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typendia 2021\Stypendia IX-XII 2021 r\"/>
    </mc:Choice>
  </mc:AlternateContent>
  <bookViews>
    <workbookView xWindow="0" yWindow="0" windowWidth="28800" windowHeight="114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3" i="1" l="1"/>
  <c r="J173" i="1"/>
  <c r="I173" i="1"/>
  <c r="M172" i="1"/>
  <c r="N172" i="1" s="1"/>
  <c r="M171" i="1"/>
  <c r="N171" i="1" s="1"/>
  <c r="M170" i="1"/>
  <c r="N170" i="1" s="1"/>
  <c r="M169" i="1"/>
  <c r="N169" i="1" s="1"/>
  <c r="M168" i="1"/>
  <c r="N168" i="1" s="1"/>
  <c r="M167" i="1"/>
  <c r="N167" i="1" s="1"/>
  <c r="M166" i="1"/>
  <c r="N166" i="1" s="1"/>
  <c r="M165" i="1"/>
  <c r="N165" i="1" s="1"/>
  <c r="M164" i="1"/>
  <c r="N164" i="1" s="1"/>
  <c r="M163" i="1"/>
  <c r="N163" i="1" s="1"/>
  <c r="M162" i="1"/>
  <c r="N162" i="1" s="1"/>
  <c r="M161" i="1"/>
  <c r="N161" i="1" s="1"/>
  <c r="M160" i="1"/>
  <c r="N160" i="1" s="1"/>
  <c r="M159" i="1"/>
  <c r="N159" i="1" s="1"/>
  <c r="M158" i="1"/>
  <c r="N158" i="1" s="1"/>
  <c r="M157" i="1"/>
  <c r="N157" i="1" s="1"/>
  <c r="M156" i="1"/>
  <c r="N156" i="1" s="1"/>
  <c r="M155" i="1"/>
  <c r="N155" i="1" s="1"/>
  <c r="M154" i="1"/>
  <c r="N154" i="1" s="1"/>
  <c r="M153" i="1"/>
  <c r="N153" i="1" s="1"/>
  <c r="M152" i="1"/>
  <c r="N152" i="1" s="1"/>
  <c r="M151" i="1"/>
  <c r="N151" i="1" s="1"/>
  <c r="M150" i="1"/>
  <c r="N150" i="1" s="1"/>
  <c r="M149" i="1"/>
  <c r="N149" i="1" s="1"/>
  <c r="M148" i="1"/>
  <c r="N148" i="1" s="1"/>
  <c r="M147" i="1"/>
  <c r="N147" i="1" s="1"/>
  <c r="M146" i="1"/>
  <c r="N146" i="1" s="1"/>
  <c r="M145" i="1"/>
  <c r="N145" i="1" s="1"/>
  <c r="M144" i="1"/>
  <c r="N144" i="1" s="1"/>
  <c r="M143" i="1"/>
  <c r="N143" i="1" s="1"/>
  <c r="M142" i="1"/>
  <c r="N142" i="1" s="1"/>
  <c r="M141" i="1"/>
  <c r="N141" i="1" s="1"/>
  <c r="M140" i="1"/>
  <c r="N140" i="1" s="1"/>
  <c r="M139" i="1"/>
  <c r="N139" i="1" s="1"/>
  <c r="M138" i="1"/>
  <c r="N138" i="1" s="1"/>
  <c r="M137" i="1"/>
  <c r="N137" i="1" s="1"/>
  <c r="M136" i="1"/>
  <c r="N136" i="1" s="1"/>
  <c r="M135" i="1"/>
  <c r="N135" i="1" s="1"/>
  <c r="M134" i="1"/>
  <c r="N134" i="1" s="1"/>
  <c r="M133" i="1"/>
  <c r="N133" i="1" s="1"/>
  <c r="M132" i="1"/>
  <c r="N132" i="1" s="1"/>
  <c r="M131" i="1"/>
  <c r="N131" i="1" s="1"/>
  <c r="M130" i="1"/>
  <c r="N130" i="1" s="1"/>
  <c r="M129" i="1"/>
  <c r="N129" i="1" s="1"/>
  <c r="M128" i="1"/>
  <c r="N128" i="1" s="1"/>
  <c r="M127" i="1"/>
  <c r="N127" i="1" s="1"/>
  <c r="M126" i="1"/>
  <c r="N126" i="1" s="1"/>
  <c r="M125" i="1"/>
  <c r="N125" i="1" s="1"/>
  <c r="M124" i="1"/>
  <c r="N124" i="1" s="1"/>
  <c r="M123" i="1"/>
  <c r="N123" i="1" s="1"/>
  <c r="M122" i="1"/>
  <c r="N122" i="1" s="1"/>
  <c r="M121" i="1"/>
  <c r="N121" i="1" s="1"/>
  <c r="M120" i="1"/>
  <c r="N120" i="1" s="1"/>
  <c r="M119" i="1"/>
  <c r="N119" i="1" s="1"/>
  <c r="M118" i="1"/>
  <c r="N118" i="1" s="1"/>
  <c r="M117" i="1"/>
  <c r="N117" i="1" s="1"/>
  <c r="M116" i="1"/>
  <c r="N116" i="1" s="1"/>
  <c r="M115" i="1"/>
  <c r="N115" i="1" s="1"/>
  <c r="M114" i="1"/>
  <c r="N114" i="1" s="1"/>
  <c r="M113" i="1"/>
  <c r="N113" i="1" s="1"/>
  <c r="M112" i="1"/>
  <c r="N112" i="1" s="1"/>
  <c r="M111" i="1"/>
  <c r="N111" i="1" s="1"/>
  <c r="M110" i="1"/>
  <c r="N110" i="1" s="1"/>
  <c r="M109" i="1"/>
  <c r="N109" i="1" s="1"/>
  <c r="M108" i="1"/>
  <c r="N108" i="1" s="1"/>
  <c r="M107" i="1"/>
  <c r="N107" i="1" s="1"/>
  <c r="M106" i="1"/>
  <c r="N106" i="1" s="1"/>
  <c r="M105" i="1"/>
  <c r="N105" i="1" s="1"/>
  <c r="M104" i="1"/>
  <c r="N104" i="1" s="1"/>
  <c r="M103" i="1"/>
  <c r="N103" i="1" s="1"/>
  <c r="M102" i="1"/>
  <c r="N102" i="1" s="1"/>
  <c r="N101" i="1"/>
  <c r="M101" i="1"/>
  <c r="M100" i="1"/>
  <c r="N100" i="1" s="1"/>
  <c r="M99" i="1"/>
  <c r="N99" i="1" s="1"/>
  <c r="M98" i="1"/>
  <c r="N98" i="1" s="1"/>
  <c r="M97" i="1"/>
  <c r="N97" i="1" s="1"/>
  <c r="M96" i="1"/>
  <c r="N96" i="1" s="1"/>
  <c r="M95" i="1"/>
  <c r="N95" i="1" s="1"/>
  <c r="M94" i="1"/>
  <c r="N94" i="1" s="1"/>
  <c r="M93" i="1"/>
  <c r="N93" i="1" s="1"/>
  <c r="M92" i="1"/>
  <c r="N92" i="1" s="1"/>
  <c r="M91" i="1"/>
  <c r="N91" i="1" s="1"/>
  <c r="M90" i="1"/>
  <c r="N90" i="1" s="1"/>
  <c r="M89" i="1"/>
  <c r="N89" i="1" s="1"/>
  <c r="M88" i="1"/>
  <c r="N88" i="1" s="1"/>
  <c r="M87" i="1"/>
  <c r="N87" i="1" s="1"/>
  <c r="M86" i="1"/>
  <c r="N86" i="1" s="1"/>
  <c r="N85" i="1"/>
  <c r="M85" i="1"/>
  <c r="M84" i="1"/>
  <c r="N84" i="1" s="1"/>
  <c r="M83" i="1"/>
  <c r="N83" i="1" s="1"/>
  <c r="M82" i="1"/>
  <c r="N82" i="1" s="1"/>
  <c r="M81" i="1"/>
  <c r="N81" i="1" s="1"/>
  <c r="M80" i="1"/>
  <c r="N80" i="1" s="1"/>
  <c r="M79" i="1"/>
  <c r="N79" i="1" s="1"/>
  <c r="M78" i="1"/>
  <c r="N78" i="1" s="1"/>
  <c r="M77" i="1"/>
  <c r="N77" i="1" s="1"/>
  <c r="M76" i="1"/>
  <c r="N76" i="1" s="1"/>
  <c r="M75" i="1"/>
  <c r="N75" i="1" s="1"/>
  <c r="M74" i="1"/>
  <c r="N74" i="1" s="1"/>
  <c r="M73" i="1"/>
  <c r="N73" i="1" s="1"/>
  <c r="M72" i="1"/>
  <c r="N72" i="1" s="1"/>
  <c r="M71" i="1"/>
  <c r="N71" i="1" s="1"/>
  <c r="M70" i="1"/>
  <c r="N70" i="1" s="1"/>
  <c r="N69" i="1"/>
  <c r="M69" i="1"/>
  <c r="M68" i="1"/>
  <c r="N68" i="1" s="1"/>
  <c r="M67" i="1"/>
  <c r="N67" i="1" s="1"/>
  <c r="M66" i="1"/>
  <c r="N66" i="1" s="1"/>
  <c r="M65" i="1"/>
  <c r="N65" i="1" s="1"/>
  <c r="M64" i="1"/>
  <c r="N64" i="1" s="1"/>
  <c r="M63" i="1"/>
  <c r="N63" i="1" s="1"/>
  <c r="M62" i="1"/>
  <c r="N62" i="1" s="1"/>
  <c r="M61" i="1"/>
  <c r="N61" i="1" s="1"/>
  <c r="M60" i="1"/>
  <c r="N60" i="1" s="1"/>
  <c r="M59" i="1"/>
  <c r="N59" i="1" s="1"/>
  <c r="M58" i="1"/>
  <c r="N58" i="1" s="1"/>
  <c r="M57" i="1"/>
  <c r="N57" i="1" s="1"/>
  <c r="M56" i="1"/>
  <c r="N56" i="1" s="1"/>
  <c r="M55" i="1"/>
  <c r="N55" i="1" s="1"/>
  <c r="M54" i="1"/>
  <c r="N54" i="1" s="1"/>
  <c r="N53" i="1"/>
  <c r="M53" i="1"/>
  <c r="M52" i="1"/>
  <c r="N52" i="1" s="1"/>
  <c r="M51" i="1"/>
  <c r="N51" i="1" s="1"/>
  <c r="M50" i="1"/>
  <c r="N50" i="1" s="1"/>
  <c r="M49" i="1"/>
  <c r="N49" i="1" s="1"/>
  <c r="M48" i="1"/>
  <c r="N48" i="1" s="1"/>
  <c r="M47" i="1"/>
  <c r="N47" i="1" s="1"/>
  <c r="M46" i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N37" i="1"/>
  <c r="M37" i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N21" i="1"/>
  <c r="M21" i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N5" i="1"/>
  <c r="M5" i="1"/>
  <c r="M4" i="1"/>
  <c r="N4" i="1" s="1"/>
  <c r="O27" i="1" l="1"/>
  <c r="O46" i="1"/>
  <c r="O65" i="1"/>
  <c r="O91" i="1"/>
  <c r="O110" i="1"/>
  <c r="O125" i="1"/>
  <c r="O141" i="1"/>
  <c r="O157" i="1"/>
  <c r="O15" i="1"/>
  <c r="O34" i="1"/>
  <c r="O53" i="1"/>
  <c r="O79" i="1"/>
  <c r="O98" i="1"/>
  <c r="O6" i="1"/>
  <c r="O102" i="1"/>
  <c r="O139" i="1"/>
  <c r="O22" i="1"/>
  <c r="O54" i="1"/>
  <c r="O73" i="1"/>
  <c r="O115" i="1"/>
  <c r="O143" i="1"/>
  <c r="O171" i="1"/>
  <c r="O13" i="1"/>
  <c r="O39" i="1"/>
  <c r="O58" i="1"/>
  <c r="O77" i="1"/>
  <c r="O103" i="1"/>
  <c r="Q77" i="1" l="1"/>
  <c r="R77" i="1"/>
  <c r="R46" i="1"/>
  <c r="Q46" i="1"/>
  <c r="O164" i="1"/>
  <c r="O160" i="1"/>
  <c r="O152" i="1"/>
  <c r="O144" i="1"/>
  <c r="O136" i="1"/>
  <c r="O124" i="1"/>
  <c r="O116" i="1"/>
  <c r="O108" i="1"/>
  <c r="O100" i="1"/>
  <c r="O84" i="1"/>
  <c r="O76" i="1"/>
  <c r="O68" i="1"/>
  <c r="O52" i="1"/>
  <c r="O36" i="1"/>
  <c r="O28" i="1"/>
  <c r="O12" i="1"/>
  <c r="O4" i="1"/>
  <c r="O158" i="1"/>
  <c r="O154" i="1"/>
  <c r="O142" i="1"/>
  <c r="O126" i="1"/>
  <c r="O122" i="1"/>
  <c r="O118" i="1"/>
  <c r="O104" i="1"/>
  <c r="O96" i="1"/>
  <c r="O72" i="1"/>
  <c r="O64" i="1"/>
  <c r="O56" i="1"/>
  <c r="O16" i="1"/>
  <c r="O8" i="1"/>
  <c r="O172" i="1"/>
  <c r="O168" i="1"/>
  <c r="O156" i="1"/>
  <c r="O148" i="1"/>
  <c r="O140" i="1"/>
  <c r="O132" i="1"/>
  <c r="O128" i="1"/>
  <c r="O120" i="1"/>
  <c r="O92" i="1"/>
  <c r="O60" i="1"/>
  <c r="O44" i="1"/>
  <c r="O20" i="1"/>
  <c r="O170" i="1"/>
  <c r="O166" i="1"/>
  <c r="O130" i="1"/>
  <c r="O112" i="1"/>
  <c r="O88" i="1"/>
  <c r="O24" i="1"/>
  <c r="O162" i="1"/>
  <c r="O150" i="1"/>
  <c r="O146" i="1"/>
  <c r="O138" i="1"/>
  <c r="O134" i="1"/>
  <c r="O80" i="1"/>
  <c r="O48" i="1"/>
  <c r="O40" i="1"/>
  <c r="O32" i="1"/>
  <c r="O93" i="1"/>
  <c r="O74" i="1"/>
  <c r="O55" i="1"/>
  <c r="O29" i="1"/>
  <c r="O10" i="1"/>
  <c r="O163" i="1"/>
  <c r="O135" i="1"/>
  <c r="O89" i="1"/>
  <c r="O70" i="1"/>
  <c r="O51" i="1"/>
  <c r="O19" i="1"/>
  <c r="O167" i="1"/>
  <c r="O131" i="1"/>
  <c r="O99" i="1"/>
  <c r="O114" i="1"/>
  <c r="O95" i="1"/>
  <c r="O69" i="1"/>
  <c r="O50" i="1"/>
  <c r="O31" i="1"/>
  <c r="O5" i="1"/>
  <c r="O169" i="1"/>
  <c r="O153" i="1"/>
  <c r="O137" i="1"/>
  <c r="O121" i="1"/>
  <c r="O107" i="1"/>
  <c r="O81" i="1"/>
  <c r="O62" i="1"/>
  <c r="O43" i="1"/>
  <c r="O17" i="1"/>
  <c r="R103" i="1"/>
  <c r="Q103" i="1"/>
  <c r="R58" i="1"/>
  <c r="Q58" i="1"/>
  <c r="R39" i="1"/>
  <c r="Q39" i="1"/>
  <c r="Q13" i="1"/>
  <c r="R13" i="1"/>
  <c r="R171" i="1"/>
  <c r="Q171" i="1"/>
  <c r="R143" i="1"/>
  <c r="Q143" i="1"/>
  <c r="R73" i="1"/>
  <c r="Q73" i="1"/>
  <c r="R54" i="1"/>
  <c r="Q54" i="1"/>
  <c r="R22" i="1"/>
  <c r="Q22" i="1"/>
  <c r="R139" i="1"/>
  <c r="Q139" i="1"/>
  <c r="R102" i="1"/>
  <c r="Q102" i="1"/>
  <c r="R6" i="1"/>
  <c r="Q6" i="1"/>
  <c r="R98" i="1"/>
  <c r="Q98" i="1"/>
  <c r="R79" i="1"/>
  <c r="Q79" i="1"/>
  <c r="Q53" i="1"/>
  <c r="R53" i="1"/>
  <c r="R34" i="1"/>
  <c r="Q34" i="1"/>
  <c r="R15" i="1"/>
  <c r="Q15" i="1"/>
  <c r="R157" i="1"/>
  <c r="Q157" i="1"/>
  <c r="R141" i="1"/>
  <c r="Q141" i="1"/>
  <c r="R125" i="1"/>
  <c r="Q125" i="1"/>
  <c r="R110" i="1"/>
  <c r="Q110" i="1"/>
  <c r="Q91" i="1"/>
  <c r="R91" i="1"/>
  <c r="R65" i="1"/>
  <c r="Q65" i="1"/>
  <c r="Q27" i="1"/>
  <c r="R27" i="1"/>
  <c r="O109" i="1"/>
  <c r="O90" i="1"/>
  <c r="O71" i="1"/>
  <c r="O45" i="1"/>
  <c r="O26" i="1"/>
  <c r="O7" i="1"/>
  <c r="O155" i="1"/>
  <c r="O127" i="1"/>
  <c r="O86" i="1"/>
  <c r="O67" i="1"/>
  <c r="O38" i="1"/>
  <c r="O9" i="1"/>
  <c r="O159" i="1"/>
  <c r="O119" i="1"/>
  <c r="O41" i="1"/>
  <c r="O111" i="1"/>
  <c r="O85" i="1"/>
  <c r="O66" i="1"/>
  <c r="O47" i="1"/>
  <c r="O21" i="1"/>
  <c r="O165" i="1"/>
  <c r="O149" i="1"/>
  <c r="O133" i="1"/>
  <c r="O117" i="1"/>
  <c r="O97" i="1"/>
  <c r="O78" i="1"/>
  <c r="O59" i="1"/>
  <c r="O33" i="1"/>
  <c r="O14" i="1"/>
  <c r="Q115" i="1"/>
  <c r="R115" i="1"/>
  <c r="O106" i="1"/>
  <c r="O87" i="1"/>
  <c r="O61" i="1"/>
  <c r="O42" i="1"/>
  <c r="O23" i="1"/>
  <c r="O147" i="1"/>
  <c r="O123" i="1"/>
  <c r="O83" i="1"/>
  <c r="O57" i="1"/>
  <c r="O25" i="1"/>
  <c r="O151" i="1"/>
  <c r="O105" i="1"/>
  <c r="O35" i="1"/>
  <c r="O101" i="1"/>
  <c r="O82" i="1"/>
  <c r="O63" i="1"/>
  <c r="O37" i="1"/>
  <c r="O18" i="1"/>
  <c r="O161" i="1"/>
  <c r="O145" i="1"/>
  <c r="O129" i="1"/>
  <c r="O113" i="1"/>
  <c r="O94" i="1"/>
  <c r="O75" i="1"/>
  <c r="O49" i="1"/>
  <c r="O30" i="1"/>
  <c r="O11" i="1"/>
  <c r="R82" i="1" l="1"/>
  <c r="Q82" i="1"/>
  <c r="R149" i="1"/>
  <c r="Q149" i="1"/>
  <c r="R119" i="1"/>
  <c r="Q119" i="1"/>
  <c r="R86" i="1"/>
  <c r="Q86" i="1"/>
  <c r="Q109" i="1"/>
  <c r="R109" i="1"/>
  <c r="Q43" i="1"/>
  <c r="R43" i="1"/>
  <c r="R121" i="1"/>
  <c r="Q121" i="1"/>
  <c r="R31" i="1"/>
  <c r="Q31" i="1"/>
  <c r="R114" i="1"/>
  <c r="Q114" i="1"/>
  <c r="Q51" i="1"/>
  <c r="R51" i="1"/>
  <c r="R163" i="1"/>
  <c r="Q163" i="1"/>
  <c r="R74" i="1"/>
  <c r="Q74" i="1"/>
  <c r="R80" i="1"/>
  <c r="Q80" i="1"/>
  <c r="R150" i="1"/>
  <c r="Q150" i="1"/>
  <c r="R88" i="1"/>
  <c r="Q88" i="1"/>
  <c r="R170" i="1"/>
  <c r="Q170" i="1"/>
  <c r="R60" i="1"/>
  <c r="Q60" i="1"/>
  <c r="R132" i="1"/>
  <c r="Q132" i="1"/>
  <c r="R168" i="1"/>
  <c r="Q168" i="1"/>
  <c r="R16" i="1"/>
  <c r="Q16" i="1"/>
  <c r="R96" i="1"/>
  <c r="Q96" i="1"/>
  <c r="R126" i="1"/>
  <c r="Q126" i="1"/>
  <c r="P173" i="1"/>
  <c r="R4" i="1"/>
  <c r="Q4" i="1"/>
  <c r="R52" i="1"/>
  <c r="Q52" i="1"/>
  <c r="R100" i="1"/>
  <c r="Q100" i="1"/>
  <c r="R136" i="1"/>
  <c r="Q136" i="1"/>
  <c r="R164" i="1"/>
  <c r="Q164" i="1"/>
  <c r="R94" i="1"/>
  <c r="Q94" i="1"/>
  <c r="R78" i="1"/>
  <c r="Q78" i="1"/>
  <c r="R66" i="1"/>
  <c r="Q66" i="1"/>
  <c r="R26" i="1"/>
  <c r="Q26" i="1"/>
  <c r="R30" i="1"/>
  <c r="Q30" i="1"/>
  <c r="R113" i="1"/>
  <c r="Q113" i="1"/>
  <c r="R18" i="1"/>
  <c r="Q18" i="1"/>
  <c r="Q101" i="1"/>
  <c r="R101" i="1"/>
  <c r="R25" i="1"/>
  <c r="Q25" i="1"/>
  <c r="R147" i="1"/>
  <c r="Q147" i="1"/>
  <c r="Q61" i="1"/>
  <c r="R61" i="1"/>
  <c r="R14" i="1"/>
  <c r="Q14" i="1"/>
  <c r="R97" i="1"/>
  <c r="Q97" i="1"/>
  <c r="R165" i="1"/>
  <c r="Q165" i="1"/>
  <c r="Q85" i="1"/>
  <c r="R85" i="1"/>
  <c r="R159" i="1"/>
  <c r="Q159" i="1"/>
  <c r="R9" i="1"/>
  <c r="Q9" i="1"/>
  <c r="R127" i="1"/>
  <c r="Q127" i="1"/>
  <c r="Q45" i="1"/>
  <c r="R45" i="1"/>
  <c r="R62" i="1"/>
  <c r="Q62" i="1"/>
  <c r="R137" i="1"/>
  <c r="Q137" i="1"/>
  <c r="R50" i="1"/>
  <c r="Q50" i="1"/>
  <c r="Q99" i="1"/>
  <c r="R99" i="1"/>
  <c r="R70" i="1"/>
  <c r="Q70" i="1"/>
  <c r="R10" i="1"/>
  <c r="Q10" i="1"/>
  <c r="Q93" i="1"/>
  <c r="R93" i="1"/>
  <c r="R32" i="1"/>
  <c r="Q32" i="1"/>
  <c r="R134" i="1"/>
  <c r="Q134" i="1"/>
  <c r="R162" i="1"/>
  <c r="Q162" i="1"/>
  <c r="R112" i="1"/>
  <c r="Q112" i="1"/>
  <c r="R92" i="1"/>
  <c r="Q92" i="1"/>
  <c r="R140" i="1"/>
  <c r="Q140" i="1"/>
  <c r="R172" i="1"/>
  <c r="Q172" i="1"/>
  <c r="R56" i="1"/>
  <c r="Q56" i="1"/>
  <c r="R104" i="1"/>
  <c r="Q104" i="1"/>
  <c r="R142" i="1"/>
  <c r="Q142" i="1"/>
  <c r="R12" i="1"/>
  <c r="Q12" i="1"/>
  <c r="R68" i="1"/>
  <c r="Q68" i="1"/>
  <c r="R108" i="1"/>
  <c r="Q108" i="1"/>
  <c r="R144" i="1"/>
  <c r="Q144" i="1"/>
  <c r="R161" i="1"/>
  <c r="Q161" i="1"/>
  <c r="R42" i="1"/>
  <c r="Q42" i="1"/>
  <c r="R49" i="1"/>
  <c r="Q49" i="1"/>
  <c r="R33" i="1"/>
  <c r="Q33" i="1"/>
  <c r="R117" i="1"/>
  <c r="Q117" i="1"/>
  <c r="Q21" i="1"/>
  <c r="R21" i="1"/>
  <c r="R111" i="1"/>
  <c r="Q111" i="1"/>
  <c r="R38" i="1"/>
  <c r="Q38" i="1"/>
  <c r="R155" i="1"/>
  <c r="Q155" i="1"/>
  <c r="R71" i="1"/>
  <c r="Q71" i="1"/>
  <c r="R81" i="1"/>
  <c r="Q81" i="1"/>
  <c r="R153" i="1"/>
  <c r="Q153" i="1"/>
  <c r="Q69" i="1"/>
  <c r="R69" i="1"/>
  <c r="R131" i="1"/>
  <c r="Q131" i="1"/>
  <c r="R89" i="1"/>
  <c r="Q89" i="1"/>
  <c r="Q29" i="1"/>
  <c r="R29" i="1"/>
  <c r="R40" i="1"/>
  <c r="Q40" i="1"/>
  <c r="R138" i="1"/>
  <c r="Q138" i="1"/>
  <c r="R130" i="1"/>
  <c r="Q130" i="1"/>
  <c r="R20" i="1"/>
  <c r="Q20" i="1"/>
  <c r="R120" i="1"/>
  <c r="Q120" i="1"/>
  <c r="R148" i="1"/>
  <c r="Q148" i="1"/>
  <c r="R64" i="1"/>
  <c r="Q64" i="1"/>
  <c r="R118" i="1"/>
  <c r="Q118" i="1"/>
  <c r="R154" i="1"/>
  <c r="Q154" i="1"/>
  <c r="R28" i="1"/>
  <c r="Q28" i="1"/>
  <c r="R76" i="1"/>
  <c r="Q76" i="1"/>
  <c r="R116" i="1"/>
  <c r="Q116" i="1"/>
  <c r="R152" i="1"/>
  <c r="Q152" i="1"/>
  <c r="Q11" i="1"/>
  <c r="R11" i="1"/>
  <c r="R151" i="1"/>
  <c r="Q151" i="1"/>
  <c r="R123" i="1"/>
  <c r="Q123" i="1"/>
  <c r="R129" i="1"/>
  <c r="Q129" i="1"/>
  <c r="R37" i="1"/>
  <c r="Q37" i="1"/>
  <c r="Q35" i="1"/>
  <c r="R35" i="1"/>
  <c r="R57" i="1"/>
  <c r="Q57" i="1"/>
  <c r="R87" i="1"/>
  <c r="Q87" i="1"/>
  <c r="Q75" i="1"/>
  <c r="R75" i="1"/>
  <c r="R145" i="1"/>
  <c r="Q145" i="1"/>
  <c r="R63" i="1"/>
  <c r="Q63" i="1"/>
  <c r="R105" i="1"/>
  <c r="Q105" i="1"/>
  <c r="Q83" i="1"/>
  <c r="R83" i="1"/>
  <c r="R23" i="1"/>
  <c r="Q23" i="1"/>
  <c r="R106" i="1"/>
  <c r="Q106" i="1"/>
  <c r="Q59" i="1"/>
  <c r="R59" i="1"/>
  <c r="R133" i="1"/>
  <c r="Q133" i="1"/>
  <c r="R47" i="1"/>
  <c r="Q47" i="1"/>
  <c r="R41" i="1"/>
  <c r="Q41" i="1"/>
  <c r="Q67" i="1"/>
  <c r="R67" i="1"/>
  <c r="R7" i="1"/>
  <c r="Q7" i="1"/>
  <c r="R90" i="1"/>
  <c r="Q90" i="1"/>
  <c r="R17" i="1"/>
  <c r="Q17" i="1"/>
  <c r="Q107" i="1"/>
  <c r="R107" i="1"/>
  <c r="R169" i="1"/>
  <c r="Q169" i="1"/>
  <c r="Q5" i="1"/>
  <c r="R5" i="1"/>
  <c r="R95" i="1"/>
  <c r="Q95" i="1"/>
  <c r="R167" i="1"/>
  <c r="Q167" i="1"/>
  <c r="Q19" i="1"/>
  <c r="R19" i="1"/>
  <c r="R135" i="1"/>
  <c r="Q135" i="1"/>
  <c r="R55" i="1"/>
  <c r="Q55" i="1"/>
  <c r="R48" i="1"/>
  <c r="Q48" i="1"/>
  <c r="R146" i="1"/>
  <c r="Q146" i="1"/>
  <c r="R24" i="1"/>
  <c r="Q24" i="1"/>
  <c r="R166" i="1"/>
  <c r="Q166" i="1"/>
  <c r="R44" i="1"/>
  <c r="Q44" i="1"/>
  <c r="R128" i="1"/>
  <c r="Q128" i="1"/>
  <c r="R156" i="1"/>
  <c r="Q156" i="1"/>
  <c r="R8" i="1"/>
  <c r="Q8" i="1"/>
  <c r="R72" i="1"/>
  <c r="Q72" i="1"/>
  <c r="R122" i="1"/>
  <c r="Q122" i="1"/>
  <c r="R158" i="1"/>
  <c r="Q158" i="1"/>
  <c r="R36" i="1"/>
  <c r="Q36" i="1"/>
  <c r="R84" i="1"/>
  <c r="Q84" i="1"/>
  <c r="R124" i="1"/>
  <c r="Q124" i="1"/>
  <c r="R160" i="1"/>
  <c r="Q160" i="1"/>
  <c r="Q173" i="1" l="1"/>
</calcChain>
</file>

<file path=xl/sharedStrings.xml><?xml version="1.0" encoding="utf-8"?>
<sst xmlns="http://schemas.openxmlformats.org/spreadsheetml/2006/main" count="1318" uniqueCount="547">
  <si>
    <t>Podział środków  na wypłatę stypendiów i zasiłków szkolnych w okresie wrzesień-grudzień 2021</t>
  </si>
  <si>
    <t xml:space="preserve"> </t>
  </si>
  <si>
    <t>WOJ</t>
  </si>
  <si>
    <t>POW</t>
  </si>
  <si>
    <t>GMI</t>
  </si>
  <si>
    <t>RODZ</t>
  </si>
  <si>
    <t>NAZWA</t>
  </si>
  <si>
    <t xml:space="preserve">OGÓŁEM liczba osób na terenie gminy 
</t>
  </si>
  <si>
    <t xml:space="preserve">Wiek
6-18 lat
C
</t>
  </si>
  <si>
    <t>Liczba osób otrzymujących 
stypendia szkolne</t>
  </si>
  <si>
    <t>WSK G  - projekt 
F</t>
  </si>
  <si>
    <t>D
k9/k7</t>
  </si>
  <si>
    <t>C*D/F</t>
  </si>
  <si>
    <t>C*D/F / suma
(Cn*Dn/Fn)</t>
  </si>
  <si>
    <t>A 
(107 000 000 zł)</t>
  </si>
  <si>
    <t>Dotacja I transzy z MEN</t>
  </si>
  <si>
    <t>Dotacja transzy MEN</t>
  </si>
  <si>
    <t>0201011</t>
  </si>
  <si>
    <t>020101</t>
  </si>
  <si>
    <t>02</t>
  </si>
  <si>
    <t>01</t>
  </si>
  <si>
    <t>1</t>
  </si>
  <si>
    <t>M</t>
  </si>
  <si>
    <t>Bolesławiec</t>
  </si>
  <si>
    <t>0201022</t>
  </si>
  <si>
    <t>020102</t>
  </si>
  <si>
    <t>2</t>
  </si>
  <si>
    <t>Gm</t>
  </si>
  <si>
    <t>0201032</t>
  </si>
  <si>
    <t>020103</t>
  </si>
  <si>
    <t>03</t>
  </si>
  <si>
    <t>Gromadka</t>
  </si>
  <si>
    <t>0201043</t>
  </si>
  <si>
    <t>020104</t>
  </si>
  <si>
    <t>04</t>
  </si>
  <si>
    <t>M-Gm</t>
  </si>
  <si>
    <t>Nowogrodziec</t>
  </si>
  <si>
    <t>0201052</t>
  </si>
  <si>
    <t>020105</t>
  </si>
  <si>
    <t>05</t>
  </si>
  <si>
    <t>Osiecznica</t>
  </si>
  <si>
    <t>0201062</t>
  </si>
  <si>
    <t>020106</t>
  </si>
  <si>
    <t>06</t>
  </si>
  <si>
    <t>Warta Bolesławiecka</t>
  </si>
  <si>
    <t>0202011</t>
  </si>
  <si>
    <t>020201</t>
  </si>
  <si>
    <t>Bielawa</t>
  </si>
  <si>
    <t>0202021</t>
  </si>
  <si>
    <t>020202</t>
  </si>
  <si>
    <t>Dzierżoniów</t>
  </si>
  <si>
    <t>0202031</t>
  </si>
  <si>
    <t>020203</t>
  </si>
  <si>
    <t>Pieszyce</t>
  </si>
  <si>
    <t>0202041</t>
  </si>
  <si>
    <t>020204</t>
  </si>
  <si>
    <t>Piława Górna</t>
  </si>
  <si>
    <t>0202052</t>
  </si>
  <si>
    <t>020205</t>
  </si>
  <si>
    <t>0202062</t>
  </si>
  <si>
    <t>020206</t>
  </si>
  <si>
    <t>Łagiewniki</t>
  </si>
  <si>
    <t>0202073</t>
  </si>
  <si>
    <t>020207</t>
  </si>
  <si>
    <t>07</t>
  </si>
  <si>
    <t>Niemcza</t>
  </si>
  <si>
    <t>0203011</t>
  </si>
  <si>
    <t>020301</t>
  </si>
  <si>
    <t>Głogów</t>
  </si>
  <si>
    <t>0203022</t>
  </si>
  <si>
    <t>020302</t>
  </si>
  <si>
    <t>0203032</t>
  </si>
  <si>
    <t>020303</t>
  </si>
  <si>
    <t>Jerzmanowa</t>
  </si>
  <si>
    <t>0203042</t>
  </si>
  <si>
    <t>020304</t>
  </si>
  <si>
    <t>Kotla</t>
  </si>
  <si>
    <t>0203052</t>
  </si>
  <si>
    <t>020305</t>
  </si>
  <si>
    <t>Pęcław</t>
  </si>
  <si>
    <t>0203062</t>
  </si>
  <si>
    <t>020306</t>
  </si>
  <si>
    <t>Żukowice</t>
  </si>
  <si>
    <t>0204013</t>
  </si>
  <si>
    <t>020401</t>
  </si>
  <si>
    <t>Góra</t>
  </si>
  <si>
    <t>0204022</t>
  </si>
  <si>
    <t>020402</t>
  </si>
  <si>
    <t>Jemielno</t>
  </si>
  <si>
    <t>0204032</t>
  </si>
  <si>
    <t>020403</t>
  </si>
  <si>
    <t>Niechlów</t>
  </si>
  <si>
    <t>0204043</t>
  </si>
  <si>
    <t>020404</t>
  </si>
  <si>
    <t>Wąsosz</t>
  </si>
  <si>
    <t>0205011</t>
  </si>
  <si>
    <t>020501</t>
  </si>
  <si>
    <t>Jawor</t>
  </si>
  <si>
    <t>0205023</t>
  </si>
  <si>
    <t>020502</t>
  </si>
  <si>
    <t>Bolków</t>
  </si>
  <si>
    <t>0205032</t>
  </si>
  <si>
    <t>020503</t>
  </si>
  <si>
    <t>Męcinka</t>
  </si>
  <si>
    <t>0205042</t>
  </si>
  <si>
    <t>020504</t>
  </si>
  <si>
    <t>Mściwojów</t>
  </si>
  <si>
    <t>0205052</t>
  </si>
  <si>
    <t>020505</t>
  </si>
  <si>
    <t>Paszowice</t>
  </si>
  <si>
    <t>0205062</t>
  </si>
  <si>
    <t>020506</t>
  </si>
  <si>
    <t>Wądroże Wielkie</t>
  </si>
  <si>
    <t>0206011</t>
  </si>
  <si>
    <t>020601</t>
  </si>
  <si>
    <t>Karpacz</t>
  </si>
  <si>
    <t>0206021</t>
  </si>
  <si>
    <t>020602</t>
  </si>
  <si>
    <t>Kowary</t>
  </si>
  <si>
    <t>0206031</t>
  </si>
  <si>
    <t>020603</t>
  </si>
  <si>
    <t>Piechowice</t>
  </si>
  <si>
    <t>0206041</t>
  </si>
  <si>
    <t>020604</t>
  </si>
  <si>
    <t>Szklarska Poręba</t>
  </si>
  <si>
    <t>0206052</t>
  </si>
  <si>
    <t>020605</t>
  </si>
  <si>
    <t>Janowice Wielkie</t>
  </si>
  <si>
    <t>0206062</t>
  </si>
  <si>
    <t>020606</t>
  </si>
  <si>
    <t>Jeżów Sudecki</t>
  </si>
  <si>
    <t>0206072</t>
  </si>
  <si>
    <t>020607</t>
  </si>
  <si>
    <t>Mysłakowice</t>
  </si>
  <si>
    <t>0206082</t>
  </si>
  <si>
    <t>020608</t>
  </si>
  <si>
    <t>08</t>
  </si>
  <si>
    <t>Podgórzyn</t>
  </si>
  <si>
    <t>0206092</t>
  </si>
  <si>
    <t>020609</t>
  </si>
  <si>
    <t>09</t>
  </si>
  <si>
    <t>Stara Kamienica</t>
  </si>
  <si>
    <t>0207011</t>
  </si>
  <si>
    <t>020701</t>
  </si>
  <si>
    <t>Kamienna Góra</t>
  </si>
  <si>
    <t>0207022</t>
  </si>
  <si>
    <t>020702</t>
  </si>
  <si>
    <t>0207033</t>
  </si>
  <si>
    <t>020703</t>
  </si>
  <si>
    <t>Lubawka</t>
  </si>
  <si>
    <t>0207042</t>
  </si>
  <si>
    <t>020704</t>
  </si>
  <si>
    <t>Marciszów</t>
  </si>
  <si>
    <t>0208011</t>
  </si>
  <si>
    <t>020801</t>
  </si>
  <si>
    <t>Duszniki-Zdrój</t>
  </si>
  <si>
    <t>0208021</t>
  </si>
  <si>
    <t>020802</t>
  </si>
  <si>
    <t>Kłodzko</t>
  </si>
  <si>
    <t>0208031</t>
  </si>
  <si>
    <t>020803</t>
  </si>
  <si>
    <t>Kudowa-Zdrój</t>
  </si>
  <si>
    <t>0208041</t>
  </si>
  <si>
    <t>020804</t>
  </si>
  <si>
    <t>Nowa Ruda</t>
  </si>
  <si>
    <t>0208051</t>
  </si>
  <si>
    <t>020805</t>
  </si>
  <si>
    <t>Polanica-Zdrój</t>
  </si>
  <si>
    <t>0208063</t>
  </si>
  <si>
    <t>020806</t>
  </si>
  <si>
    <t>Bystrzyca Kłodzka</t>
  </si>
  <si>
    <t>0208072</t>
  </si>
  <si>
    <t>020807</t>
  </si>
  <si>
    <t>0208083</t>
  </si>
  <si>
    <t>020808</t>
  </si>
  <si>
    <t>Lądek-Zdrój</t>
  </si>
  <si>
    <t>0208092</t>
  </si>
  <si>
    <t>020809</t>
  </si>
  <si>
    <t>Lewin Kłodzki</t>
  </si>
  <si>
    <t>0208103</t>
  </si>
  <si>
    <t>020810</t>
  </si>
  <si>
    <t>10</t>
  </si>
  <si>
    <t>Międzylesie</t>
  </si>
  <si>
    <t>0208112</t>
  </si>
  <si>
    <t>020811</t>
  </si>
  <si>
    <t>11</t>
  </si>
  <si>
    <t>0208123</t>
  </si>
  <si>
    <t>020812</t>
  </si>
  <si>
    <t>12</t>
  </si>
  <si>
    <t>Radków</t>
  </si>
  <si>
    <t>0208133</t>
  </si>
  <si>
    <t>020813</t>
  </si>
  <si>
    <t>13</t>
  </si>
  <si>
    <t>Stronie Śląskie</t>
  </si>
  <si>
    <t>0208143</t>
  </si>
  <si>
    <t>020814</t>
  </si>
  <si>
    <t>14</t>
  </si>
  <si>
    <t>Szczytna</t>
  </si>
  <si>
    <t>0209011</t>
  </si>
  <si>
    <t>020901</t>
  </si>
  <si>
    <t>Chojnów</t>
  </si>
  <si>
    <t>0209022</t>
  </si>
  <si>
    <t>020902</t>
  </si>
  <si>
    <t>0209032</t>
  </si>
  <si>
    <t>020903</t>
  </si>
  <si>
    <t>Krotoszyce</t>
  </si>
  <si>
    <t>0209042</t>
  </si>
  <si>
    <t>020904</t>
  </si>
  <si>
    <t>Kunice</t>
  </si>
  <si>
    <t>0209052</t>
  </si>
  <si>
    <t>020905</t>
  </si>
  <si>
    <t>Legnickie Pole</t>
  </si>
  <si>
    <t>0209062</t>
  </si>
  <si>
    <t>020906</t>
  </si>
  <si>
    <t>Miłkowice</t>
  </si>
  <si>
    <t>0209073</t>
  </si>
  <si>
    <t>020907</t>
  </si>
  <si>
    <t>Prochowice</t>
  </si>
  <si>
    <t>0209082</t>
  </si>
  <si>
    <t>020908</t>
  </si>
  <si>
    <t>Ruja</t>
  </si>
  <si>
    <t>0210011</t>
  </si>
  <si>
    <t>021001</t>
  </si>
  <si>
    <t>Lubań</t>
  </si>
  <si>
    <t>0210021</t>
  </si>
  <si>
    <t>021002</t>
  </si>
  <si>
    <t>Świeradów-Zdrój</t>
  </si>
  <si>
    <t>0210033</t>
  </si>
  <si>
    <t>021003</t>
  </si>
  <si>
    <t>Leśna</t>
  </si>
  <si>
    <t>0210042</t>
  </si>
  <si>
    <t>021004</t>
  </si>
  <si>
    <t>0210053</t>
  </si>
  <si>
    <t>021005</t>
  </si>
  <si>
    <t>Olszyna</t>
  </si>
  <si>
    <t>0210062</t>
  </si>
  <si>
    <t>021006</t>
  </si>
  <si>
    <t>Platerówka</t>
  </si>
  <si>
    <t>0210072</t>
  </si>
  <si>
    <t>021007</t>
  </si>
  <si>
    <t>Siekierczyn</t>
  </si>
  <si>
    <t>0211011</t>
  </si>
  <si>
    <t>021101</t>
  </si>
  <si>
    <t>Lubin</t>
  </si>
  <si>
    <t>0211022</t>
  </si>
  <si>
    <t>021102</t>
  </si>
  <si>
    <t>0211032</t>
  </si>
  <si>
    <t>021103</t>
  </si>
  <si>
    <t>Rudna</t>
  </si>
  <si>
    <t>0211043</t>
  </si>
  <si>
    <t>021104</t>
  </si>
  <si>
    <t>Ścinawa</t>
  </si>
  <si>
    <t>0212013</t>
  </si>
  <si>
    <t>021201</t>
  </si>
  <si>
    <t>Gryfów Śląski</t>
  </si>
  <si>
    <t>0212023</t>
  </si>
  <si>
    <t>021202</t>
  </si>
  <si>
    <t>Lubomierz</t>
  </si>
  <si>
    <t>0212033</t>
  </si>
  <si>
    <t>021203</t>
  </si>
  <si>
    <t>Lwówek Śląski</t>
  </si>
  <si>
    <t>0212043</t>
  </si>
  <si>
    <t>021204</t>
  </si>
  <si>
    <t>Mirsk</t>
  </si>
  <si>
    <t>0212053</t>
  </si>
  <si>
    <t>021205</t>
  </si>
  <si>
    <t>Wleń</t>
  </si>
  <si>
    <t>0213012</t>
  </si>
  <si>
    <t>021301</t>
  </si>
  <si>
    <t>Cieszków</t>
  </si>
  <si>
    <t>0213022</t>
  </si>
  <si>
    <t>021302</t>
  </si>
  <si>
    <t>Krośnice</t>
  </si>
  <si>
    <t>0213033</t>
  </si>
  <si>
    <t>021303</t>
  </si>
  <si>
    <t>Milicz</t>
  </si>
  <si>
    <t>0214011</t>
  </si>
  <si>
    <t>021401</t>
  </si>
  <si>
    <t>Oleśnica</t>
  </si>
  <si>
    <t>0214023</t>
  </si>
  <si>
    <t>021402</t>
  </si>
  <si>
    <t>Bierutów</t>
  </si>
  <si>
    <t>0214032</t>
  </si>
  <si>
    <t>021403</t>
  </si>
  <si>
    <t>Dobroszyce</t>
  </si>
  <si>
    <t>0214042</t>
  </si>
  <si>
    <t>021404</t>
  </si>
  <si>
    <t>Dziadowa Kłoda</t>
  </si>
  <si>
    <t>0214053</t>
  </si>
  <si>
    <t>021405</t>
  </si>
  <si>
    <t>Międzybórz</t>
  </si>
  <si>
    <t>0214062</t>
  </si>
  <si>
    <t>021406</t>
  </si>
  <si>
    <t>0214073</t>
  </si>
  <si>
    <t>021407</t>
  </si>
  <si>
    <t>Syców</t>
  </si>
  <si>
    <t>0214083</t>
  </si>
  <si>
    <t>021408</t>
  </si>
  <si>
    <t>Twardogóra</t>
  </si>
  <si>
    <t>0215011</t>
  </si>
  <si>
    <t>021501</t>
  </si>
  <si>
    <t>15</t>
  </si>
  <si>
    <t>Oława</t>
  </si>
  <si>
    <t>0215022</t>
  </si>
  <si>
    <t>021502</t>
  </si>
  <si>
    <t>Domaniów</t>
  </si>
  <si>
    <t>0215033</t>
  </si>
  <si>
    <t>021503</t>
  </si>
  <si>
    <t>Jelcz-Laskowice</t>
  </si>
  <si>
    <t>0215042</t>
  </si>
  <si>
    <t>021504</t>
  </si>
  <si>
    <t>0216013</t>
  </si>
  <si>
    <t>021601</t>
  </si>
  <si>
    <t>16</t>
  </si>
  <si>
    <t>Chocianów</t>
  </si>
  <si>
    <t>0216022</t>
  </si>
  <si>
    <t>021602</t>
  </si>
  <si>
    <t>Gaworzyce</t>
  </si>
  <si>
    <t>0216032</t>
  </si>
  <si>
    <t>021603</t>
  </si>
  <si>
    <t>Grębocice</t>
  </si>
  <si>
    <t>0216043</t>
  </si>
  <si>
    <t>021604</t>
  </si>
  <si>
    <t>Polkowice</t>
  </si>
  <si>
    <t>0216053</t>
  </si>
  <si>
    <t>021605</t>
  </si>
  <si>
    <t>Przemków</t>
  </si>
  <si>
    <t>0216062</t>
  </si>
  <si>
    <t>021606</t>
  </si>
  <si>
    <t>Radwanice</t>
  </si>
  <si>
    <t>0217012</t>
  </si>
  <si>
    <t>021701</t>
  </si>
  <si>
    <t>17</t>
  </si>
  <si>
    <t>Borów</t>
  </si>
  <si>
    <t>0217022</t>
  </si>
  <si>
    <t>021702</t>
  </si>
  <si>
    <t>Kondratowice</t>
  </si>
  <si>
    <t>0217032</t>
  </si>
  <si>
    <t>021703</t>
  </si>
  <si>
    <t>Przeworno</t>
  </si>
  <si>
    <t>0217043</t>
  </si>
  <si>
    <t>021704</t>
  </si>
  <si>
    <t>Strzelin</t>
  </si>
  <si>
    <t>0217053</t>
  </si>
  <si>
    <t>021705</t>
  </si>
  <si>
    <t>Wiązów</t>
  </si>
  <si>
    <t>0218012</t>
  </si>
  <si>
    <t>021801</t>
  </si>
  <si>
    <t>18</t>
  </si>
  <si>
    <t>Kostomłoty</t>
  </si>
  <si>
    <t>0218022</t>
  </si>
  <si>
    <t>021802</t>
  </si>
  <si>
    <t>Malczyce</t>
  </si>
  <si>
    <t>0218032</t>
  </si>
  <si>
    <t>021803</t>
  </si>
  <si>
    <t>Miękinia</t>
  </si>
  <si>
    <t>0218043</t>
  </si>
  <si>
    <t>021804</t>
  </si>
  <si>
    <t>Środa Śląska</t>
  </si>
  <si>
    <t>0218052</t>
  </si>
  <si>
    <t>021805</t>
  </si>
  <si>
    <t>Udanin</t>
  </si>
  <si>
    <t>0219011</t>
  </si>
  <si>
    <t>021901</t>
  </si>
  <si>
    <t>19</t>
  </si>
  <si>
    <t>Świdnica</t>
  </si>
  <si>
    <t>0219021</t>
  </si>
  <si>
    <t>021902</t>
  </si>
  <si>
    <t>Świebodzice</t>
  </si>
  <si>
    <t>0219032</t>
  </si>
  <si>
    <t>021903</t>
  </si>
  <si>
    <t>Dobromierz</t>
  </si>
  <si>
    <t>0219043</t>
  </si>
  <si>
    <t>021904</t>
  </si>
  <si>
    <t>Jaworzyna Śląska</t>
  </si>
  <si>
    <t>0219052</t>
  </si>
  <si>
    <t>021905</t>
  </si>
  <si>
    <t>Marcinowice</t>
  </si>
  <si>
    <t>0219063</t>
  </si>
  <si>
    <t>021906</t>
  </si>
  <si>
    <t>Strzegom</t>
  </si>
  <si>
    <t>0219072</t>
  </si>
  <si>
    <t>021907</t>
  </si>
  <si>
    <t>0219083</t>
  </si>
  <si>
    <t>021908</t>
  </si>
  <si>
    <t>Żarów</t>
  </si>
  <si>
    <t>0220013</t>
  </si>
  <si>
    <t>022001</t>
  </si>
  <si>
    <t>20</t>
  </si>
  <si>
    <t>Oborniki Śląskie</t>
  </si>
  <si>
    <t>0220023</t>
  </si>
  <si>
    <t>022002</t>
  </si>
  <si>
    <t>Prusice</t>
  </si>
  <si>
    <t>0220033</t>
  </si>
  <si>
    <t>022003</t>
  </si>
  <si>
    <t>Trzebnica</t>
  </si>
  <si>
    <t>0220042</t>
  </si>
  <si>
    <t>022004</t>
  </si>
  <si>
    <t>Wisznia Mała</t>
  </si>
  <si>
    <t>0220052</t>
  </si>
  <si>
    <t>022005</t>
  </si>
  <si>
    <t>Zawonia</t>
  </si>
  <si>
    <t>0220063</t>
  </si>
  <si>
    <t>022006</t>
  </si>
  <si>
    <t>Żmigród</t>
  </si>
  <si>
    <t>0221011</t>
  </si>
  <si>
    <t>022101</t>
  </si>
  <si>
    <t>21</t>
  </si>
  <si>
    <t>Boguszów-Gorce</t>
  </si>
  <si>
    <t>0221021</t>
  </si>
  <si>
    <t>022102</t>
  </si>
  <si>
    <t>Jedlina-Zdrój</t>
  </si>
  <si>
    <t>0221031</t>
  </si>
  <si>
    <t>022103</t>
  </si>
  <si>
    <t>Szczawno-Zdrój</t>
  </si>
  <si>
    <t>0221042</t>
  </si>
  <si>
    <t>022104</t>
  </si>
  <si>
    <t>Czarny Bór</t>
  </si>
  <si>
    <t>0221053</t>
  </si>
  <si>
    <t>022105</t>
  </si>
  <si>
    <t>Głuszyca</t>
  </si>
  <si>
    <t>0221063</t>
  </si>
  <si>
    <t>022106</t>
  </si>
  <si>
    <t>Mieroszów</t>
  </si>
  <si>
    <t>0221072</t>
  </si>
  <si>
    <t>022107</t>
  </si>
  <si>
    <t>Stare Bogaczowice</t>
  </si>
  <si>
    <t>0221082</t>
  </si>
  <si>
    <t>022108</t>
  </si>
  <si>
    <t>Walim</t>
  </si>
  <si>
    <t>0222013</t>
  </si>
  <si>
    <t>022201</t>
  </si>
  <si>
    <t>22</t>
  </si>
  <si>
    <t>Brzeg Dolny</t>
  </si>
  <si>
    <t>0222022</t>
  </si>
  <si>
    <t>022202</t>
  </si>
  <si>
    <t>Wińsko</t>
  </si>
  <si>
    <t>0222033</t>
  </si>
  <si>
    <t>022203</t>
  </si>
  <si>
    <t>Wołów</t>
  </si>
  <si>
    <t>0223012</t>
  </si>
  <si>
    <t>022301</t>
  </si>
  <si>
    <t>23</t>
  </si>
  <si>
    <t>Czernica</t>
  </si>
  <si>
    <t>0223022</t>
  </si>
  <si>
    <t>022302</t>
  </si>
  <si>
    <t>Długołęka</t>
  </si>
  <si>
    <t>0223032</t>
  </si>
  <si>
    <t>022303</t>
  </si>
  <si>
    <t>Jordanów Śląski</t>
  </si>
  <si>
    <t>0223043</t>
  </si>
  <si>
    <t>022304</t>
  </si>
  <si>
    <t>Kąty Wrocławskie</t>
  </si>
  <si>
    <t>0223052</t>
  </si>
  <si>
    <t>022305</t>
  </si>
  <si>
    <t>Kobierzyce</t>
  </si>
  <si>
    <t>0223062</t>
  </si>
  <si>
    <t>022306</t>
  </si>
  <si>
    <t>Mietków</t>
  </si>
  <si>
    <t>0223073</t>
  </si>
  <si>
    <t>022307</t>
  </si>
  <si>
    <t>Sobótka</t>
  </si>
  <si>
    <t>0223083</t>
  </si>
  <si>
    <t>022308</t>
  </si>
  <si>
    <t>Siechnice</t>
  </si>
  <si>
    <t>0223092</t>
  </si>
  <si>
    <t>022309</t>
  </si>
  <si>
    <t>Żórawina</t>
  </si>
  <si>
    <t>0224013</t>
  </si>
  <si>
    <t>022401</t>
  </si>
  <si>
    <t>24</t>
  </si>
  <si>
    <t>Bardo</t>
  </si>
  <si>
    <t>0224022</t>
  </si>
  <si>
    <t>022402</t>
  </si>
  <si>
    <t>Ciepłowody</t>
  </si>
  <si>
    <t>0224032</t>
  </si>
  <si>
    <t>022403</t>
  </si>
  <si>
    <t>Kamieniec Ząbkowicki</t>
  </si>
  <si>
    <t>0224042</t>
  </si>
  <si>
    <t>022404</t>
  </si>
  <si>
    <t>Stoszowice</t>
  </si>
  <si>
    <t>0224053</t>
  </si>
  <si>
    <t>022405</t>
  </si>
  <si>
    <t>Ząbkowice Śląskie</t>
  </si>
  <si>
    <t>0224063</t>
  </si>
  <si>
    <t>022406</t>
  </si>
  <si>
    <t>Ziębice</t>
  </si>
  <si>
    <t>0224073</t>
  </si>
  <si>
    <t>022407</t>
  </si>
  <si>
    <t>Złoty Stok</t>
  </si>
  <si>
    <t>0225011</t>
  </si>
  <si>
    <t>022501</t>
  </si>
  <si>
    <t>25</t>
  </si>
  <si>
    <t>Zawidów</t>
  </si>
  <si>
    <t>0225021</t>
  </si>
  <si>
    <t>022502</t>
  </si>
  <si>
    <t>Zgorzelec</t>
  </si>
  <si>
    <t>0225033</t>
  </si>
  <si>
    <t>022503</t>
  </si>
  <si>
    <t>Bogatynia</t>
  </si>
  <si>
    <t>0225043</t>
  </si>
  <si>
    <t>022504</t>
  </si>
  <si>
    <t>Pieńsk</t>
  </si>
  <si>
    <t>0225052</t>
  </si>
  <si>
    <t>022505</t>
  </si>
  <si>
    <t>Sulików</t>
  </si>
  <si>
    <t>0225063</t>
  </si>
  <si>
    <t>022506</t>
  </si>
  <si>
    <t>Węgliniec</t>
  </si>
  <si>
    <t>0225072</t>
  </si>
  <si>
    <t>022507</t>
  </si>
  <si>
    <t>0226011</t>
  </si>
  <si>
    <t>022601</t>
  </si>
  <si>
    <t>26</t>
  </si>
  <si>
    <t>Wojcieszów</t>
  </si>
  <si>
    <t>0226021</t>
  </si>
  <si>
    <t>022602</t>
  </si>
  <si>
    <t>Złotoryja</t>
  </si>
  <si>
    <t>0226032</t>
  </si>
  <si>
    <t>022603</t>
  </si>
  <si>
    <t>Pielgrzymka</t>
  </si>
  <si>
    <t>0226043</t>
  </si>
  <si>
    <t>022604</t>
  </si>
  <si>
    <t>Świerzawa</t>
  </si>
  <si>
    <t>0226052</t>
  </si>
  <si>
    <t>022605</t>
  </si>
  <si>
    <t>Zagrodno</t>
  </si>
  <si>
    <t>0226062</t>
  </si>
  <si>
    <t>022606</t>
  </si>
  <si>
    <t>0261011</t>
  </si>
  <si>
    <t>026101</t>
  </si>
  <si>
    <t>61</t>
  </si>
  <si>
    <t>M. Jelenia Góra</t>
  </si>
  <si>
    <t>0262011</t>
  </si>
  <si>
    <t>026201</t>
  </si>
  <si>
    <t>62</t>
  </si>
  <si>
    <t>M. Legnica</t>
  </si>
  <si>
    <t>0264011</t>
  </si>
  <si>
    <t>026401</t>
  </si>
  <si>
    <t>64</t>
  </si>
  <si>
    <t>M. Wrocław</t>
  </si>
  <si>
    <t>0265011</t>
  </si>
  <si>
    <t>026501</t>
  </si>
  <si>
    <t>65</t>
  </si>
  <si>
    <t>M. Wałbrzych</t>
  </si>
  <si>
    <t/>
  </si>
  <si>
    <t>dolnośląskie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</si>
</sst>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6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sz val="9"/>
      <name val="Arial"/>
      <family val="2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sz val="12"/>
      <name val="Arial"/>
      <family val="2"/>
      <charset val="238"/>
    </font>
    <font>
      <sz val="16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sz val="10"/>
      <color theme="3"/>
      <name val="Arial"/>
      <family val="2"/>
      <charset val="238"/>
    </font>
    <font>
      <sz val="16"/>
      <color theme="3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6"/>
      <color theme="3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theme="1"/>
      <name val="Arial CE"/>
      <charset val="238"/>
    </font>
    <font>
      <sz val="10"/>
      <color indexed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</patternFill>
    </fill>
    <fill>
      <patternFill patternType="solid">
        <fgColor indexed="42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3" fillId="6" borderId="10" applyNumberFormat="0" applyFont="0" applyAlignment="0" applyProtection="0"/>
    <xf numFmtId="0" fontId="13" fillId="6" borderId="10" applyNumberFormat="0" applyFont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3" fillId="10" borderId="0" applyNumberFormat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25" fillId="11" borderId="0" applyNumberFormat="0" applyBorder="0" applyAlignment="0" applyProtection="0"/>
  </cellStyleXfs>
  <cellXfs count="112">
    <xf numFmtId="0" fontId="0" fillId="0" borderId="0" xfId="0"/>
    <xf numFmtId="0" fontId="2" fillId="0" borderId="0" xfId="0" applyFont="1" applyProtection="1"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3" fontId="4" fillId="0" borderId="0" xfId="0" applyNumberFormat="1" applyFont="1" applyProtection="1">
      <protection locked="0"/>
    </xf>
    <xf numFmtId="3" fontId="5" fillId="0" borderId="0" xfId="0" applyNumberFormat="1" applyFont="1" applyProtection="1">
      <protection locked="0"/>
    </xf>
    <xf numFmtId="4" fontId="4" fillId="0" borderId="0" xfId="0" applyNumberFormat="1" applyFont="1" applyProtection="1">
      <protection locked="0"/>
    </xf>
    <xf numFmtId="164" fontId="2" fillId="0" borderId="0" xfId="0" applyNumberFormat="1" applyFont="1" applyProtection="1"/>
    <xf numFmtId="3" fontId="6" fillId="0" borderId="0" xfId="0" applyNumberFormat="1" applyFont="1" applyProtection="1"/>
    <xf numFmtId="0" fontId="7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8" fillId="3" borderId="1" xfId="0" applyFont="1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49" fontId="8" fillId="3" borderId="2" xfId="0" applyNumberFormat="1" applyFont="1" applyFill="1" applyBorder="1" applyAlignment="1" applyProtection="1">
      <alignment horizontal="center" vertical="center"/>
      <protection locked="0"/>
    </xf>
    <xf numFmtId="1" fontId="8" fillId="3" borderId="2" xfId="0" applyNumberFormat="1" applyFont="1" applyFill="1" applyBorder="1" applyAlignment="1" applyProtection="1">
      <alignment horizontal="center" vertical="center"/>
      <protection locked="0"/>
    </xf>
    <xf numFmtId="3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2" xfId="0" applyNumberFormat="1" applyFont="1" applyFill="1" applyBorder="1" applyAlignment="1" applyProtection="1">
      <alignment horizontal="center" vertical="center" wrapText="1"/>
    </xf>
    <xf numFmtId="3" fontId="9" fillId="3" borderId="2" xfId="0" applyNumberFormat="1" applyFont="1" applyFill="1" applyBorder="1" applyAlignment="1" applyProtection="1">
      <alignment horizontal="center" vertical="center" wrapText="1"/>
    </xf>
    <xf numFmtId="3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8" fillId="3" borderId="4" xfId="0" applyFont="1" applyFill="1" applyBorder="1" applyProtection="1">
      <protection locked="0"/>
    </xf>
    <xf numFmtId="0" fontId="8" fillId="3" borderId="5" xfId="0" applyFont="1" applyFill="1" applyBorder="1" applyProtection="1">
      <protection locked="0"/>
    </xf>
    <xf numFmtId="49" fontId="8" fillId="3" borderId="5" xfId="0" applyNumberFormat="1" applyFont="1" applyFill="1" applyBorder="1" applyAlignment="1" applyProtection="1">
      <alignment horizontal="center" vertical="center"/>
      <protection locked="0"/>
    </xf>
    <xf numFmtId="1" fontId="8" fillId="3" borderId="5" xfId="0" applyNumberFormat="1" applyFont="1" applyFill="1" applyBorder="1" applyAlignment="1" applyProtection="1">
      <alignment horizontal="center" vertical="center"/>
      <protection locked="0"/>
    </xf>
    <xf numFmtId="3" fontId="9" fillId="3" borderId="5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5" xfId="0" applyNumberFormat="1" applyFont="1" applyFill="1" applyBorder="1" applyAlignment="1" applyProtection="1">
      <alignment horizontal="center" vertical="center"/>
      <protection locked="0"/>
    </xf>
    <xf numFmtId="3" fontId="8" fillId="3" borderId="5" xfId="0" applyNumberFormat="1" applyFont="1" applyFill="1" applyBorder="1" applyAlignment="1" applyProtection="1">
      <alignment horizontal="center" vertical="center"/>
    </xf>
    <xf numFmtId="3" fontId="9" fillId="3" borderId="5" xfId="0" applyNumberFormat="1" applyFont="1" applyFill="1" applyBorder="1" applyAlignment="1" applyProtection="1">
      <alignment horizontal="center" vertical="center"/>
    </xf>
    <xf numFmtId="3" fontId="10" fillId="3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1" fontId="2" fillId="0" borderId="5" xfId="0" applyNumberFormat="1" applyFont="1" applyBorder="1" applyAlignment="1" applyProtection="1">
      <alignment horizontal="center"/>
      <protection locked="0"/>
    </xf>
    <xf numFmtId="1" fontId="2" fillId="0" borderId="5" xfId="0" quotePrefix="1" applyNumberFormat="1" applyFont="1" applyBorder="1" applyAlignment="1" applyProtection="1">
      <alignment horizontal="center"/>
      <protection locked="0"/>
    </xf>
    <xf numFmtId="1" fontId="2" fillId="0" borderId="5" xfId="0" applyNumberFormat="1" applyFont="1" applyBorder="1" applyAlignment="1" applyProtection="1">
      <alignment horizontal="left"/>
      <protection locked="0"/>
    </xf>
    <xf numFmtId="1" fontId="2" fillId="0" borderId="5" xfId="0" applyNumberFormat="1" applyFont="1" applyBorder="1" applyProtection="1">
      <protection locked="0"/>
    </xf>
    <xf numFmtId="1" fontId="11" fillId="4" borderId="5" xfId="0" applyNumberFormat="1" applyFont="1" applyFill="1" applyBorder="1" applyAlignment="1">
      <alignment horizontal="right" vertical="center" wrapText="1"/>
    </xf>
    <xf numFmtId="0" fontId="11" fillId="4" borderId="5" xfId="0" applyFont="1" applyFill="1" applyBorder="1"/>
    <xf numFmtId="0" fontId="5" fillId="4" borderId="7" xfId="2" applyFont="1" applyFill="1" applyBorder="1" applyProtection="1">
      <protection locked="0"/>
    </xf>
    <xf numFmtId="43" fontId="12" fillId="0" borderId="8" xfId="3" applyFont="1" applyBorder="1" applyAlignment="1">
      <alignment horizontal="center"/>
    </xf>
    <xf numFmtId="0" fontId="2" fillId="0" borderId="5" xfId="0" applyFont="1" applyBorder="1" applyProtection="1"/>
    <xf numFmtId="164" fontId="2" fillId="0" borderId="5" xfId="0" applyNumberFormat="1" applyFont="1" applyBorder="1" applyProtection="1"/>
    <xf numFmtId="44" fontId="14" fillId="0" borderId="5" xfId="1" applyFont="1" applyBorder="1" applyProtection="1"/>
    <xf numFmtId="44" fontId="15" fillId="2" borderId="5" xfId="1" applyFont="1" applyFill="1" applyBorder="1" applyProtection="1">
      <protection locked="0"/>
    </xf>
    <xf numFmtId="44" fontId="16" fillId="5" borderId="0" xfId="1" applyFont="1" applyFill="1" applyBorder="1" applyProtection="1">
      <protection locked="0"/>
    </xf>
    <xf numFmtId="44" fontId="2" fillId="0" borderId="0" xfId="0" applyNumberFormat="1" applyFont="1" applyFill="1" applyBorder="1" applyProtection="1">
      <protection locked="0"/>
    </xf>
    <xf numFmtId="44" fontId="0" fillId="0" borderId="0" xfId="0" applyNumberFormat="1" applyFont="1" applyFill="1" applyBorder="1"/>
    <xf numFmtId="0" fontId="2" fillId="0" borderId="0" xfId="0" applyFont="1" applyFill="1" applyBorder="1" applyProtection="1">
      <protection locked="0"/>
    </xf>
    <xf numFmtId="44" fontId="2" fillId="0" borderId="0" xfId="0" applyNumberFormat="1" applyFont="1" applyBorder="1" applyProtection="1">
      <protection locked="0"/>
    </xf>
    <xf numFmtId="4" fontId="17" fillId="0" borderId="0" xfId="5" applyNumberFormat="1" applyFont="1" applyFill="1" applyBorder="1"/>
    <xf numFmtId="43" fontId="12" fillId="0" borderId="0" xfId="6" applyFont="1" applyBorder="1" applyAlignment="1">
      <alignment horizontal="center"/>
    </xf>
    <xf numFmtId="0" fontId="5" fillId="4" borderId="6" xfId="2" applyFont="1" applyFill="1" applyBorder="1" applyProtection="1">
      <protection locked="0"/>
    </xf>
    <xf numFmtId="43" fontId="12" fillId="0" borderId="9" xfId="3" applyFont="1" applyBorder="1" applyAlignment="1">
      <alignment horizontal="center"/>
    </xf>
    <xf numFmtId="43" fontId="12" fillId="0" borderId="9" xfId="3" applyFont="1" applyBorder="1"/>
    <xf numFmtId="43" fontId="12" fillId="0" borderId="0" xfId="6" applyFont="1" applyBorder="1"/>
    <xf numFmtId="1" fontId="2" fillId="0" borderId="5" xfId="0" applyNumberFormat="1" applyFont="1" applyFill="1" applyBorder="1" applyAlignment="1" applyProtection="1">
      <alignment horizontal="center"/>
      <protection locked="0"/>
    </xf>
    <xf numFmtId="1" fontId="2" fillId="0" borderId="5" xfId="0" applyNumberFormat="1" applyFont="1" applyFill="1" applyBorder="1" applyAlignment="1" applyProtection="1">
      <alignment horizontal="left"/>
      <protection locked="0"/>
    </xf>
    <xf numFmtId="1" fontId="2" fillId="0" borderId="5" xfId="7" applyNumberFormat="1" applyFont="1" applyFill="1" applyBorder="1" applyProtection="1">
      <protection locked="0"/>
    </xf>
    <xf numFmtId="44" fontId="2" fillId="0" borderId="0" xfId="8" applyNumberFormat="1" applyFont="1" applyFill="1" applyBorder="1" applyProtection="1">
      <protection locked="0"/>
    </xf>
    <xf numFmtId="1" fontId="2" fillId="0" borderId="5" xfId="0" applyNumberFormat="1" applyFont="1" applyFill="1" applyBorder="1" applyProtection="1">
      <protection locked="0"/>
    </xf>
    <xf numFmtId="43" fontId="12" fillId="0" borderId="9" xfId="3" applyFont="1" applyFill="1" applyBorder="1"/>
    <xf numFmtId="43" fontId="12" fillId="0" borderId="0" xfId="6" applyFont="1" applyFill="1" applyBorder="1"/>
    <xf numFmtId="0" fontId="11" fillId="4" borderId="5" xfId="0" applyFont="1" applyFill="1" applyBorder="1" applyAlignment="1">
      <alignment horizontal="right"/>
    </xf>
    <xf numFmtId="0" fontId="2" fillId="7" borderId="11" xfId="0" quotePrefix="1" applyFont="1" applyFill="1" applyBorder="1" applyProtection="1">
      <protection locked="0"/>
    </xf>
    <xf numFmtId="0" fontId="2" fillId="7" borderId="12" xfId="0" quotePrefix="1" applyFont="1" applyFill="1" applyBorder="1" applyProtection="1">
      <protection locked="0"/>
    </xf>
    <xf numFmtId="1" fontId="2" fillId="7" borderId="12" xfId="0" applyNumberFormat="1" applyFont="1" applyFill="1" applyBorder="1" applyAlignment="1" applyProtection="1">
      <alignment horizontal="center"/>
      <protection locked="0"/>
    </xf>
    <xf numFmtId="1" fontId="2" fillId="7" borderId="12" xfId="0" quotePrefix="1" applyNumberFormat="1" applyFont="1" applyFill="1" applyBorder="1" applyAlignment="1" applyProtection="1">
      <alignment horizontal="center"/>
      <protection locked="0"/>
    </xf>
    <xf numFmtId="1" fontId="2" fillId="7" borderId="12" xfId="0" applyNumberFormat="1" applyFont="1" applyFill="1" applyBorder="1" applyAlignment="1" applyProtection="1">
      <alignment horizontal="left"/>
      <protection locked="0"/>
    </xf>
    <xf numFmtId="1" fontId="2" fillId="7" borderId="12" xfId="0" applyNumberFormat="1" applyFont="1" applyFill="1" applyBorder="1" applyProtection="1">
      <protection locked="0"/>
    </xf>
    <xf numFmtId="0" fontId="19" fillId="7" borderId="12" xfId="0" applyFont="1" applyFill="1" applyBorder="1" applyProtection="1"/>
    <xf numFmtId="164" fontId="19" fillId="7" borderId="12" xfId="0" applyNumberFormat="1" applyFont="1" applyFill="1" applyBorder="1" applyProtection="1"/>
    <xf numFmtId="44" fontId="20" fillId="2" borderId="5" xfId="1" applyFont="1" applyFill="1" applyBorder="1" applyProtection="1">
      <protection locked="0"/>
    </xf>
    <xf numFmtId="0" fontId="2" fillId="7" borderId="0" xfId="0" applyFont="1" applyFill="1" applyBorder="1" applyProtection="1">
      <protection locked="0"/>
    </xf>
    <xf numFmtId="0" fontId="2" fillId="7" borderId="0" xfId="0" applyFont="1" applyFill="1" applyProtection="1">
      <protection locked="0"/>
    </xf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1" fontId="3" fillId="8" borderId="14" xfId="0" quotePrefix="1" applyNumberFormat="1" applyFont="1" applyFill="1" applyBorder="1" applyAlignment="1" applyProtection="1">
      <alignment horizontal="center"/>
    </xf>
    <xf numFmtId="1" fontId="3" fillId="8" borderId="14" xfId="0" applyNumberFormat="1" applyFont="1" applyFill="1" applyBorder="1" applyAlignment="1" applyProtection="1">
      <alignment horizontal="left"/>
    </xf>
    <xf numFmtId="1" fontId="3" fillId="8" borderId="14" xfId="0" applyNumberFormat="1" applyFont="1" applyFill="1" applyBorder="1" applyAlignment="1" applyProtection="1">
      <alignment horizontal="center"/>
      <protection locked="0"/>
    </xf>
    <xf numFmtId="1" fontId="3" fillId="8" borderId="14" xfId="0" applyNumberFormat="1" applyFont="1" applyFill="1" applyBorder="1" applyAlignment="1" applyProtection="1">
      <alignment horizontal="left"/>
      <protection locked="0"/>
    </xf>
    <xf numFmtId="4" fontId="3" fillId="8" borderId="14" xfId="0" applyNumberFormat="1" applyFont="1" applyFill="1" applyBorder="1" applyProtection="1"/>
    <xf numFmtId="164" fontId="2" fillId="8" borderId="15" xfId="0" applyNumberFormat="1" applyFont="1" applyFill="1" applyBorder="1" applyProtection="1"/>
    <xf numFmtId="44" fontId="18" fillId="9" borderId="16" xfId="1" applyFont="1" applyFill="1" applyBorder="1" applyProtection="1"/>
    <xf numFmtId="44" fontId="22" fillId="2" borderId="5" xfId="1" applyFont="1" applyFill="1" applyBorder="1" applyProtection="1">
      <protection locked="0"/>
    </xf>
    <xf numFmtId="3" fontId="2" fillId="5" borderId="0" xfId="0" applyNumberFormat="1" applyFont="1" applyFill="1" applyBorder="1" applyProtection="1">
      <protection locked="0"/>
    </xf>
    <xf numFmtId="44" fontId="3" fillId="0" borderId="0" xfId="0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1" fontId="2" fillId="0" borderId="17" xfId="0" applyNumberFormat="1" applyFont="1" applyBorder="1" applyProtection="1">
      <protection locked="0"/>
    </xf>
    <xf numFmtId="3" fontId="21" fillId="0" borderId="0" xfId="0" applyNumberFormat="1" applyFont="1" applyProtection="1">
      <protection locked="0"/>
    </xf>
    <xf numFmtId="1" fontId="2" fillId="0" borderId="0" xfId="0" applyNumberFormat="1" applyFont="1" applyBorder="1" applyProtection="1">
      <protection locked="0"/>
    </xf>
    <xf numFmtId="0" fontId="24" fillId="0" borderId="0" xfId="0" applyFont="1" applyProtection="1"/>
    <xf numFmtId="44" fontId="7" fillId="0" borderId="0" xfId="0" applyNumberFormat="1" applyFont="1" applyProtection="1">
      <protection locked="0"/>
    </xf>
    <xf numFmtId="3" fontId="21" fillId="0" borderId="0" xfId="0" applyNumberFormat="1" applyFont="1" applyAlignment="1" applyProtection="1">
      <alignment horizontal="center" wrapText="1"/>
      <protection locked="0"/>
    </xf>
    <xf numFmtId="44" fontId="2" fillId="0" borderId="0" xfId="1" applyFont="1" applyProtection="1"/>
    <xf numFmtId="44" fontId="6" fillId="0" borderId="0" xfId="1" applyFont="1" applyProtection="1"/>
    <xf numFmtId="1" fontId="2" fillId="0" borderId="0" xfId="0" applyNumberFormat="1" applyFont="1" applyProtection="1">
      <protection locked="0"/>
    </xf>
    <xf numFmtId="49" fontId="3" fillId="0" borderId="18" xfId="0" applyNumberFormat="1" applyFont="1" applyBorder="1" applyAlignment="1" applyProtection="1">
      <alignment horizontal="left" wrapText="1"/>
      <protection locked="0"/>
    </xf>
    <xf numFmtId="0" fontId="0" fillId="0" borderId="18" xfId="0" applyBorder="1" applyAlignment="1"/>
    <xf numFmtId="1" fontId="3" fillId="8" borderId="15" xfId="0" applyNumberFormat="1" applyFont="1" applyFill="1" applyBorder="1" applyProtection="1">
      <protection locked="0"/>
    </xf>
    <xf numFmtId="4" fontId="3" fillId="8" borderId="19" xfId="0" applyNumberFormat="1" applyFont="1" applyFill="1" applyBorder="1" applyProtection="1"/>
    <xf numFmtId="1" fontId="11" fillId="4" borderId="12" xfId="0" applyNumberFormat="1" applyFont="1" applyFill="1" applyBorder="1" applyAlignment="1">
      <alignment horizontal="right" vertical="center" wrapText="1"/>
    </xf>
    <xf numFmtId="0" fontId="11" fillId="4" borderId="12" xfId="0" applyFont="1" applyFill="1" applyBorder="1"/>
    <xf numFmtId="0" fontId="5" fillId="4" borderId="20" xfId="2" applyFont="1" applyFill="1" applyBorder="1" applyProtection="1">
      <protection locked="0"/>
    </xf>
    <xf numFmtId="43" fontId="12" fillId="0" borderId="21" xfId="3" applyFont="1" applyBorder="1"/>
    <xf numFmtId="3" fontId="6" fillId="8" borderId="13" xfId="0" applyNumberFormat="1" applyFont="1" applyFill="1" applyBorder="1" applyProtection="1"/>
    <xf numFmtId="3" fontId="6" fillId="8" borderId="14" xfId="0" applyNumberFormat="1" applyFont="1" applyFill="1" applyBorder="1" applyProtection="1"/>
    <xf numFmtId="3" fontId="21" fillId="8" borderId="22" xfId="0" applyNumberFormat="1" applyFont="1" applyFill="1" applyBorder="1" applyProtection="1"/>
  </cellXfs>
  <cellStyles count="15">
    <cellStyle name="20% - akcent 3 2" xfId="14"/>
    <cellStyle name="Akcent 6 2" xfId="11"/>
    <cellStyle name="Dziesiętny 2" xfId="3"/>
    <cellStyle name="Dziesiętny 4" xfId="6"/>
    <cellStyle name="Normalny" xfId="0" builtinId="0"/>
    <cellStyle name="Normalny 12" xfId="2"/>
    <cellStyle name="Normalny 2" xfId="13"/>
    <cellStyle name="Normalny 3" xfId="5"/>
    <cellStyle name="Uwaga 2" xfId="7"/>
    <cellStyle name="Uwaga 2 2" xfId="8"/>
    <cellStyle name="Walutowy" xfId="1" builtinId="4"/>
    <cellStyle name="Walutowy 3 2" xfId="10"/>
    <cellStyle name="Walutowy 3 2 2" xfId="12"/>
    <cellStyle name="Walutowy 4 3" xfId="4"/>
    <cellStyle name="Walutowy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7"/>
  <sheetViews>
    <sheetView tabSelected="1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U175" sqref="U175"/>
    </sheetView>
  </sheetViews>
  <sheetFormatPr defaultColWidth="9.140625" defaultRowHeight="20.25" x14ac:dyDescent="0.3"/>
  <cols>
    <col min="1" max="1" width="9.140625" style="1" customWidth="1"/>
    <col min="2" max="2" width="8" style="1" customWidth="1"/>
    <col min="3" max="3" width="6.85546875" style="2" customWidth="1"/>
    <col min="4" max="4" width="12" style="2" customWidth="1"/>
    <col min="5" max="5" width="26.7109375" style="2" customWidth="1"/>
    <col min="6" max="6" width="14.5703125" style="3" customWidth="1"/>
    <col min="7" max="7" width="25.140625" style="4" customWidth="1"/>
    <col min="8" max="8" width="23.42578125" style="100" customWidth="1"/>
    <col min="9" max="9" width="19.5703125" style="5" customWidth="1"/>
    <col min="10" max="10" width="14" style="5" customWidth="1"/>
    <col min="11" max="11" width="16" style="6" customWidth="1"/>
    <col min="12" max="12" width="20.140625" style="7" customWidth="1"/>
    <col min="13" max="13" width="10.140625" style="1" hidden="1" customWidth="1"/>
    <col min="14" max="14" width="19.85546875" style="1" hidden="1" customWidth="1"/>
    <col min="15" max="15" width="13.5703125" style="8" hidden="1" customWidth="1"/>
    <col min="16" max="16" width="25.5703125" style="9" customWidth="1"/>
    <col min="17" max="17" width="29.28515625" style="10" hidden="1" customWidth="1"/>
    <col min="18" max="18" width="30" style="1" hidden="1" customWidth="1"/>
    <col min="19" max="19" width="21.42578125" style="1" customWidth="1"/>
    <col min="20" max="20" width="27.42578125" style="1" customWidth="1"/>
    <col min="21" max="21" width="18.28515625" style="1" customWidth="1"/>
    <col min="22" max="22" width="24.42578125" style="1" hidden="1" customWidth="1"/>
    <col min="23" max="23" width="22" style="1" customWidth="1"/>
    <col min="24" max="24" width="12.28515625" style="1" customWidth="1"/>
    <col min="25" max="25" width="17" style="1" bestFit="1" customWidth="1"/>
    <col min="26" max="26" width="9.140625" style="1" customWidth="1"/>
    <col min="27" max="27" width="24.140625" style="1" customWidth="1"/>
    <col min="28" max="29" width="16.140625" style="1" customWidth="1"/>
    <col min="30" max="16384" width="9.140625" style="1"/>
  </cols>
  <sheetData>
    <row r="1" spans="1:29" ht="55.5" customHeight="1" thickBot="1" x14ac:dyDescent="0.35">
      <c r="C1" s="1"/>
      <c r="E1" s="101" t="s">
        <v>0</v>
      </c>
      <c r="F1" s="102"/>
      <c r="G1" s="102"/>
      <c r="H1" s="102"/>
      <c r="I1" s="102"/>
      <c r="P1" s="9" t="s">
        <v>1</v>
      </c>
      <c r="Y1" s="11"/>
      <c r="Z1" s="11"/>
      <c r="AA1" s="11"/>
      <c r="AB1" s="11"/>
      <c r="AC1" s="11"/>
    </row>
    <row r="2" spans="1:29" s="22" customFormat="1" ht="48" x14ac:dyDescent="0.2">
      <c r="A2" s="12"/>
      <c r="B2" s="13"/>
      <c r="C2" s="14" t="s">
        <v>2</v>
      </c>
      <c r="D2" s="14" t="s">
        <v>3</v>
      </c>
      <c r="E2" s="14" t="s">
        <v>4</v>
      </c>
      <c r="F2" s="15" t="s">
        <v>5</v>
      </c>
      <c r="G2" s="15" t="s">
        <v>5</v>
      </c>
      <c r="H2" s="15" t="s">
        <v>6</v>
      </c>
      <c r="I2" s="16" t="s">
        <v>7</v>
      </c>
      <c r="J2" s="16" t="s">
        <v>8</v>
      </c>
      <c r="K2" s="16" t="s">
        <v>9</v>
      </c>
      <c r="L2" s="17" t="s">
        <v>10</v>
      </c>
      <c r="M2" s="18" t="s">
        <v>11</v>
      </c>
      <c r="N2" s="18" t="s">
        <v>12</v>
      </c>
      <c r="O2" s="19" t="s">
        <v>13</v>
      </c>
      <c r="P2" s="20" t="s">
        <v>14</v>
      </c>
      <c r="Q2" s="21" t="s">
        <v>15</v>
      </c>
      <c r="R2" s="19" t="s">
        <v>16</v>
      </c>
      <c r="Y2" s="23"/>
      <c r="Z2" s="23"/>
      <c r="AA2" s="23"/>
      <c r="AB2" s="23"/>
      <c r="AC2" s="23"/>
    </row>
    <row r="3" spans="1:29" s="22" customFormat="1" x14ac:dyDescent="0.2">
      <c r="A3" s="24"/>
      <c r="B3" s="25"/>
      <c r="C3" s="26">
        <v>1</v>
      </c>
      <c r="D3" s="26">
        <v>2</v>
      </c>
      <c r="E3" s="26">
        <v>3</v>
      </c>
      <c r="F3" s="27">
        <v>4</v>
      </c>
      <c r="G3" s="27">
        <v>5</v>
      </c>
      <c r="H3" s="27">
        <v>6</v>
      </c>
      <c r="I3" s="28">
        <v>7</v>
      </c>
      <c r="J3" s="28">
        <v>8</v>
      </c>
      <c r="K3" s="28">
        <v>9</v>
      </c>
      <c r="L3" s="28">
        <v>10</v>
      </c>
      <c r="M3" s="29">
        <v>11</v>
      </c>
      <c r="N3" s="29">
        <v>12</v>
      </c>
      <c r="O3" s="30">
        <v>13</v>
      </c>
      <c r="P3" s="31">
        <v>14</v>
      </c>
      <c r="Q3" s="32">
        <v>20</v>
      </c>
      <c r="R3" s="30">
        <v>20</v>
      </c>
      <c r="Y3" s="23"/>
      <c r="Z3" s="23"/>
      <c r="AA3" s="23"/>
      <c r="AB3" s="23"/>
      <c r="AC3" s="23"/>
    </row>
    <row r="4" spans="1:29" x14ac:dyDescent="0.3">
      <c r="A4" s="33" t="s">
        <v>17</v>
      </c>
      <c r="B4" s="34" t="s">
        <v>18</v>
      </c>
      <c r="C4" s="35" t="s">
        <v>19</v>
      </c>
      <c r="D4" s="36" t="s">
        <v>20</v>
      </c>
      <c r="E4" s="35" t="s">
        <v>20</v>
      </c>
      <c r="F4" s="35" t="s">
        <v>21</v>
      </c>
      <c r="G4" s="37" t="s">
        <v>22</v>
      </c>
      <c r="H4" s="38" t="s">
        <v>23</v>
      </c>
      <c r="I4" s="39">
        <v>38486</v>
      </c>
      <c r="J4" s="40">
        <v>4419</v>
      </c>
      <c r="K4" s="41">
        <v>16</v>
      </c>
      <c r="L4" s="42">
        <v>2074.54</v>
      </c>
      <c r="M4" s="43">
        <f t="shared" ref="M4:M67" si="0" xml:space="preserve"> ROUNDDOWN(K4/I4,10)</f>
        <v>4.1573549999999998E-4</v>
      </c>
      <c r="N4" s="43">
        <f t="shared" ref="N4:N67" si="1">ROUNDDOWN(J4*M4/L4,10)</f>
        <v>8.8556259999999999E-4</v>
      </c>
      <c r="O4" s="44" t="e">
        <f>ROUNDDOWN(N4/#REF!,10)</f>
        <v>#REF!</v>
      </c>
      <c r="P4" s="45">
        <v>4786</v>
      </c>
      <c r="Q4" s="46">
        <f>MIN(P4:P4)</f>
        <v>4786</v>
      </c>
      <c r="R4" s="47">
        <f>MIN(P4:P4)</f>
        <v>4786</v>
      </c>
      <c r="S4" s="48"/>
      <c r="T4" s="49"/>
      <c r="U4" s="48"/>
      <c r="V4" s="50"/>
      <c r="W4" s="48"/>
      <c r="X4" s="50"/>
      <c r="Y4" s="51"/>
      <c r="Z4" s="11"/>
      <c r="AA4" s="52"/>
      <c r="AB4" s="53"/>
      <c r="AC4" s="11"/>
    </row>
    <row r="5" spans="1:29" x14ac:dyDescent="0.3">
      <c r="A5" s="33" t="s">
        <v>24</v>
      </c>
      <c r="B5" s="34" t="s">
        <v>25</v>
      </c>
      <c r="C5" s="35" t="s">
        <v>19</v>
      </c>
      <c r="D5" s="35" t="s">
        <v>20</v>
      </c>
      <c r="E5" s="35" t="s">
        <v>19</v>
      </c>
      <c r="F5" s="35" t="s">
        <v>26</v>
      </c>
      <c r="G5" s="37" t="s">
        <v>27</v>
      </c>
      <c r="H5" s="38" t="s">
        <v>23</v>
      </c>
      <c r="I5" s="39">
        <v>14863</v>
      </c>
      <c r="J5" s="40">
        <v>2093</v>
      </c>
      <c r="K5" s="54">
        <v>18</v>
      </c>
      <c r="L5" s="55">
        <v>2144.9699999999998</v>
      </c>
      <c r="M5" s="43">
        <f t="shared" si="0"/>
        <v>1.211061E-3</v>
      </c>
      <c r="N5" s="43">
        <f t="shared" si="1"/>
        <v>1.1817183999999999E-3</v>
      </c>
      <c r="O5" s="44" t="e">
        <f>ROUNDDOWN(N5/#REF!,10)</f>
        <v>#REF!</v>
      </c>
      <c r="P5" s="45">
        <v>6387</v>
      </c>
      <c r="Q5" s="46">
        <f>MIN(P5:P5)</f>
        <v>6387</v>
      </c>
      <c r="R5" s="47">
        <f>MIN(P5:P5)</f>
        <v>6387</v>
      </c>
      <c r="S5" s="48"/>
      <c r="T5" s="49"/>
      <c r="U5" s="48"/>
      <c r="V5" s="50"/>
      <c r="W5" s="48"/>
      <c r="X5" s="50"/>
      <c r="Y5" s="51"/>
      <c r="Z5" s="11"/>
      <c r="AA5" s="52"/>
      <c r="AB5" s="53"/>
      <c r="AC5" s="11"/>
    </row>
    <row r="6" spans="1:29" x14ac:dyDescent="0.3">
      <c r="A6" s="33" t="s">
        <v>28</v>
      </c>
      <c r="B6" s="34" t="s">
        <v>29</v>
      </c>
      <c r="C6" s="35" t="s">
        <v>19</v>
      </c>
      <c r="D6" s="35" t="s">
        <v>20</v>
      </c>
      <c r="E6" s="35" t="s">
        <v>30</v>
      </c>
      <c r="F6" s="35" t="s">
        <v>26</v>
      </c>
      <c r="G6" s="37" t="s">
        <v>27</v>
      </c>
      <c r="H6" s="38" t="s">
        <v>31</v>
      </c>
      <c r="I6" s="39">
        <v>5317</v>
      </c>
      <c r="J6" s="40">
        <v>667</v>
      </c>
      <c r="K6" s="54">
        <v>30</v>
      </c>
      <c r="L6" s="56">
        <v>2810.09</v>
      </c>
      <c r="M6" s="43">
        <f t="shared" si="0"/>
        <v>5.6422794000000002E-3</v>
      </c>
      <c r="N6" s="43">
        <f t="shared" si="1"/>
        <v>1.3392453999999999E-3</v>
      </c>
      <c r="O6" s="44" t="e">
        <f>ROUNDDOWN(N6/#REF!,10)</f>
        <v>#REF!</v>
      </c>
      <c r="P6" s="45">
        <v>7239</v>
      </c>
      <c r="Q6" s="46">
        <f>MIN(P6:P6)</f>
        <v>7239</v>
      </c>
      <c r="R6" s="47">
        <f>MIN(P6:P6)</f>
        <v>7239</v>
      </c>
      <c r="S6" s="48"/>
      <c r="T6" s="49"/>
      <c r="U6" s="48"/>
      <c r="V6" s="50"/>
      <c r="W6" s="48"/>
      <c r="X6" s="50"/>
      <c r="Y6" s="51"/>
      <c r="Z6" s="11"/>
      <c r="AA6" s="52"/>
      <c r="AB6" s="57"/>
      <c r="AC6" s="11"/>
    </row>
    <row r="7" spans="1:29" x14ac:dyDescent="0.3">
      <c r="A7" s="33" t="s">
        <v>32</v>
      </c>
      <c r="B7" s="34" t="s">
        <v>33</v>
      </c>
      <c r="C7" s="35" t="s">
        <v>19</v>
      </c>
      <c r="D7" s="35" t="s">
        <v>20</v>
      </c>
      <c r="E7" s="35" t="s">
        <v>34</v>
      </c>
      <c r="F7" s="35">
        <v>3</v>
      </c>
      <c r="G7" s="37" t="s">
        <v>35</v>
      </c>
      <c r="H7" s="38" t="s">
        <v>36</v>
      </c>
      <c r="I7" s="39">
        <v>15229</v>
      </c>
      <c r="J7" s="40">
        <v>2130</v>
      </c>
      <c r="K7" s="54">
        <v>42</v>
      </c>
      <c r="L7" s="56">
        <v>2067.6799999999998</v>
      </c>
      <c r="M7" s="43">
        <f t="shared" si="0"/>
        <v>2.7578961000000002E-3</v>
      </c>
      <c r="N7" s="43">
        <f t="shared" si="1"/>
        <v>2.8410191999999998E-3</v>
      </c>
      <c r="O7" s="44" t="e">
        <f>ROUNDDOWN(N7/#REF!,10)</f>
        <v>#REF!</v>
      </c>
      <c r="P7" s="45">
        <v>15356</v>
      </c>
      <c r="Q7" s="46">
        <f>MIN(P7:P7)</f>
        <v>15356</v>
      </c>
      <c r="R7" s="47">
        <f>MIN(P7:P7)</f>
        <v>15356</v>
      </c>
      <c r="S7" s="48"/>
      <c r="T7" s="49"/>
      <c r="U7" s="48"/>
      <c r="V7" s="50"/>
      <c r="W7" s="48"/>
      <c r="X7" s="50"/>
      <c r="Y7" s="51"/>
      <c r="Z7" s="11"/>
      <c r="AA7" s="52"/>
      <c r="AB7" s="57"/>
      <c r="AC7" s="11"/>
    </row>
    <row r="8" spans="1:29" x14ac:dyDescent="0.3">
      <c r="A8" s="33" t="s">
        <v>37</v>
      </c>
      <c r="B8" s="34" t="s">
        <v>38</v>
      </c>
      <c r="C8" s="35" t="s">
        <v>19</v>
      </c>
      <c r="D8" s="35" t="s">
        <v>20</v>
      </c>
      <c r="E8" s="35" t="s">
        <v>39</v>
      </c>
      <c r="F8" s="35" t="s">
        <v>26</v>
      </c>
      <c r="G8" s="37" t="s">
        <v>27</v>
      </c>
      <c r="H8" s="38" t="s">
        <v>40</v>
      </c>
      <c r="I8" s="39">
        <v>7288</v>
      </c>
      <c r="J8" s="40">
        <v>1068</v>
      </c>
      <c r="K8" s="54">
        <v>14</v>
      </c>
      <c r="L8" s="56">
        <v>2437.96</v>
      </c>
      <c r="M8" s="43">
        <f t="shared" si="0"/>
        <v>1.9209659E-3</v>
      </c>
      <c r="N8" s="43">
        <f t="shared" si="1"/>
        <v>8.4151970000000001E-4</v>
      </c>
      <c r="O8" s="44" t="e">
        <f>ROUNDDOWN(N8/#REF!,10)</f>
        <v>#REF!</v>
      </c>
      <c r="P8" s="45">
        <v>4548</v>
      </c>
      <c r="Q8" s="46">
        <f>MIN(P8:P8)</f>
        <v>4548</v>
      </c>
      <c r="R8" s="47">
        <f>MIN(P8:P8)</f>
        <v>4548</v>
      </c>
      <c r="S8" s="48"/>
      <c r="T8" s="49"/>
      <c r="U8" s="48"/>
      <c r="V8" s="50"/>
      <c r="W8" s="48"/>
      <c r="X8" s="50"/>
      <c r="Y8" s="51"/>
      <c r="Z8" s="11"/>
      <c r="AA8" s="52"/>
      <c r="AB8" s="57"/>
      <c r="AC8" s="11"/>
    </row>
    <row r="9" spans="1:29" x14ac:dyDescent="0.3">
      <c r="A9" s="33" t="s">
        <v>41</v>
      </c>
      <c r="B9" s="34" t="s">
        <v>42</v>
      </c>
      <c r="C9" s="35" t="s">
        <v>19</v>
      </c>
      <c r="D9" s="35" t="s">
        <v>20</v>
      </c>
      <c r="E9" s="35" t="s">
        <v>43</v>
      </c>
      <c r="F9" s="35" t="s">
        <v>26</v>
      </c>
      <c r="G9" s="37" t="s">
        <v>27</v>
      </c>
      <c r="H9" s="38" t="s">
        <v>44</v>
      </c>
      <c r="I9" s="39">
        <v>8579</v>
      </c>
      <c r="J9" s="40">
        <v>1215</v>
      </c>
      <c r="K9" s="54">
        <v>12</v>
      </c>
      <c r="L9" s="56">
        <v>1918.88</v>
      </c>
      <c r="M9" s="43">
        <f t="shared" si="0"/>
        <v>1.3987644E-3</v>
      </c>
      <c r="N9" s="43">
        <f t="shared" si="1"/>
        <v>8.8567219999999996E-4</v>
      </c>
      <c r="O9" s="44" t="e">
        <f>ROUNDDOWN(N9/#REF!,10)</f>
        <v>#REF!</v>
      </c>
      <c r="P9" s="45">
        <v>4787</v>
      </c>
      <c r="Q9" s="46">
        <f>MIN(P9:P9)</f>
        <v>4787</v>
      </c>
      <c r="R9" s="47">
        <f>MIN(P9:P9)</f>
        <v>4787</v>
      </c>
      <c r="S9" s="48"/>
      <c r="T9" s="49"/>
      <c r="U9" s="48"/>
      <c r="V9" s="50"/>
      <c r="W9" s="48"/>
      <c r="X9" s="50"/>
      <c r="Y9" s="51"/>
      <c r="Z9" s="11"/>
      <c r="AA9" s="52"/>
      <c r="AB9" s="57"/>
      <c r="AC9" s="11"/>
    </row>
    <row r="10" spans="1:29" x14ac:dyDescent="0.3">
      <c r="A10" s="33" t="s">
        <v>45</v>
      </c>
      <c r="B10" s="34" t="s">
        <v>46</v>
      </c>
      <c r="C10" s="35" t="s">
        <v>19</v>
      </c>
      <c r="D10" s="35" t="s">
        <v>19</v>
      </c>
      <c r="E10" s="35" t="s">
        <v>20</v>
      </c>
      <c r="F10" s="35" t="s">
        <v>21</v>
      </c>
      <c r="G10" s="37" t="s">
        <v>22</v>
      </c>
      <c r="H10" s="38" t="s">
        <v>47</v>
      </c>
      <c r="I10" s="39">
        <v>29523</v>
      </c>
      <c r="J10" s="40">
        <v>3238</v>
      </c>
      <c r="K10" s="54">
        <v>65</v>
      </c>
      <c r="L10" s="56">
        <v>1243.69</v>
      </c>
      <c r="M10" s="43">
        <f t="shared" si="0"/>
        <v>2.2016732E-3</v>
      </c>
      <c r="N10" s="43">
        <f t="shared" si="1"/>
        <v>5.7321500999999997E-3</v>
      </c>
      <c r="O10" s="44" t="e">
        <f>ROUNDDOWN(N10/#REF!,10)</f>
        <v>#REF!</v>
      </c>
      <c r="P10" s="45">
        <v>30984</v>
      </c>
      <c r="Q10" s="46">
        <f>MIN(P10:P10)</f>
        <v>30984</v>
      </c>
      <c r="R10" s="47">
        <f>MIN(P10:P10)</f>
        <v>30984</v>
      </c>
      <c r="S10" s="48"/>
      <c r="T10" s="49"/>
      <c r="U10" s="48"/>
      <c r="V10" s="50"/>
      <c r="W10" s="48"/>
      <c r="X10" s="50"/>
      <c r="Y10" s="51"/>
      <c r="Z10" s="11"/>
      <c r="AA10" s="52"/>
      <c r="AB10" s="57"/>
      <c r="AC10" s="11"/>
    </row>
    <row r="11" spans="1:29" x14ac:dyDescent="0.3">
      <c r="A11" s="33" t="s">
        <v>48</v>
      </c>
      <c r="B11" s="34" t="s">
        <v>49</v>
      </c>
      <c r="C11" s="35" t="s">
        <v>19</v>
      </c>
      <c r="D11" s="35" t="s">
        <v>19</v>
      </c>
      <c r="E11" s="35" t="s">
        <v>19</v>
      </c>
      <c r="F11" s="35" t="s">
        <v>21</v>
      </c>
      <c r="G11" s="37" t="s">
        <v>22</v>
      </c>
      <c r="H11" s="38" t="s">
        <v>50</v>
      </c>
      <c r="I11" s="39">
        <v>32869</v>
      </c>
      <c r="J11" s="40">
        <v>3616</v>
      </c>
      <c r="K11" s="54">
        <v>128</v>
      </c>
      <c r="L11" s="56">
        <v>1792.09</v>
      </c>
      <c r="M11" s="43">
        <f t="shared" si="0"/>
        <v>3.8942467999999999E-3</v>
      </c>
      <c r="N11" s="43">
        <f t="shared" si="1"/>
        <v>7.8576389999999996E-3</v>
      </c>
      <c r="O11" s="44" t="e">
        <f>ROUNDDOWN(N11/#REF!,10)</f>
        <v>#REF!</v>
      </c>
      <c r="P11" s="45">
        <v>42472</v>
      </c>
      <c r="Q11" s="46">
        <f>MIN(P11:P11)</f>
        <v>42472</v>
      </c>
      <c r="R11" s="47">
        <f>MIN(P11:P11)</f>
        <v>42472</v>
      </c>
      <c r="S11" s="48"/>
      <c r="T11" s="49"/>
      <c r="U11" s="48"/>
      <c r="V11" s="50"/>
      <c r="W11" s="48"/>
      <c r="X11" s="50"/>
      <c r="Y11" s="51"/>
      <c r="Z11" s="11"/>
      <c r="AA11" s="52"/>
      <c r="AB11" s="57"/>
      <c r="AC11" s="11"/>
    </row>
    <row r="12" spans="1:29" x14ac:dyDescent="0.3">
      <c r="A12" s="33" t="s">
        <v>51</v>
      </c>
      <c r="B12" s="34" t="s">
        <v>52</v>
      </c>
      <c r="C12" s="35" t="s">
        <v>19</v>
      </c>
      <c r="D12" s="35" t="s">
        <v>19</v>
      </c>
      <c r="E12" s="35" t="s">
        <v>30</v>
      </c>
      <c r="F12" s="35" t="s">
        <v>21</v>
      </c>
      <c r="G12" s="37" t="s">
        <v>22</v>
      </c>
      <c r="H12" s="38" t="s">
        <v>53</v>
      </c>
      <c r="I12" s="39">
        <v>9318</v>
      </c>
      <c r="J12" s="40">
        <v>1019</v>
      </c>
      <c r="K12" s="54">
        <v>41</v>
      </c>
      <c r="L12" s="56">
        <v>1380.46</v>
      </c>
      <c r="M12" s="43">
        <f t="shared" si="0"/>
        <v>4.4000858E-3</v>
      </c>
      <c r="N12" s="43">
        <f t="shared" si="1"/>
        <v>3.2479662000000002E-3</v>
      </c>
      <c r="O12" s="44" t="e">
        <f>ROUNDDOWN(N12/#REF!,10)</f>
        <v>#REF!</v>
      </c>
      <c r="P12" s="45">
        <v>17556</v>
      </c>
      <c r="Q12" s="46">
        <f>MIN(P12:P12)</f>
        <v>17556</v>
      </c>
      <c r="R12" s="47">
        <f>MIN(P12:P12)</f>
        <v>17556</v>
      </c>
      <c r="S12" s="48"/>
      <c r="T12" s="49"/>
      <c r="U12" s="48"/>
      <c r="V12" s="50"/>
      <c r="W12" s="48"/>
      <c r="X12" s="50"/>
      <c r="Y12" s="51"/>
      <c r="Z12" s="11"/>
      <c r="AA12" s="52"/>
      <c r="AB12" s="57"/>
      <c r="AC12" s="11"/>
    </row>
    <row r="13" spans="1:29" x14ac:dyDescent="0.3">
      <c r="A13" s="33" t="s">
        <v>54</v>
      </c>
      <c r="B13" s="34" t="s">
        <v>55</v>
      </c>
      <c r="C13" s="35" t="s">
        <v>19</v>
      </c>
      <c r="D13" s="35" t="s">
        <v>19</v>
      </c>
      <c r="E13" s="35" t="s">
        <v>34</v>
      </c>
      <c r="F13" s="35" t="s">
        <v>21</v>
      </c>
      <c r="G13" s="37" t="s">
        <v>22</v>
      </c>
      <c r="H13" s="38" t="s">
        <v>56</v>
      </c>
      <c r="I13" s="39">
        <v>6364</v>
      </c>
      <c r="J13" s="40">
        <v>806</v>
      </c>
      <c r="K13" s="54">
        <v>26</v>
      </c>
      <c r="L13" s="56">
        <v>1324.21</v>
      </c>
      <c r="M13" s="43">
        <f t="shared" si="0"/>
        <v>4.0854808000000001E-3</v>
      </c>
      <c r="N13" s="43">
        <f t="shared" si="1"/>
        <v>2.4866883E-3</v>
      </c>
      <c r="O13" s="44" t="e">
        <f>ROUNDDOWN(N13/#REF!,10)</f>
        <v>#REF!</v>
      </c>
      <c r="P13" s="45">
        <v>13441</v>
      </c>
      <c r="Q13" s="46">
        <f>MIN(P13:P13)</f>
        <v>13441</v>
      </c>
      <c r="R13" s="47">
        <f>MIN(P13:P13)</f>
        <v>13441</v>
      </c>
      <c r="S13" s="48"/>
      <c r="T13" s="49"/>
      <c r="U13" s="48"/>
      <c r="V13" s="50"/>
      <c r="W13" s="48"/>
      <c r="X13" s="50"/>
      <c r="Y13" s="51"/>
      <c r="Z13" s="11"/>
      <c r="AA13" s="52"/>
      <c r="AB13" s="57"/>
      <c r="AC13" s="11"/>
    </row>
    <row r="14" spans="1:29" x14ac:dyDescent="0.3">
      <c r="A14" s="33" t="s">
        <v>57</v>
      </c>
      <c r="B14" s="34" t="s">
        <v>58</v>
      </c>
      <c r="C14" s="35" t="s">
        <v>19</v>
      </c>
      <c r="D14" s="35" t="s">
        <v>19</v>
      </c>
      <c r="E14" s="35" t="s">
        <v>39</v>
      </c>
      <c r="F14" s="35" t="s">
        <v>26</v>
      </c>
      <c r="G14" s="37" t="s">
        <v>27</v>
      </c>
      <c r="H14" s="38" t="s">
        <v>50</v>
      </c>
      <c r="I14" s="39">
        <v>9013</v>
      </c>
      <c r="J14" s="40">
        <v>1168</v>
      </c>
      <c r="K14" s="54">
        <v>20</v>
      </c>
      <c r="L14" s="56">
        <v>1542.06</v>
      </c>
      <c r="M14" s="43">
        <f t="shared" si="0"/>
        <v>2.2190169000000002E-3</v>
      </c>
      <c r="N14" s="43">
        <f t="shared" si="1"/>
        <v>1.6807463E-3</v>
      </c>
      <c r="O14" s="44" t="e">
        <f>ROUNDDOWN(N14/#REF!,10)</f>
        <v>#REF!</v>
      </c>
      <c r="P14" s="45">
        <v>9084</v>
      </c>
      <c r="Q14" s="46">
        <f>MIN(P14:P14)</f>
        <v>9084</v>
      </c>
      <c r="R14" s="47">
        <f>MIN(P14:P14)</f>
        <v>9084</v>
      </c>
      <c r="S14" s="48"/>
      <c r="T14" s="49"/>
      <c r="U14" s="48"/>
      <c r="V14" s="50"/>
      <c r="W14" s="48"/>
      <c r="X14" s="50"/>
      <c r="Y14" s="51"/>
      <c r="Z14" s="11"/>
      <c r="AA14" s="52"/>
      <c r="AB14" s="57"/>
      <c r="AC14" s="11"/>
    </row>
    <row r="15" spans="1:29" x14ac:dyDescent="0.3">
      <c r="A15" s="33" t="s">
        <v>59</v>
      </c>
      <c r="B15" s="34" t="s">
        <v>60</v>
      </c>
      <c r="C15" s="35" t="s">
        <v>19</v>
      </c>
      <c r="D15" s="35" t="s">
        <v>19</v>
      </c>
      <c r="E15" s="35" t="s">
        <v>43</v>
      </c>
      <c r="F15" s="35" t="s">
        <v>26</v>
      </c>
      <c r="G15" s="37" t="s">
        <v>27</v>
      </c>
      <c r="H15" s="38" t="s">
        <v>61</v>
      </c>
      <c r="I15" s="39">
        <v>7437</v>
      </c>
      <c r="J15" s="40">
        <v>1001</v>
      </c>
      <c r="K15" s="54">
        <v>28</v>
      </c>
      <c r="L15" s="56">
        <v>1418.82</v>
      </c>
      <c r="M15" s="43">
        <f t="shared" si="0"/>
        <v>3.7649589E-3</v>
      </c>
      <c r="N15" s="43">
        <f t="shared" si="1"/>
        <v>2.6562381E-3</v>
      </c>
      <c r="O15" s="44" t="e">
        <f>ROUNDDOWN(N15/#REF!,10)</f>
        <v>#REF!</v>
      </c>
      <c r="P15" s="45">
        <v>14357</v>
      </c>
      <c r="Q15" s="46">
        <f>MIN(P15:P15)</f>
        <v>14357</v>
      </c>
      <c r="R15" s="47">
        <f>MIN(P15:P15)</f>
        <v>14357</v>
      </c>
      <c r="S15" s="48"/>
      <c r="T15" s="49"/>
      <c r="U15" s="48"/>
      <c r="V15" s="50"/>
      <c r="W15" s="48"/>
      <c r="X15" s="50"/>
      <c r="Y15" s="51"/>
      <c r="Z15" s="11"/>
      <c r="AA15" s="52"/>
      <c r="AB15" s="57"/>
      <c r="AC15" s="11"/>
    </row>
    <row r="16" spans="1:29" x14ac:dyDescent="0.3">
      <c r="A16" s="33" t="s">
        <v>62</v>
      </c>
      <c r="B16" s="34" t="s">
        <v>63</v>
      </c>
      <c r="C16" s="35" t="s">
        <v>19</v>
      </c>
      <c r="D16" s="35" t="s">
        <v>19</v>
      </c>
      <c r="E16" s="35" t="s">
        <v>64</v>
      </c>
      <c r="F16" s="35">
        <v>3</v>
      </c>
      <c r="G16" s="37" t="s">
        <v>35</v>
      </c>
      <c r="H16" s="38" t="s">
        <v>65</v>
      </c>
      <c r="I16" s="39">
        <v>5411</v>
      </c>
      <c r="J16" s="40">
        <v>587</v>
      </c>
      <c r="K16" s="54">
        <v>5</v>
      </c>
      <c r="L16" s="56">
        <v>1462.86</v>
      </c>
      <c r="M16" s="43">
        <f t="shared" si="0"/>
        <v>9.2404360000000003E-4</v>
      </c>
      <c r="N16" s="43">
        <f t="shared" si="1"/>
        <v>3.7078980000000001E-4</v>
      </c>
      <c r="O16" s="44" t="e">
        <f>ROUNDDOWN(N16/#REF!,10)</f>
        <v>#REF!</v>
      </c>
      <c r="P16" s="45">
        <v>2004</v>
      </c>
      <c r="Q16" s="46">
        <f>MIN(P16:P16)</f>
        <v>2004</v>
      </c>
      <c r="R16" s="47">
        <f>MIN(P16:P16)</f>
        <v>2004</v>
      </c>
      <c r="S16" s="48"/>
      <c r="T16" s="49"/>
      <c r="U16" s="48"/>
      <c r="V16" s="50"/>
      <c r="W16" s="48"/>
      <c r="X16" s="50"/>
      <c r="Y16" s="51"/>
      <c r="Z16" s="11"/>
      <c r="AA16" s="52"/>
      <c r="AB16" s="57"/>
      <c r="AC16" s="11"/>
    </row>
    <row r="17" spans="1:29" x14ac:dyDescent="0.3">
      <c r="A17" s="33" t="s">
        <v>66</v>
      </c>
      <c r="B17" s="34" t="s">
        <v>67</v>
      </c>
      <c r="C17" s="35" t="s">
        <v>19</v>
      </c>
      <c r="D17" s="35" t="s">
        <v>30</v>
      </c>
      <c r="E17" s="35" t="s">
        <v>20</v>
      </c>
      <c r="F17" s="35" t="s">
        <v>21</v>
      </c>
      <c r="G17" s="37" t="s">
        <v>22</v>
      </c>
      <c r="H17" s="38" t="s">
        <v>68</v>
      </c>
      <c r="I17" s="39">
        <v>66120</v>
      </c>
      <c r="J17" s="40">
        <v>8632</v>
      </c>
      <c r="K17" s="54">
        <v>87</v>
      </c>
      <c r="L17" s="56">
        <v>2798.75</v>
      </c>
      <c r="M17" s="43">
        <f t="shared" si="0"/>
        <v>1.3157894000000001E-3</v>
      </c>
      <c r="N17" s="43">
        <f t="shared" si="1"/>
        <v>4.0582023999999996E-3</v>
      </c>
      <c r="O17" s="44" t="e">
        <f>ROUNDDOWN(N17/#REF!,10)</f>
        <v>#REF!</v>
      </c>
      <c r="P17" s="45">
        <v>21935</v>
      </c>
      <c r="Q17" s="46">
        <f>MIN(P17:P17)</f>
        <v>21935</v>
      </c>
      <c r="R17" s="47">
        <f>MIN(P17:P17)</f>
        <v>21935</v>
      </c>
      <c r="S17" s="48"/>
      <c r="T17" s="49"/>
      <c r="U17" s="48"/>
      <c r="V17" s="50"/>
      <c r="W17" s="48"/>
      <c r="X17" s="50"/>
      <c r="Y17" s="51"/>
      <c r="Z17" s="11"/>
      <c r="AA17" s="52"/>
      <c r="AB17" s="57"/>
      <c r="AC17" s="11"/>
    </row>
    <row r="18" spans="1:29" x14ac:dyDescent="0.3">
      <c r="A18" s="33" t="s">
        <v>69</v>
      </c>
      <c r="B18" s="34" t="s">
        <v>70</v>
      </c>
      <c r="C18" s="35" t="s">
        <v>19</v>
      </c>
      <c r="D18" s="35" t="s">
        <v>30</v>
      </c>
      <c r="E18" s="35" t="s">
        <v>19</v>
      </c>
      <c r="F18" s="35" t="s">
        <v>26</v>
      </c>
      <c r="G18" s="37" t="s">
        <v>27</v>
      </c>
      <c r="H18" s="38" t="s">
        <v>68</v>
      </c>
      <c r="I18" s="39">
        <v>6845</v>
      </c>
      <c r="J18" s="40">
        <v>1033</v>
      </c>
      <c r="K18" s="54">
        <v>26</v>
      </c>
      <c r="L18" s="56">
        <v>2693.98</v>
      </c>
      <c r="M18" s="43">
        <f t="shared" si="0"/>
        <v>3.7983929000000001E-3</v>
      </c>
      <c r="N18" s="43">
        <f t="shared" si="1"/>
        <v>1.4564844E-3</v>
      </c>
      <c r="O18" s="44" t="e">
        <f>ROUNDDOWN(N18/#REF!,10)</f>
        <v>#REF!</v>
      </c>
      <c r="P18" s="45">
        <v>7872</v>
      </c>
      <c r="Q18" s="46">
        <f>MIN(P18:P18)</f>
        <v>7872</v>
      </c>
      <c r="R18" s="47">
        <f>MIN(P18:P18)</f>
        <v>7872</v>
      </c>
      <c r="S18" s="48"/>
      <c r="T18" s="49"/>
      <c r="U18" s="48"/>
      <c r="V18" s="50"/>
      <c r="W18" s="48"/>
      <c r="X18" s="50"/>
      <c r="Y18" s="51"/>
      <c r="Z18" s="11"/>
      <c r="AA18" s="52"/>
      <c r="AB18" s="57"/>
      <c r="AC18" s="11"/>
    </row>
    <row r="19" spans="1:29" x14ac:dyDescent="0.3">
      <c r="A19" s="33" t="s">
        <v>71</v>
      </c>
      <c r="B19" s="34" t="s">
        <v>72</v>
      </c>
      <c r="C19" s="35" t="s">
        <v>19</v>
      </c>
      <c r="D19" s="35" t="s">
        <v>30</v>
      </c>
      <c r="E19" s="35" t="s">
        <v>30</v>
      </c>
      <c r="F19" s="35" t="s">
        <v>26</v>
      </c>
      <c r="G19" s="37" t="s">
        <v>27</v>
      </c>
      <c r="H19" s="38" t="s">
        <v>73</v>
      </c>
      <c r="I19" s="39">
        <v>5347</v>
      </c>
      <c r="J19" s="40">
        <v>1002</v>
      </c>
      <c r="K19" s="54">
        <v>9</v>
      </c>
      <c r="L19" s="56">
        <v>6769.67</v>
      </c>
      <c r="M19" s="43">
        <f t="shared" si="0"/>
        <v>1.6831868E-3</v>
      </c>
      <c r="N19" s="43">
        <f t="shared" si="1"/>
        <v>2.4913369999999998E-4</v>
      </c>
      <c r="O19" s="44" t="e">
        <f>ROUNDDOWN(N19/#REF!,10)</f>
        <v>#REF!</v>
      </c>
      <c r="P19" s="45">
        <v>1346</v>
      </c>
      <c r="Q19" s="46">
        <f>MIN(P19:P19)</f>
        <v>1346</v>
      </c>
      <c r="R19" s="47">
        <f>MIN(P19:P19)</f>
        <v>1346</v>
      </c>
      <c r="S19" s="48"/>
      <c r="T19" s="49"/>
      <c r="U19" s="48"/>
      <c r="V19" s="50"/>
      <c r="W19" s="48"/>
      <c r="X19" s="50"/>
      <c r="Y19" s="51"/>
      <c r="Z19" s="11"/>
      <c r="AA19" s="52"/>
      <c r="AB19" s="57"/>
      <c r="AC19" s="11"/>
    </row>
    <row r="20" spans="1:29" x14ac:dyDescent="0.3">
      <c r="A20" s="33" t="s">
        <v>74</v>
      </c>
      <c r="B20" s="34" t="s">
        <v>75</v>
      </c>
      <c r="C20" s="35" t="s">
        <v>19</v>
      </c>
      <c r="D20" s="35" t="s">
        <v>30</v>
      </c>
      <c r="E20" s="35" t="s">
        <v>34</v>
      </c>
      <c r="F20" s="35" t="s">
        <v>26</v>
      </c>
      <c r="G20" s="37" t="s">
        <v>27</v>
      </c>
      <c r="H20" s="38" t="s">
        <v>76</v>
      </c>
      <c r="I20" s="39">
        <v>4456</v>
      </c>
      <c r="J20" s="40">
        <v>702</v>
      </c>
      <c r="K20" s="54">
        <v>22</v>
      </c>
      <c r="L20" s="56">
        <v>1692.45</v>
      </c>
      <c r="M20" s="43">
        <f t="shared" si="0"/>
        <v>4.9371633000000002E-3</v>
      </c>
      <c r="N20" s="43">
        <f t="shared" si="1"/>
        <v>2.0478528E-3</v>
      </c>
      <c r="O20" s="44" t="e">
        <f>ROUNDDOWN(N20/#REF!,10)</f>
        <v>#REF!</v>
      </c>
      <c r="P20" s="45">
        <v>11069</v>
      </c>
      <c r="Q20" s="46">
        <f>MIN(P20:P20)</f>
        <v>11069</v>
      </c>
      <c r="R20" s="47">
        <f>MIN(P20:P20)</f>
        <v>11069</v>
      </c>
      <c r="S20" s="48"/>
      <c r="T20" s="49"/>
      <c r="U20" s="48"/>
      <c r="V20" s="50"/>
      <c r="W20" s="48"/>
      <c r="X20" s="50"/>
      <c r="Y20" s="51"/>
      <c r="Z20" s="11"/>
      <c r="AA20" s="52"/>
      <c r="AB20" s="57"/>
      <c r="AC20" s="11"/>
    </row>
    <row r="21" spans="1:29" x14ac:dyDescent="0.3">
      <c r="A21" s="33" t="s">
        <v>77</v>
      </c>
      <c r="B21" s="34" t="s">
        <v>78</v>
      </c>
      <c r="C21" s="35" t="s">
        <v>19</v>
      </c>
      <c r="D21" s="35" t="s">
        <v>30</v>
      </c>
      <c r="E21" s="35" t="s">
        <v>39</v>
      </c>
      <c r="F21" s="35" t="s">
        <v>26</v>
      </c>
      <c r="G21" s="37" t="s">
        <v>27</v>
      </c>
      <c r="H21" s="38" t="s">
        <v>79</v>
      </c>
      <c r="I21" s="39">
        <v>2210</v>
      </c>
      <c r="J21" s="40">
        <v>327</v>
      </c>
      <c r="K21" s="54">
        <v>26</v>
      </c>
      <c r="L21" s="56">
        <v>1382.13</v>
      </c>
      <c r="M21" s="43">
        <f t="shared" si="0"/>
        <v>1.1764705800000001E-2</v>
      </c>
      <c r="N21" s="43">
        <f t="shared" si="1"/>
        <v>2.7834276E-3</v>
      </c>
      <c r="O21" s="44" t="e">
        <f>ROUNDDOWN(N21/#REF!,10)</f>
        <v>#REF!</v>
      </c>
      <c r="P21" s="45">
        <v>15045</v>
      </c>
      <c r="Q21" s="46">
        <f>MIN(P21:P21)</f>
        <v>15045</v>
      </c>
      <c r="R21" s="47">
        <f>MIN(P21:P21)</f>
        <v>15045</v>
      </c>
      <c r="S21" s="48"/>
      <c r="T21" s="49"/>
      <c r="U21" s="48"/>
      <c r="V21" s="50"/>
      <c r="W21" s="48"/>
      <c r="X21" s="50"/>
      <c r="Y21" s="51"/>
      <c r="Z21" s="11"/>
      <c r="AA21" s="52"/>
      <c r="AB21" s="57"/>
      <c r="AC21" s="11"/>
    </row>
    <row r="22" spans="1:29" x14ac:dyDescent="0.3">
      <c r="A22" s="33" t="s">
        <v>80</v>
      </c>
      <c r="B22" s="34" t="s">
        <v>81</v>
      </c>
      <c r="C22" s="35" t="s">
        <v>19</v>
      </c>
      <c r="D22" s="35" t="s">
        <v>30</v>
      </c>
      <c r="E22" s="35" t="s">
        <v>43</v>
      </c>
      <c r="F22" s="35" t="s">
        <v>26</v>
      </c>
      <c r="G22" s="37" t="s">
        <v>27</v>
      </c>
      <c r="H22" s="38" t="s">
        <v>82</v>
      </c>
      <c r="I22" s="39">
        <v>3469</v>
      </c>
      <c r="J22" s="40">
        <v>488</v>
      </c>
      <c r="K22" s="54">
        <v>30</v>
      </c>
      <c r="L22" s="56">
        <v>1896.87</v>
      </c>
      <c r="M22" s="43">
        <f t="shared" si="0"/>
        <v>8.6480253000000007E-3</v>
      </c>
      <c r="N22" s="43">
        <f t="shared" si="1"/>
        <v>2.2248420999999999E-3</v>
      </c>
      <c r="O22" s="44" t="e">
        <f>ROUNDDOWN(N22/#REF!,10)</f>
        <v>#REF!</v>
      </c>
      <c r="P22" s="45">
        <v>12025</v>
      </c>
      <c r="Q22" s="46">
        <f>MIN(P22:P22)</f>
        <v>12025</v>
      </c>
      <c r="R22" s="47">
        <f>MIN(P22:P22)</f>
        <v>12025</v>
      </c>
      <c r="S22" s="48"/>
      <c r="T22" s="49"/>
      <c r="U22" s="48"/>
      <c r="V22" s="50"/>
      <c r="W22" s="48"/>
      <c r="X22" s="50"/>
      <c r="Y22" s="51"/>
      <c r="Z22" s="11"/>
      <c r="AA22" s="52"/>
      <c r="AB22" s="57"/>
      <c r="AC22" s="11"/>
    </row>
    <row r="23" spans="1:29" x14ac:dyDescent="0.3">
      <c r="A23" s="33" t="s">
        <v>83</v>
      </c>
      <c r="B23" s="34" t="s">
        <v>84</v>
      </c>
      <c r="C23" s="35" t="s">
        <v>19</v>
      </c>
      <c r="D23" s="35" t="s">
        <v>34</v>
      </c>
      <c r="E23" s="35" t="s">
        <v>20</v>
      </c>
      <c r="F23" s="35">
        <v>3</v>
      </c>
      <c r="G23" s="37" t="s">
        <v>35</v>
      </c>
      <c r="H23" s="38" t="s">
        <v>85</v>
      </c>
      <c r="I23" s="39">
        <v>19720</v>
      </c>
      <c r="J23" s="40">
        <v>2612</v>
      </c>
      <c r="K23" s="54">
        <v>112</v>
      </c>
      <c r="L23" s="56">
        <v>1562.03</v>
      </c>
      <c r="M23" s="43">
        <f t="shared" si="0"/>
        <v>5.6795131000000002E-3</v>
      </c>
      <c r="N23" s="43">
        <f t="shared" si="1"/>
        <v>9.4971851999999992E-3</v>
      </c>
      <c r="O23" s="44" t="e">
        <f>ROUNDDOWN(N23/#REF!,10)</f>
        <v>#REF!</v>
      </c>
      <c r="P23" s="45">
        <v>51335</v>
      </c>
      <c r="Q23" s="46">
        <f>MIN(P23:P23)</f>
        <v>51335</v>
      </c>
      <c r="R23" s="47">
        <f>MIN(P23:P23)</f>
        <v>51335</v>
      </c>
      <c r="S23" s="48"/>
      <c r="T23" s="49"/>
      <c r="U23" s="48"/>
      <c r="V23" s="50"/>
      <c r="W23" s="48"/>
      <c r="X23" s="50"/>
      <c r="Y23" s="51"/>
      <c r="Z23" s="11"/>
      <c r="AA23" s="52"/>
      <c r="AB23" s="57"/>
      <c r="AC23" s="11"/>
    </row>
    <row r="24" spans="1:29" x14ac:dyDescent="0.3">
      <c r="A24" s="33" t="s">
        <v>86</v>
      </c>
      <c r="B24" s="34" t="s">
        <v>87</v>
      </c>
      <c r="C24" s="35" t="s">
        <v>19</v>
      </c>
      <c r="D24" s="35" t="s">
        <v>34</v>
      </c>
      <c r="E24" s="35" t="s">
        <v>19</v>
      </c>
      <c r="F24" s="35" t="s">
        <v>26</v>
      </c>
      <c r="G24" s="37" t="s">
        <v>27</v>
      </c>
      <c r="H24" s="38" t="s">
        <v>88</v>
      </c>
      <c r="I24" s="39">
        <v>2967</v>
      </c>
      <c r="J24" s="40">
        <v>430</v>
      </c>
      <c r="K24" s="54">
        <v>57</v>
      </c>
      <c r="L24" s="56">
        <v>1089.8699999999999</v>
      </c>
      <c r="M24" s="43">
        <f t="shared" si="0"/>
        <v>1.9211324500000002E-2</v>
      </c>
      <c r="N24" s="43">
        <f t="shared" si="1"/>
        <v>7.5796832999999999E-3</v>
      </c>
      <c r="O24" s="44" t="e">
        <f>ROUNDDOWN(N24/#REF!,10)</f>
        <v>#REF!</v>
      </c>
      <c r="P24" s="45">
        <v>40970</v>
      </c>
      <c r="Q24" s="46">
        <f>MIN(P24:P24)</f>
        <v>40970</v>
      </c>
      <c r="R24" s="47">
        <f>MIN(P24:P24)</f>
        <v>40970</v>
      </c>
      <c r="S24" s="48"/>
      <c r="T24" s="49"/>
      <c r="U24" s="48"/>
      <c r="V24" s="50"/>
      <c r="W24" s="48"/>
      <c r="X24" s="50"/>
      <c r="Y24" s="51"/>
      <c r="Z24" s="11"/>
      <c r="AA24" s="52"/>
      <c r="AB24" s="57"/>
      <c r="AC24" s="11"/>
    </row>
    <row r="25" spans="1:29" x14ac:dyDescent="0.3">
      <c r="A25" s="33" t="s">
        <v>89</v>
      </c>
      <c r="B25" s="34" t="s">
        <v>90</v>
      </c>
      <c r="C25" s="35" t="s">
        <v>19</v>
      </c>
      <c r="D25" s="35" t="s">
        <v>34</v>
      </c>
      <c r="E25" s="35" t="s">
        <v>30</v>
      </c>
      <c r="F25" s="35" t="s">
        <v>26</v>
      </c>
      <c r="G25" s="37" t="s">
        <v>27</v>
      </c>
      <c r="H25" s="38" t="s">
        <v>91</v>
      </c>
      <c r="I25" s="39">
        <v>4801</v>
      </c>
      <c r="J25" s="40">
        <v>668</v>
      </c>
      <c r="K25" s="54">
        <v>44</v>
      </c>
      <c r="L25" s="56">
        <v>1353.71</v>
      </c>
      <c r="M25" s="43">
        <f t="shared" si="0"/>
        <v>9.1647572999999996E-3</v>
      </c>
      <c r="N25" s="43">
        <f t="shared" si="1"/>
        <v>4.5224293000000002E-3</v>
      </c>
      <c r="O25" s="44" t="e">
        <f>ROUNDDOWN(N25/#REF!,10)</f>
        <v>#REF!</v>
      </c>
      <c r="P25" s="45">
        <v>24445</v>
      </c>
      <c r="Q25" s="46">
        <f>MIN(P25:P25)</f>
        <v>24445</v>
      </c>
      <c r="R25" s="47">
        <f>MIN(P25:P25)</f>
        <v>24445</v>
      </c>
      <c r="S25" s="48"/>
      <c r="T25" s="49"/>
      <c r="U25" s="48"/>
      <c r="V25" s="50"/>
      <c r="W25" s="48"/>
      <c r="X25" s="50"/>
      <c r="Y25" s="51"/>
      <c r="Z25" s="11"/>
      <c r="AA25" s="52"/>
      <c r="AB25" s="57"/>
      <c r="AC25" s="11"/>
    </row>
    <row r="26" spans="1:29" x14ac:dyDescent="0.3">
      <c r="A26" s="33" t="s">
        <v>92</v>
      </c>
      <c r="B26" s="34" t="s">
        <v>93</v>
      </c>
      <c r="C26" s="35" t="s">
        <v>19</v>
      </c>
      <c r="D26" s="35" t="s">
        <v>34</v>
      </c>
      <c r="E26" s="35" t="s">
        <v>34</v>
      </c>
      <c r="F26" s="35">
        <v>3</v>
      </c>
      <c r="G26" s="37" t="s">
        <v>35</v>
      </c>
      <c r="H26" s="38" t="s">
        <v>94</v>
      </c>
      <c r="I26" s="39">
        <v>7064</v>
      </c>
      <c r="J26" s="40">
        <v>1048</v>
      </c>
      <c r="K26" s="54">
        <v>36</v>
      </c>
      <c r="L26" s="56">
        <v>1492.56</v>
      </c>
      <c r="M26" s="43">
        <f t="shared" si="0"/>
        <v>5.0962626999999996E-3</v>
      </c>
      <c r="N26" s="43">
        <f t="shared" si="1"/>
        <v>3.5783374000000001E-3</v>
      </c>
      <c r="O26" s="44" t="e">
        <f>ROUNDDOWN(N26/#REF!,10)</f>
        <v>#REF!</v>
      </c>
      <c r="P26" s="45">
        <v>19341</v>
      </c>
      <c r="Q26" s="46">
        <f>MIN(P26:P26)</f>
        <v>19341</v>
      </c>
      <c r="R26" s="47">
        <f>MIN(P26:P26)</f>
        <v>19341</v>
      </c>
      <c r="S26" s="48"/>
      <c r="T26" s="49"/>
      <c r="U26" s="48"/>
      <c r="V26" s="50"/>
      <c r="W26" s="48"/>
      <c r="X26" s="50"/>
      <c r="Y26" s="51"/>
      <c r="Z26" s="11"/>
      <c r="AA26" s="52"/>
      <c r="AB26" s="57"/>
      <c r="AC26" s="11"/>
    </row>
    <row r="27" spans="1:29" x14ac:dyDescent="0.3">
      <c r="A27" s="33" t="s">
        <v>95</v>
      </c>
      <c r="B27" s="34" t="s">
        <v>96</v>
      </c>
      <c r="C27" s="35" t="s">
        <v>19</v>
      </c>
      <c r="D27" s="35" t="s">
        <v>39</v>
      </c>
      <c r="E27" s="35" t="s">
        <v>20</v>
      </c>
      <c r="F27" s="35" t="s">
        <v>21</v>
      </c>
      <c r="G27" s="37" t="s">
        <v>22</v>
      </c>
      <c r="H27" s="38" t="s">
        <v>97</v>
      </c>
      <c r="I27" s="39">
        <v>22462</v>
      </c>
      <c r="J27" s="40">
        <v>2486</v>
      </c>
      <c r="K27" s="54">
        <v>34</v>
      </c>
      <c r="L27" s="56">
        <v>1771.98</v>
      </c>
      <c r="M27" s="43">
        <f t="shared" si="0"/>
        <v>1.5136675E-3</v>
      </c>
      <c r="N27" s="43">
        <f t="shared" si="1"/>
        <v>2.1236002999999999E-3</v>
      </c>
      <c r="O27" s="44" t="e">
        <f>ROUNDDOWN(N27/#REF!,10)</f>
        <v>#REF!</v>
      </c>
      <c r="P27" s="45">
        <v>11478</v>
      </c>
      <c r="Q27" s="46">
        <f>MIN(P27:P27)</f>
        <v>11478</v>
      </c>
      <c r="R27" s="47">
        <f>MIN(P27:P27)</f>
        <v>11478</v>
      </c>
      <c r="S27" s="48"/>
      <c r="T27" s="49"/>
      <c r="U27" s="48"/>
      <c r="V27" s="50"/>
      <c r="W27" s="48"/>
      <c r="X27" s="50"/>
      <c r="Y27" s="51"/>
      <c r="Z27" s="11"/>
      <c r="AA27" s="52"/>
      <c r="AB27" s="57"/>
      <c r="AC27" s="11"/>
    </row>
    <row r="28" spans="1:29" x14ac:dyDescent="0.3">
      <c r="A28" s="33" t="s">
        <v>98</v>
      </c>
      <c r="B28" s="34" t="s">
        <v>99</v>
      </c>
      <c r="C28" s="35" t="s">
        <v>19</v>
      </c>
      <c r="D28" s="35" t="s">
        <v>39</v>
      </c>
      <c r="E28" s="35" t="s">
        <v>19</v>
      </c>
      <c r="F28" s="35">
        <v>3</v>
      </c>
      <c r="G28" s="37" t="s">
        <v>35</v>
      </c>
      <c r="H28" s="38" t="s">
        <v>100</v>
      </c>
      <c r="I28" s="39">
        <v>10311</v>
      </c>
      <c r="J28" s="40">
        <v>1327</v>
      </c>
      <c r="K28" s="54">
        <v>105</v>
      </c>
      <c r="L28" s="56">
        <v>1120.07</v>
      </c>
      <c r="M28" s="43">
        <f t="shared" si="0"/>
        <v>1.01832993E-2</v>
      </c>
      <c r="N28" s="43">
        <f t="shared" si="1"/>
        <v>1.2064637099999999E-2</v>
      </c>
      <c r="O28" s="44" t="e">
        <f>ROUNDDOWN(N28/#REF!,10)</f>
        <v>#REF!</v>
      </c>
      <c r="P28" s="45">
        <v>65213</v>
      </c>
      <c r="Q28" s="46">
        <f>MIN(P28:P28)</f>
        <v>65213</v>
      </c>
      <c r="R28" s="47">
        <f>MIN(P28:P28)</f>
        <v>65213</v>
      </c>
      <c r="S28" s="48"/>
      <c r="T28" s="49"/>
      <c r="U28" s="48"/>
      <c r="V28" s="50"/>
      <c r="W28" s="48"/>
      <c r="X28" s="50"/>
      <c r="Y28" s="51"/>
      <c r="Z28" s="11"/>
      <c r="AA28" s="52"/>
      <c r="AB28" s="57"/>
      <c r="AC28" s="11"/>
    </row>
    <row r="29" spans="1:29" x14ac:dyDescent="0.3">
      <c r="A29" s="33" t="s">
        <v>101</v>
      </c>
      <c r="B29" s="34" t="s">
        <v>102</v>
      </c>
      <c r="C29" s="35" t="s">
        <v>19</v>
      </c>
      <c r="D29" s="35" t="s">
        <v>39</v>
      </c>
      <c r="E29" s="35" t="s">
        <v>30</v>
      </c>
      <c r="F29" s="35" t="s">
        <v>26</v>
      </c>
      <c r="G29" s="37" t="s">
        <v>27</v>
      </c>
      <c r="H29" s="38" t="s">
        <v>103</v>
      </c>
      <c r="I29" s="39">
        <v>5007</v>
      </c>
      <c r="J29" s="40">
        <v>731</v>
      </c>
      <c r="K29" s="54">
        <v>27</v>
      </c>
      <c r="L29" s="56">
        <v>2157.23</v>
      </c>
      <c r="M29" s="43">
        <f t="shared" si="0"/>
        <v>5.3924504999999998E-3</v>
      </c>
      <c r="N29" s="43">
        <f t="shared" si="1"/>
        <v>1.8272882999999999E-3</v>
      </c>
      <c r="O29" s="44" t="e">
        <f>ROUNDDOWN(N29/#REF!,10)</f>
        <v>#REF!</v>
      </c>
      <c r="P29" s="45">
        <v>9877</v>
      </c>
      <c r="Q29" s="46">
        <f>MIN(P29:P29)</f>
        <v>9877</v>
      </c>
      <c r="R29" s="47">
        <f>MIN(P29:P29)</f>
        <v>9877</v>
      </c>
      <c r="S29" s="48"/>
      <c r="T29" s="49"/>
      <c r="U29" s="48"/>
      <c r="V29" s="50"/>
      <c r="W29" s="48"/>
      <c r="X29" s="50"/>
      <c r="Y29" s="51"/>
      <c r="Z29" s="11"/>
      <c r="AA29" s="52"/>
      <c r="AB29" s="57"/>
      <c r="AC29" s="11"/>
    </row>
    <row r="30" spans="1:29" x14ac:dyDescent="0.3">
      <c r="A30" s="33" t="s">
        <v>104</v>
      </c>
      <c r="B30" s="34" t="s">
        <v>105</v>
      </c>
      <c r="C30" s="35" t="s">
        <v>19</v>
      </c>
      <c r="D30" s="35" t="s">
        <v>39</v>
      </c>
      <c r="E30" s="35" t="s">
        <v>34</v>
      </c>
      <c r="F30" s="35" t="s">
        <v>26</v>
      </c>
      <c r="G30" s="37" t="s">
        <v>27</v>
      </c>
      <c r="H30" s="38" t="s">
        <v>106</v>
      </c>
      <c r="I30" s="39">
        <v>4029</v>
      </c>
      <c r="J30" s="40">
        <v>551</v>
      </c>
      <c r="K30" s="54">
        <v>37</v>
      </c>
      <c r="L30" s="56">
        <v>1778.92</v>
      </c>
      <c r="M30" s="43">
        <f t="shared" si="0"/>
        <v>9.1834202000000004E-3</v>
      </c>
      <c r="N30" s="43">
        <f t="shared" si="1"/>
        <v>2.8444587E-3</v>
      </c>
      <c r="O30" s="44" t="e">
        <f>ROUNDDOWN(N30/#REF!,10)</f>
        <v>#REF!</v>
      </c>
      <c r="P30" s="45">
        <v>15375</v>
      </c>
      <c r="Q30" s="46">
        <f>MIN(P30:P30)</f>
        <v>15375</v>
      </c>
      <c r="R30" s="47">
        <f>MIN(P30:P30)</f>
        <v>15375</v>
      </c>
      <c r="S30" s="48"/>
      <c r="T30" s="49"/>
      <c r="U30" s="48"/>
      <c r="V30" s="50"/>
      <c r="W30" s="48"/>
      <c r="X30" s="50"/>
      <c r="Y30" s="51"/>
      <c r="Z30" s="11"/>
      <c r="AA30" s="52"/>
      <c r="AB30" s="57"/>
      <c r="AC30" s="11"/>
    </row>
    <row r="31" spans="1:29" x14ac:dyDescent="0.3">
      <c r="A31" s="33" t="s">
        <v>107</v>
      </c>
      <c r="B31" s="34" t="s">
        <v>108</v>
      </c>
      <c r="C31" s="35" t="s">
        <v>19</v>
      </c>
      <c r="D31" s="35" t="s">
        <v>39</v>
      </c>
      <c r="E31" s="35" t="s">
        <v>39</v>
      </c>
      <c r="F31" s="35" t="s">
        <v>26</v>
      </c>
      <c r="G31" s="37" t="s">
        <v>27</v>
      </c>
      <c r="H31" s="38" t="s">
        <v>109</v>
      </c>
      <c r="I31" s="39">
        <v>4037</v>
      </c>
      <c r="J31" s="40">
        <v>507</v>
      </c>
      <c r="K31" s="54">
        <v>15</v>
      </c>
      <c r="L31" s="56">
        <v>1537.22</v>
      </c>
      <c r="M31" s="43">
        <f t="shared" si="0"/>
        <v>3.7156303999999999E-3</v>
      </c>
      <c r="N31" s="43">
        <f t="shared" si="1"/>
        <v>1.2254748999999999E-3</v>
      </c>
      <c r="O31" s="44" t="e">
        <f>ROUNDDOWN(N31/#REF!,10)</f>
        <v>#REF!</v>
      </c>
      <c r="P31" s="45">
        <v>6624</v>
      </c>
      <c r="Q31" s="46">
        <f>MIN(P31:P31)</f>
        <v>6624</v>
      </c>
      <c r="R31" s="47">
        <f>MIN(P31:P31)</f>
        <v>6624</v>
      </c>
      <c r="S31" s="48"/>
      <c r="T31" s="49"/>
      <c r="U31" s="48"/>
      <c r="V31" s="50"/>
      <c r="W31" s="48"/>
      <c r="X31" s="50"/>
      <c r="Y31" s="51"/>
      <c r="Z31" s="11"/>
      <c r="AA31" s="52"/>
      <c r="AB31" s="57"/>
      <c r="AC31" s="11"/>
    </row>
    <row r="32" spans="1:29" x14ac:dyDescent="0.3">
      <c r="A32" s="33" t="s">
        <v>110</v>
      </c>
      <c r="B32" s="34" t="s">
        <v>111</v>
      </c>
      <c r="C32" s="35" t="s">
        <v>19</v>
      </c>
      <c r="D32" s="35" t="s">
        <v>39</v>
      </c>
      <c r="E32" s="35" t="s">
        <v>43</v>
      </c>
      <c r="F32" s="35" t="s">
        <v>26</v>
      </c>
      <c r="G32" s="37" t="s">
        <v>27</v>
      </c>
      <c r="H32" s="38" t="s">
        <v>112</v>
      </c>
      <c r="I32" s="39">
        <v>3888</v>
      </c>
      <c r="J32" s="40">
        <v>534</v>
      </c>
      <c r="K32" s="54">
        <v>10</v>
      </c>
      <c r="L32" s="56">
        <v>1505.53</v>
      </c>
      <c r="M32" s="43">
        <f t="shared" si="0"/>
        <v>2.5720164E-3</v>
      </c>
      <c r="N32" s="43">
        <f t="shared" si="1"/>
        <v>9.1227449999999998E-4</v>
      </c>
      <c r="O32" s="44" t="e">
        <f>ROUNDDOWN(N32/#REF!,10)</f>
        <v>#REF!</v>
      </c>
      <c r="P32" s="45">
        <v>4931</v>
      </c>
      <c r="Q32" s="46">
        <f>MIN(P32:P32)</f>
        <v>4931</v>
      </c>
      <c r="R32" s="47">
        <f>MIN(P32:P32)</f>
        <v>4931</v>
      </c>
      <c r="S32" s="48"/>
      <c r="T32" s="49"/>
      <c r="U32" s="48"/>
      <c r="V32" s="50"/>
      <c r="W32" s="48"/>
      <c r="X32" s="50"/>
      <c r="Y32" s="51"/>
      <c r="Z32" s="11"/>
      <c r="AA32" s="52"/>
      <c r="AB32" s="57"/>
      <c r="AC32" s="11"/>
    </row>
    <row r="33" spans="1:29" x14ac:dyDescent="0.3">
      <c r="A33" s="33" t="s">
        <v>113</v>
      </c>
      <c r="B33" s="34" t="s">
        <v>114</v>
      </c>
      <c r="C33" s="35" t="s">
        <v>19</v>
      </c>
      <c r="D33" s="35" t="s">
        <v>43</v>
      </c>
      <c r="E33" s="35" t="s">
        <v>20</v>
      </c>
      <c r="F33" s="35" t="s">
        <v>21</v>
      </c>
      <c r="G33" s="37" t="s">
        <v>22</v>
      </c>
      <c r="H33" s="38" t="s">
        <v>115</v>
      </c>
      <c r="I33" s="39">
        <v>4487</v>
      </c>
      <c r="J33" s="40">
        <v>474</v>
      </c>
      <c r="K33" s="54">
        <v>4</v>
      </c>
      <c r="L33" s="56">
        <v>4334.34</v>
      </c>
      <c r="M33" s="43">
        <f t="shared" si="0"/>
        <v>8.9146419999999997E-4</v>
      </c>
      <c r="N33" s="43">
        <f t="shared" si="1"/>
        <v>9.7489800000000003E-5</v>
      </c>
      <c r="O33" s="44" t="e">
        <f>ROUNDDOWN(N33/#REF!,10)</f>
        <v>#REF!</v>
      </c>
      <c r="P33" s="45">
        <v>526</v>
      </c>
      <c r="Q33" s="46">
        <f>MIN(P33:P33)</f>
        <v>526</v>
      </c>
      <c r="R33" s="47">
        <f>MIN(P33:P33)</f>
        <v>526</v>
      </c>
      <c r="S33" s="48"/>
      <c r="T33" s="49"/>
      <c r="U33" s="48"/>
      <c r="V33" s="50"/>
      <c r="W33" s="48"/>
      <c r="X33" s="50"/>
      <c r="Y33" s="51"/>
      <c r="Z33" s="11"/>
      <c r="AA33" s="52"/>
      <c r="AB33" s="57"/>
      <c r="AC33" s="11"/>
    </row>
    <row r="34" spans="1:29" x14ac:dyDescent="0.3">
      <c r="A34" s="33" t="s">
        <v>116</v>
      </c>
      <c r="B34" s="34" t="s">
        <v>117</v>
      </c>
      <c r="C34" s="35" t="s">
        <v>19</v>
      </c>
      <c r="D34" s="35" t="s">
        <v>43</v>
      </c>
      <c r="E34" s="35" t="s">
        <v>19</v>
      </c>
      <c r="F34" s="35" t="s">
        <v>21</v>
      </c>
      <c r="G34" s="37" t="s">
        <v>22</v>
      </c>
      <c r="H34" s="38" t="s">
        <v>118</v>
      </c>
      <c r="I34" s="39">
        <v>10650</v>
      </c>
      <c r="J34" s="40">
        <v>1252</v>
      </c>
      <c r="K34" s="54">
        <v>31</v>
      </c>
      <c r="L34" s="56">
        <v>1610.73</v>
      </c>
      <c r="M34" s="43">
        <f t="shared" si="0"/>
        <v>2.9107981000000001E-3</v>
      </c>
      <c r="N34" s="43">
        <f t="shared" si="1"/>
        <v>2.2625264000000001E-3</v>
      </c>
      <c r="O34" s="44" t="e">
        <f>ROUNDDOWN(N34/#REF!,10)</f>
        <v>#REF!</v>
      </c>
      <c r="P34" s="45">
        <v>12229</v>
      </c>
      <c r="Q34" s="46">
        <f>MIN(P34:P34)</f>
        <v>12229</v>
      </c>
      <c r="R34" s="47">
        <f>MIN(P34:P34)</f>
        <v>12229</v>
      </c>
      <c r="S34" s="48"/>
      <c r="T34" s="49"/>
      <c r="U34" s="48"/>
      <c r="V34" s="50"/>
      <c r="W34" s="48"/>
      <c r="X34" s="50"/>
      <c r="Y34" s="51"/>
      <c r="Z34" s="11"/>
      <c r="AA34" s="52"/>
      <c r="AB34" s="57"/>
      <c r="AC34" s="11"/>
    </row>
    <row r="35" spans="1:29" x14ac:dyDescent="0.3">
      <c r="A35" s="33" t="s">
        <v>119</v>
      </c>
      <c r="B35" s="34" t="s">
        <v>120</v>
      </c>
      <c r="C35" s="35" t="s">
        <v>19</v>
      </c>
      <c r="D35" s="35" t="s">
        <v>43</v>
      </c>
      <c r="E35" s="35" t="s">
        <v>30</v>
      </c>
      <c r="F35" s="35" t="s">
        <v>21</v>
      </c>
      <c r="G35" s="37" t="s">
        <v>22</v>
      </c>
      <c r="H35" s="38" t="s">
        <v>121</v>
      </c>
      <c r="I35" s="39">
        <v>6082</v>
      </c>
      <c r="J35" s="40">
        <v>697</v>
      </c>
      <c r="K35" s="54">
        <v>19</v>
      </c>
      <c r="L35" s="56">
        <v>2335.42</v>
      </c>
      <c r="M35" s="43">
        <f t="shared" si="0"/>
        <v>3.1239723000000001E-3</v>
      </c>
      <c r="N35" s="43">
        <f t="shared" si="1"/>
        <v>9.3234130000000004E-4</v>
      </c>
      <c r="O35" s="44" t="e">
        <f>ROUNDDOWN(N35/#REF!,10)</f>
        <v>#REF!</v>
      </c>
      <c r="P35" s="45">
        <v>5039</v>
      </c>
      <c r="Q35" s="46">
        <f>MIN(P35:P35)</f>
        <v>5039</v>
      </c>
      <c r="R35" s="47">
        <f>MIN(P35:P35)</f>
        <v>5039</v>
      </c>
      <c r="S35" s="48"/>
      <c r="T35" s="49"/>
      <c r="U35" s="48"/>
      <c r="V35" s="50"/>
      <c r="W35" s="48"/>
      <c r="X35" s="50"/>
      <c r="Y35" s="51"/>
      <c r="Z35" s="11"/>
      <c r="AA35" s="52"/>
      <c r="AB35" s="57"/>
      <c r="AC35" s="11"/>
    </row>
    <row r="36" spans="1:29" x14ac:dyDescent="0.3">
      <c r="A36" s="33" t="s">
        <v>122</v>
      </c>
      <c r="B36" s="34" t="s">
        <v>123</v>
      </c>
      <c r="C36" s="35" t="s">
        <v>19</v>
      </c>
      <c r="D36" s="35" t="s">
        <v>43</v>
      </c>
      <c r="E36" s="35" t="s">
        <v>34</v>
      </c>
      <c r="F36" s="35" t="s">
        <v>21</v>
      </c>
      <c r="G36" s="37" t="s">
        <v>22</v>
      </c>
      <c r="H36" s="38" t="s">
        <v>124</v>
      </c>
      <c r="I36" s="39">
        <v>6653</v>
      </c>
      <c r="J36" s="40">
        <v>738</v>
      </c>
      <c r="K36" s="54">
        <v>29</v>
      </c>
      <c r="L36" s="56">
        <v>2937.05</v>
      </c>
      <c r="M36" s="43">
        <f t="shared" si="0"/>
        <v>4.3589357999999998E-3</v>
      </c>
      <c r="N36" s="43">
        <f t="shared" si="1"/>
        <v>1.0952808E-3</v>
      </c>
      <c r="O36" s="44" t="e">
        <f>ROUNDDOWN(N36/#REF!,10)</f>
        <v>#REF!</v>
      </c>
      <c r="P36" s="45">
        <v>5920</v>
      </c>
      <c r="Q36" s="46">
        <f>MIN(P36:P36)</f>
        <v>5920</v>
      </c>
      <c r="R36" s="47">
        <f>MIN(P36:P36)</f>
        <v>5920</v>
      </c>
      <c r="S36" s="48"/>
      <c r="T36" s="49"/>
      <c r="U36" s="48"/>
      <c r="V36" s="50"/>
      <c r="W36" s="48"/>
      <c r="X36" s="50"/>
      <c r="Y36" s="51"/>
      <c r="Z36" s="11"/>
      <c r="AA36" s="52"/>
      <c r="AB36" s="57"/>
      <c r="AC36" s="11"/>
    </row>
    <row r="37" spans="1:29" x14ac:dyDescent="0.3">
      <c r="A37" s="33" t="s">
        <v>125</v>
      </c>
      <c r="B37" s="34" t="s">
        <v>126</v>
      </c>
      <c r="C37" s="35" t="s">
        <v>19</v>
      </c>
      <c r="D37" s="35" t="s">
        <v>43</v>
      </c>
      <c r="E37" s="35" t="s">
        <v>39</v>
      </c>
      <c r="F37" s="35" t="s">
        <v>26</v>
      </c>
      <c r="G37" s="37" t="s">
        <v>27</v>
      </c>
      <c r="H37" s="38" t="s">
        <v>127</v>
      </c>
      <c r="I37" s="39">
        <v>4274</v>
      </c>
      <c r="J37" s="40">
        <v>529</v>
      </c>
      <c r="K37" s="54">
        <v>19</v>
      </c>
      <c r="L37" s="56">
        <v>1344.56</v>
      </c>
      <c r="M37" s="43">
        <f t="shared" si="0"/>
        <v>4.4454843000000001E-3</v>
      </c>
      <c r="N37" s="43">
        <f t="shared" si="1"/>
        <v>1.7490190999999999E-3</v>
      </c>
      <c r="O37" s="44" t="e">
        <f>ROUNDDOWN(N37/#REF!,10)</f>
        <v>#REF!</v>
      </c>
      <c r="P37" s="45">
        <v>9453</v>
      </c>
      <c r="Q37" s="46">
        <f>MIN(P37:P37)</f>
        <v>9453</v>
      </c>
      <c r="R37" s="47">
        <f>MIN(P37:P37)</f>
        <v>9453</v>
      </c>
      <c r="S37" s="48"/>
      <c r="T37" s="49"/>
      <c r="U37" s="48"/>
      <c r="V37" s="50"/>
      <c r="W37" s="48"/>
      <c r="X37" s="50"/>
      <c r="Y37" s="51"/>
      <c r="Z37" s="11"/>
      <c r="AA37" s="52"/>
      <c r="AB37" s="57"/>
      <c r="AC37" s="11"/>
    </row>
    <row r="38" spans="1:29" x14ac:dyDescent="0.3">
      <c r="A38" s="33" t="s">
        <v>128</v>
      </c>
      <c r="B38" s="34" t="s">
        <v>129</v>
      </c>
      <c r="C38" s="35" t="s">
        <v>19</v>
      </c>
      <c r="D38" s="35" t="s">
        <v>43</v>
      </c>
      <c r="E38" s="35" t="s">
        <v>43</v>
      </c>
      <c r="F38" s="35" t="s">
        <v>26</v>
      </c>
      <c r="G38" s="37" t="s">
        <v>27</v>
      </c>
      <c r="H38" s="38" t="s">
        <v>130</v>
      </c>
      <c r="I38" s="39">
        <v>7548</v>
      </c>
      <c r="J38" s="40">
        <v>1093</v>
      </c>
      <c r="K38" s="54">
        <v>20</v>
      </c>
      <c r="L38" s="56">
        <v>1887</v>
      </c>
      <c r="M38" s="43">
        <f t="shared" si="0"/>
        <v>2.6497084999999999E-3</v>
      </c>
      <c r="N38" s="43">
        <f t="shared" si="1"/>
        <v>1.5347808E-3</v>
      </c>
      <c r="O38" s="44" t="e">
        <f>ROUNDDOWN(N38/#REF!,10)</f>
        <v>#REF!</v>
      </c>
      <c r="P38" s="45">
        <v>8295</v>
      </c>
      <c r="Q38" s="46">
        <f>MIN(P38:P38)</f>
        <v>8295</v>
      </c>
      <c r="R38" s="47">
        <f>MIN(P38:P38)</f>
        <v>8295</v>
      </c>
      <c r="S38" s="48"/>
      <c r="T38" s="49"/>
      <c r="U38" s="48"/>
      <c r="V38" s="50"/>
      <c r="W38" s="48"/>
      <c r="X38" s="50"/>
      <c r="Y38" s="51"/>
      <c r="Z38" s="11"/>
      <c r="AA38" s="52"/>
      <c r="AB38" s="57"/>
      <c r="AC38" s="11"/>
    </row>
    <row r="39" spans="1:29" x14ac:dyDescent="0.3">
      <c r="A39" s="33" t="s">
        <v>131</v>
      </c>
      <c r="B39" s="34" t="s">
        <v>132</v>
      </c>
      <c r="C39" s="35" t="s">
        <v>19</v>
      </c>
      <c r="D39" s="35" t="s">
        <v>43</v>
      </c>
      <c r="E39" s="35" t="s">
        <v>64</v>
      </c>
      <c r="F39" s="35" t="s">
        <v>26</v>
      </c>
      <c r="G39" s="37" t="s">
        <v>27</v>
      </c>
      <c r="H39" s="38" t="s">
        <v>133</v>
      </c>
      <c r="I39" s="39">
        <v>10104</v>
      </c>
      <c r="J39" s="40">
        <v>1311</v>
      </c>
      <c r="K39" s="54">
        <v>44</v>
      </c>
      <c r="L39" s="56">
        <v>1767.59</v>
      </c>
      <c r="M39" s="43">
        <f t="shared" si="0"/>
        <v>4.3547109999999998E-3</v>
      </c>
      <c r="N39" s="43">
        <f t="shared" si="1"/>
        <v>3.2298360999999999E-3</v>
      </c>
      <c r="O39" s="44" t="e">
        <f>ROUNDDOWN(N39/#REF!,10)</f>
        <v>#REF!</v>
      </c>
      <c r="P39" s="45">
        <v>17458</v>
      </c>
      <c r="Q39" s="46">
        <f>MIN(P39:P39)</f>
        <v>17458</v>
      </c>
      <c r="R39" s="47">
        <f>MIN(P39:P39)</f>
        <v>17458</v>
      </c>
      <c r="S39" s="48"/>
      <c r="T39" s="49"/>
      <c r="U39" s="48"/>
      <c r="V39" s="50"/>
      <c r="W39" s="48"/>
      <c r="X39" s="50"/>
      <c r="Y39" s="51"/>
      <c r="Z39" s="11"/>
      <c r="AA39" s="52"/>
      <c r="AB39" s="57"/>
      <c r="AC39" s="11"/>
    </row>
    <row r="40" spans="1:29" x14ac:dyDescent="0.3">
      <c r="A40" s="33" t="s">
        <v>134</v>
      </c>
      <c r="B40" s="34" t="s">
        <v>135</v>
      </c>
      <c r="C40" s="35" t="s">
        <v>19</v>
      </c>
      <c r="D40" s="35" t="s">
        <v>43</v>
      </c>
      <c r="E40" s="35" t="s">
        <v>136</v>
      </c>
      <c r="F40" s="35" t="s">
        <v>26</v>
      </c>
      <c r="G40" s="37" t="s">
        <v>27</v>
      </c>
      <c r="H40" s="38" t="s">
        <v>137</v>
      </c>
      <c r="I40" s="39">
        <v>8285</v>
      </c>
      <c r="J40" s="40">
        <v>962</v>
      </c>
      <c r="K40" s="54">
        <v>41</v>
      </c>
      <c r="L40" s="56">
        <v>1919.05</v>
      </c>
      <c r="M40" s="43">
        <f t="shared" si="0"/>
        <v>4.9487024000000003E-3</v>
      </c>
      <c r="N40" s="43">
        <f t="shared" si="1"/>
        <v>2.4807334999999999E-3</v>
      </c>
      <c r="O40" s="44" t="e">
        <f>ROUNDDOWN(N40/#REF!,10)</f>
        <v>#REF!</v>
      </c>
      <c r="P40" s="45">
        <v>13409</v>
      </c>
      <c r="Q40" s="46">
        <f>MIN(P40:P40)</f>
        <v>13409</v>
      </c>
      <c r="R40" s="47">
        <f>MIN(P40:P40)</f>
        <v>13409</v>
      </c>
      <c r="S40" s="48"/>
      <c r="T40" s="49"/>
      <c r="U40" s="48"/>
      <c r="V40" s="50"/>
      <c r="W40" s="48"/>
      <c r="X40" s="50"/>
      <c r="Y40" s="51"/>
      <c r="Z40" s="11"/>
      <c r="AA40" s="52"/>
      <c r="AB40" s="57"/>
      <c r="AC40" s="11"/>
    </row>
    <row r="41" spans="1:29" x14ac:dyDescent="0.3">
      <c r="A41" s="33" t="s">
        <v>138</v>
      </c>
      <c r="B41" s="34" t="s">
        <v>139</v>
      </c>
      <c r="C41" s="35" t="s">
        <v>19</v>
      </c>
      <c r="D41" s="35" t="s">
        <v>43</v>
      </c>
      <c r="E41" s="35" t="s">
        <v>140</v>
      </c>
      <c r="F41" s="35" t="s">
        <v>26</v>
      </c>
      <c r="G41" s="37" t="s">
        <v>27</v>
      </c>
      <c r="H41" s="38" t="s">
        <v>141</v>
      </c>
      <c r="I41" s="39">
        <v>5250</v>
      </c>
      <c r="J41" s="40">
        <v>644</v>
      </c>
      <c r="K41" s="54">
        <v>22</v>
      </c>
      <c r="L41" s="56">
        <v>2540.59</v>
      </c>
      <c r="M41" s="43">
        <f t="shared" si="0"/>
        <v>4.1904760999999999E-3</v>
      </c>
      <c r="N41" s="43">
        <f t="shared" si="1"/>
        <v>1.0622203999999999E-3</v>
      </c>
      <c r="O41" s="44" t="e">
        <f>ROUNDDOWN(N41/#REF!,10)</f>
        <v>#REF!</v>
      </c>
      <c r="P41" s="45">
        <v>5741</v>
      </c>
      <c r="Q41" s="46">
        <f>MIN(P41:P41)</f>
        <v>5741</v>
      </c>
      <c r="R41" s="47">
        <f>MIN(P41:P41)</f>
        <v>5741</v>
      </c>
      <c r="S41" s="48"/>
      <c r="T41" s="49"/>
      <c r="U41" s="48"/>
      <c r="V41" s="50"/>
      <c r="W41" s="48"/>
      <c r="X41" s="50"/>
      <c r="Y41" s="51"/>
      <c r="Z41" s="11"/>
      <c r="AA41" s="52"/>
      <c r="AB41" s="57"/>
      <c r="AC41" s="11"/>
    </row>
    <row r="42" spans="1:29" x14ac:dyDescent="0.3">
      <c r="A42" s="33" t="s">
        <v>142</v>
      </c>
      <c r="B42" s="34" t="s">
        <v>143</v>
      </c>
      <c r="C42" s="35" t="s">
        <v>19</v>
      </c>
      <c r="D42" s="35" t="s">
        <v>64</v>
      </c>
      <c r="E42" s="35" t="s">
        <v>20</v>
      </c>
      <c r="F42" s="35" t="s">
        <v>21</v>
      </c>
      <c r="G42" s="37" t="s">
        <v>22</v>
      </c>
      <c r="H42" s="38" t="s">
        <v>144</v>
      </c>
      <c r="I42" s="39">
        <v>18585</v>
      </c>
      <c r="J42" s="40">
        <v>2106</v>
      </c>
      <c r="K42" s="54">
        <v>27</v>
      </c>
      <c r="L42" s="56">
        <v>1425.52</v>
      </c>
      <c r="M42" s="43">
        <f t="shared" si="0"/>
        <v>1.4527845000000001E-3</v>
      </c>
      <c r="N42" s="43">
        <f t="shared" si="1"/>
        <v>2.1462793000000002E-3</v>
      </c>
      <c r="O42" s="44" t="e">
        <f>ROUNDDOWN(N42/#REF!,10)</f>
        <v>#REF!</v>
      </c>
      <c r="P42" s="45">
        <v>11601</v>
      </c>
      <c r="Q42" s="46">
        <f>MIN(P42:P42)</f>
        <v>11601</v>
      </c>
      <c r="R42" s="47">
        <f>MIN(P42:P42)</f>
        <v>11601</v>
      </c>
      <c r="S42" s="48"/>
      <c r="T42" s="49"/>
      <c r="U42" s="48"/>
      <c r="V42" s="50"/>
      <c r="W42" s="48"/>
      <c r="X42" s="50"/>
      <c r="Y42" s="51"/>
      <c r="Z42" s="11"/>
      <c r="AA42" s="52"/>
      <c r="AB42" s="57"/>
      <c r="AC42" s="11"/>
    </row>
    <row r="43" spans="1:29" x14ac:dyDescent="0.3">
      <c r="A43" s="33" t="s">
        <v>145</v>
      </c>
      <c r="B43" s="34" t="s">
        <v>146</v>
      </c>
      <c r="C43" s="35" t="s">
        <v>19</v>
      </c>
      <c r="D43" s="35" t="s">
        <v>64</v>
      </c>
      <c r="E43" s="35" t="s">
        <v>19</v>
      </c>
      <c r="F43" s="35" t="s">
        <v>26</v>
      </c>
      <c r="G43" s="37" t="s">
        <v>27</v>
      </c>
      <c r="H43" s="38" t="s">
        <v>144</v>
      </c>
      <c r="I43" s="39">
        <v>8997</v>
      </c>
      <c r="J43" s="40">
        <v>1264</v>
      </c>
      <c r="K43" s="54">
        <v>17</v>
      </c>
      <c r="L43" s="56">
        <v>1440.1</v>
      </c>
      <c r="M43" s="43">
        <f t="shared" si="0"/>
        <v>1.8895187E-3</v>
      </c>
      <c r="N43" s="43">
        <f t="shared" si="1"/>
        <v>1.6584623E-3</v>
      </c>
      <c r="O43" s="44" t="e">
        <f>ROUNDDOWN(N43/#REF!,10)</f>
        <v>#REF!</v>
      </c>
      <c r="P43" s="45">
        <v>8964</v>
      </c>
      <c r="Q43" s="46">
        <f>MIN(P43:P43)</f>
        <v>8964</v>
      </c>
      <c r="R43" s="47">
        <f>MIN(P43:P43)</f>
        <v>8964</v>
      </c>
      <c r="S43" s="48"/>
      <c r="T43" s="49"/>
      <c r="U43" s="48"/>
      <c r="V43" s="50"/>
      <c r="W43" s="48"/>
      <c r="X43" s="50"/>
      <c r="Y43" s="51"/>
      <c r="Z43" s="11"/>
      <c r="AA43" s="52"/>
      <c r="AB43" s="57"/>
      <c r="AC43" s="11"/>
    </row>
    <row r="44" spans="1:29" x14ac:dyDescent="0.3">
      <c r="A44" s="33" t="s">
        <v>147</v>
      </c>
      <c r="B44" s="34" t="s">
        <v>148</v>
      </c>
      <c r="C44" s="35" t="s">
        <v>19</v>
      </c>
      <c r="D44" s="35" t="s">
        <v>64</v>
      </c>
      <c r="E44" s="35" t="s">
        <v>30</v>
      </c>
      <c r="F44" s="35">
        <v>3</v>
      </c>
      <c r="G44" s="37" t="s">
        <v>35</v>
      </c>
      <c r="H44" s="38" t="s">
        <v>149</v>
      </c>
      <c r="I44" s="39">
        <v>10759</v>
      </c>
      <c r="J44" s="40">
        <v>1247</v>
      </c>
      <c r="K44" s="54">
        <v>3</v>
      </c>
      <c r="L44" s="56">
        <v>1197.43</v>
      </c>
      <c r="M44" s="43">
        <f t="shared" si="0"/>
        <v>2.7883630000000002E-4</v>
      </c>
      <c r="N44" s="43">
        <f t="shared" si="1"/>
        <v>2.9037920000000002E-4</v>
      </c>
      <c r="O44" s="44" t="e">
        <f>ROUNDDOWN(N44/#REF!,10)</f>
        <v>#REF!</v>
      </c>
      <c r="P44" s="45">
        <v>1569</v>
      </c>
      <c r="Q44" s="46">
        <f>MIN(P44:P44)</f>
        <v>1569</v>
      </c>
      <c r="R44" s="47">
        <f>MIN(P44:P44)</f>
        <v>1569</v>
      </c>
      <c r="S44" s="48"/>
      <c r="T44" s="49"/>
      <c r="U44" s="48"/>
      <c r="V44" s="50"/>
      <c r="W44" s="48"/>
      <c r="X44" s="50"/>
      <c r="Y44" s="51"/>
      <c r="Z44" s="11"/>
      <c r="AA44" s="52"/>
      <c r="AB44" s="57"/>
      <c r="AC44" s="11"/>
    </row>
    <row r="45" spans="1:29" x14ac:dyDescent="0.3">
      <c r="A45" s="33" t="s">
        <v>150</v>
      </c>
      <c r="B45" s="34" t="s">
        <v>151</v>
      </c>
      <c r="C45" s="35" t="s">
        <v>19</v>
      </c>
      <c r="D45" s="35" t="s">
        <v>64</v>
      </c>
      <c r="E45" s="35" t="s">
        <v>34</v>
      </c>
      <c r="F45" s="35" t="s">
        <v>26</v>
      </c>
      <c r="G45" s="37" t="s">
        <v>27</v>
      </c>
      <c r="H45" s="38" t="s">
        <v>152</v>
      </c>
      <c r="I45" s="39">
        <v>4483</v>
      </c>
      <c r="J45" s="40">
        <v>574</v>
      </c>
      <c r="K45" s="54">
        <v>18</v>
      </c>
      <c r="L45" s="56">
        <v>1090.29</v>
      </c>
      <c r="M45" s="43">
        <f t="shared" si="0"/>
        <v>4.0151683999999997E-3</v>
      </c>
      <c r="N45" s="43">
        <f t="shared" si="1"/>
        <v>2.1138473E-3</v>
      </c>
      <c r="O45" s="44" t="e">
        <f>ROUNDDOWN(N45/#REF!,10)</f>
        <v>#REF!</v>
      </c>
      <c r="P45" s="45">
        <v>11425</v>
      </c>
      <c r="Q45" s="46">
        <f>MIN(P45:P45)</f>
        <v>11425</v>
      </c>
      <c r="R45" s="47">
        <f>MIN(P45:P45)</f>
        <v>11425</v>
      </c>
      <c r="S45" s="48"/>
      <c r="T45" s="49"/>
      <c r="U45" s="48"/>
      <c r="V45" s="50"/>
      <c r="W45" s="48"/>
      <c r="X45" s="50"/>
      <c r="Y45" s="51"/>
      <c r="Z45" s="11"/>
      <c r="AA45" s="52"/>
      <c r="AB45" s="57"/>
      <c r="AC45" s="11"/>
    </row>
    <row r="46" spans="1:29" x14ac:dyDescent="0.3">
      <c r="A46" s="33" t="s">
        <v>153</v>
      </c>
      <c r="B46" s="34" t="s">
        <v>154</v>
      </c>
      <c r="C46" s="35" t="s">
        <v>19</v>
      </c>
      <c r="D46" s="35" t="s">
        <v>136</v>
      </c>
      <c r="E46" s="35" t="s">
        <v>20</v>
      </c>
      <c r="F46" s="35" t="s">
        <v>21</v>
      </c>
      <c r="G46" s="37" t="s">
        <v>22</v>
      </c>
      <c r="H46" s="38" t="s">
        <v>155</v>
      </c>
      <c r="I46" s="39">
        <v>4422</v>
      </c>
      <c r="J46" s="40">
        <v>472</v>
      </c>
      <c r="K46" s="54">
        <v>8</v>
      </c>
      <c r="L46" s="56">
        <v>2034.26</v>
      </c>
      <c r="M46" s="43">
        <f t="shared" si="0"/>
        <v>1.8091361000000001E-3</v>
      </c>
      <c r="N46" s="43">
        <f t="shared" si="1"/>
        <v>4.1976550000000001E-4</v>
      </c>
      <c r="O46" s="44" t="e">
        <f>ROUNDDOWN(N46/#REF!,10)</f>
        <v>#REF!</v>
      </c>
      <c r="P46" s="45">
        <v>2268</v>
      </c>
      <c r="Q46" s="46">
        <f>MIN(P46:P46)</f>
        <v>2268</v>
      </c>
      <c r="R46" s="47">
        <f>MIN(P46:P46)</f>
        <v>2268</v>
      </c>
      <c r="S46" s="48"/>
      <c r="T46" s="49"/>
      <c r="U46" s="48"/>
      <c r="V46" s="50"/>
      <c r="W46" s="48"/>
      <c r="X46" s="50"/>
      <c r="Y46" s="51"/>
      <c r="Z46" s="11"/>
      <c r="AA46" s="52"/>
      <c r="AB46" s="57"/>
      <c r="AC46" s="11"/>
    </row>
    <row r="47" spans="1:29" x14ac:dyDescent="0.3">
      <c r="A47" s="33" t="s">
        <v>156</v>
      </c>
      <c r="B47" s="34" t="s">
        <v>157</v>
      </c>
      <c r="C47" s="35" t="s">
        <v>19</v>
      </c>
      <c r="D47" s="35" t="s">
        <v>136</v>
      </c>
      <c r="E47" s="35" t="s">
        <v>19</v>
      </c>
      <c r="F47" s="35" t="s">
        <v>21</v>
      </c>
      <c r="G47" s="37" t="s">
        <v>22</v>
      </c>
      <c r="H47" s="38" t="s">
        <v>158</v>
      </c>
      <c r="I47" s="39">
        <v>26421</v>
      </c>
      <c r="J47" s="40">
        <v>2925</v>
      </c>
      <c r="K47" s="54">
        <v>172</v>
      </c>
      <c r="L47" s="56">
        <v>1658.77</v>
      </c>
      <c r="M47" s="43">
        <f t="shared" si="0"/>
        <v>6.5099731000000001E-3</v>
      </c>
      <c r="N47" s="43">
        <f t="shared" si="1"/>
        <v>1.1479392099999999E-2</v>
      </c>
      <c r="O47" s="44" t="e">
        <f>ROUNDDOWN(N47/#REF!,10)</f>
        <v>#REF!</v>
      </c>
      <c r="P47" s="45">
        <v>62049</v>
      </c>
      <c r="Q47" s="46">
        <f>MIN(P47:P47)</f>
        <v>62049</v>
      </c>
      <c r="R47" s="47">
        <f>MIN(P47:P47)</f>
        <v>62049</v>
      </c>
      <c r="S47" s="48"/>
      <c r="T47" s="49"/>
      <c r="U47" s="48"/>
      <c r="V47" s="50"/>
      <c r="W47" s="48"/>
      <c r="X47" s="50"/>
      <c r="Y47" s="51"/>
      <c r="Z47" s="11"/>
      <c r="AA47" s="52"/>
      <c r="AB47" s="57"/>
      <c r="AC47" s="11"/>
    </row>
    <row r="48" spans="1:29" x14ac:dyDescent="0.3">
      <c r="A48" s="33" t="s">
        <v>159</v>
      </c>
      <c r="B48" s="34" t="s">
        <v>160</v>
      </c>
      <c r="C48" s="35" t="s">
        <v>19</v>
      </c>
      <c r="D48" s="35" t="s">
        <v>136</v>
      </c>
      <c r="E48" s="35" t="s">
        <v>30</v>
      </c>
      <c r="F48" s="35" t="s">
        <v>21</v>
      </c>
      <c r="G48" s="37" t="s">
        <v>22</v>
      </c>
      <c r="H48" s="38" t="s">
        <v>161</v>
      </c>
      <c r="I48" s="39">
        <v>9772</v>
      </c>
      <c r="J48" s="40">
        <v>1133</v>
      </c>
      <c r="K48" s="54">
        <v>16</v>
      </c>
      <c r="L48" s="56">
        <v>1463.98</v>
      </c>
      <c r="M48" s="43">
        <f t="shared" si="0"/>
        <v>1.6373310999999999E-3</v>
      </c>
      <c r="N48" s="43">
        <f t="shared" si="1"/>
        <v>1.2671594E-3</v>
      </c>
      <c r="O48" s="44" t="e">
        <f>ROUNDDOWN(N48/#REF!,10)</f>
        <v>#REF!</v>
      </c>
      <c r="P48" s="45">
        <v>6849</v>
      </c>
      <c r="Q48" s="46">
        <f>MIN(P48:P48)</f>
        <v>6849</v>
      </c>
      <c r="R48" s="47">
        <f>MIN(P48:P48)</f>
        <v>6849</v>
      </c>
      <c r="S48" s="48"/>
      <c r="T48" s="49"/>
      <c r="U48" s="48"/>
      <c r="V48" s="50"/>
      <c r="W48" s="48"/>
      <c r="X48" s="50"/>
      <c r="Y48" s="51"/>
      <c r="Z48" s="11"/>
      <c r="AA48" s="52"/>
      <c r="AB48" s="57"/>
      <c r="AC48" s="11"/>
    </row>
    <row r="49" spans="1:29" x14ac:dyDescent="0.3">
      <c r="A49" s="33" t="s">
        <v>162</v>
      </c>
      <c r="B49" s="34" t="s">
        <v>163</v>
      </c>
      <c r="C49" s="35" t="s">
        <v>19</v>
      </c>
      <c r="D49" s="35" t="s">
        <v>136</v>
      </c>
      <c r="E49" s="35" t="s">
        <v>34</v>
      </c>
      <c r="F49" s="35" t="s">
        <v>21</v>
      </c>
      <c r="G49" s="37" t="s">
        <v>22</v>
      </c>
      <c r="H49" s="38" t="s">
        <v>164</v>
      </c>
      <c r="I49" s="39">
        <v>21643</v>
      </c>
      <c r="J49" s="40">
        <v>2304</v>
      </c>
      <c r="K49" s="54">
        <v>91</v>
      </c>
      <c r="L49" s="56">
        <v>1462.04</v>
      </c>
      <c r="M49" s="43">
        <f t="shared" si="0"/>
        <v>4.2045926999999999E-3</v>
      </c>
      <c r="N49" s="43">
        <f t="shared" si="1"/>
        <v>6.6259346999999998E-3</v>
      </c>
      <c r="O49" s="44" t="e">
        <f>ROUNDDOWN(N49/#REF!,10)</f>
        <v>#REF!</v>
      </c>
      <c r="P49" s="45">
        <v>35815</v>
      </c>
      <c r="Q49" s="46">
        <f>MIN(P49:P49)</f>
        <v>35815</v>
      </c>
      <c r="R49" s="47">
        <f>MIN(P49:P49)</f>
        <v>35815</v>
      </c>
      <c r="S49" s="48"/>
      <c r="T49" s="49"/>
      <c r="U49" s="48"/>
      <c r="V49" s="50"/>
      <c r="W49" s="48"/>
      <c r="X49" s="50"/>
      <c r="Y49" s="51"/>
      <c r="Z49" s="11"/>
      <c r="AA49" s="52"/>
      <c r="AB49" s="57"/>
      <c r="AC49" s="11"/>
    </row>
    <row r="50" spans="1:29" x14ac:dyDescent="0.3">
      <c r="A50" s="33" t="s">
        <v>165</v>
      </c>
      <c r="B50" s="34" t="s">
        <v>166</v>
      </c>
      <c r="C50" s="35" t="s">
        <v>19</v>
      </c>
      <c r="D50" s="35" t="s">
        <v>136</v>
      </c>
      <c r="E50" s="35" t="s">
        <v>39</v>
      </c>
      <c r="F50" s="35" t="s">
        <v>21</v>
      </c>
      <c r="G50" s="37" t="s">
        <v>22</v>
      </c>
      <c r="H50" s="38" t="s">
        <v>167</v>
      </c>
      <c r="I50" s="39">
        <v>6228</v>
      </c>
      <c r="J50" s="40">
        <v>642</v>
      </c>
      <c r="K50" s="54">
        <v>23</v>
      </c>
      <c r="L50" s="56">
        <v>2177.33</v>
      </c>
      <c r="M50" s="43">
        <f t="shared" si="0"/>
        <v>3.6929992999999999E-3</v>
      </c>
      <c r="N50" s="43">
        <f t="shared" si="1"/>
        <v>1.088905E-3</v>
      </c>
      <c r="O50" s="44" t="e">
        <f>ROUNDDOWN(N50/#REF!,10)</f>
        <v>#REF!</v>
      </c>
      <c r="P50" s="45">
        <v>5885</v>
      </c>
      <c r="Q50" s="46">
        <f>MIN(P50:P50)</f>
        <v>5885</v>
      </c>
      <c r="R50" s="47">
        <f>MIN(P50:P50)</f>
        <v>5885</v>
      </c>
      <c r="S50" s="48"/>
      <c r="T50" s="49"/>
      <c r="U50" s="48"/>
      <c r="V50" s="50"/>
      <c r="W50" s="48"/>
      <c r="X50" s="50"/>
      <c r="Y50" s="51"/>
      <c r="Z50" s="11"/>
      <c r="AA50" s="52"/>
      <c r="AB50" s="57"/>
      <c r="AC50" s="11"/>
    </row>
    <row r="51" spans="1:29" x14ac:dyDescent="0.3">
      <c r="A51" s="33" t="s">
        <v>168</v>
      </c>
      <c r="B51" s="34" t="s">
        <v>169</v>
      </c>
      <c r="C51" s="35" t="s">
        <v>19</v>
      </c>
      <c r="D51" s="35" t="s">
        <v>136</v>
      </c>
      <c r="E51" s="35" t="s">
        <v>43</v>
      </c>
      <c r="F51" s="35">
        <v>3</v>
      </c>
      <c r="G51" s="37" t="s">
        <v>35</v>
      </c>
      <c r="H51" s="38" t="s">
        <v>170</v>
      </c>
      <c r="I51" s="39">
        <v>18607</v>
      </c>
      <c r="J51" s="40">
        <v>2167</v>
      </c>
      <c r="K51" s="54">
        <v>58</v>
      </c>
      <c r="L51" s="56">
        <v>1398.23</v>
      </c>
      <c r="M51" s="43">
        <f t="shared" si="0"/>
        <v>3.1171063999999998E-3</v>
      </c>
      <c r="N51" s="43">
        <f t="shared" si="1"/>
        <v>4.8309429999999999E-3</v>
      </c>
      <c r="O51" s="44" t="e">
        <f>ROUNDDOWN(N51/#REF!,10)</f>
        <v>#REF!</v>
      </c>
      <c r="P51" s="45">
        <v>26112</v>
      </c>
      <c r="Q51" s="46">
        <f>MIN(P51:P51)</f>
        <v>26112</v>
      </c>
      <c r="R51" s="47">
        <f>MIN(P51:P51)</f>
        <v>26112</v>
      </c>
      <c r="S51" s="48"/>
      <c r="T51" s="49"/>
      <c r="U51" s="48"/>
      <c r="V51" s="50"/>
      <c r="W51" s="48"/>
      <c r="X51" s="50"/>
      <c r="Y51" s="51"/>
      <c r="Z51" s="11"/>
      <c r="AA51" s="52"/>
      <c r="AB51" s="57"/>
      <c r="AC51" s="11"/>
    </row>
    <row r="52" spans="1:29" x14ac:dyDescent="0.3">
      <c r="A52" s="33" t="s">
        <v>171</v>
      </c>
      <c r="B52" s="34" t="s">
        <v>172</v>
      </c>
      <c r="C52" s="35" t="s">
        <v>19</v>
      </c>
      <c r="D52" s="35" t="s">
        <v>136</v>
      </c>
      <c r="E52" s="35" t="s">
        <v>64</v>
      </c>
      <c r="F52" s="35" t="s">
        <v>26</v>
      </c>
      <c r="G52" s="37" t="s">
        <v>27</v>
      </c>
      <c r="H52" s="38" t="s">
        <v>158</v>
      </c>
      <c r="I52" s="39">
        <v>16986</v>
      </c>
      <c r="J52" s="40">
        <v>2247</v>
      </c>
      <c r="K52" s="54">
        <v>46</v>
      </c>
      <c r="L52" s="56">
        <v>1397.59</v>
      </c>
      <c r="M52" s="43">
        <f t="shared" si="0"/>
        <v>2.7081125000000001E-3</v>
      </c>
      <c r="N52" s="43">
        <f t="shared" si="1"/>
        <v>4.3540156000000003E-3</v>
      </c>
      <c r="O52" s="44" t="e">
        <f>ROUNDDOWN(N52/#REF!,10)</f>
        <v>#REF!</v>
      </c>
      <c r="P52" s="45">
        <v>23534</v>
      </c>
      <c r="Q52" s="46">
        <f>MIN(P52:P52)</f>
        <v>23534</v>
      </c>
      <c r="R52" s="47">
        <f>MIN(P52:P52)</f>
        <v>23534</v>
      </c>
      <c r="S52" s="48"/>
      <c r="T52" s="49"/>
      <c r="U52" s="48"/>
      <c r="V52" s="50"/>
      <c r="W52" s="48"/>
      <c r="X52" s="50"/>
      <c r="Y52" s="51"/>
      <c r="Z52" s="11"/>
      <c r="AA52" s="52"/>
      <c r="AB52" s="57"/>
      <c r="AC52" s="11"/>
    </row>
    <row r="53" spans="1:29" x14ac:dyDescent="0.3">
      <c r="A53" s="33" t="s">
        <v>173</v>
      </c>
      <c r="B53" s="34" t="s">
        <v>174</v>
      </c>
      <c r="C53" s="35" t="s">
        <v>19</v>
      </c>
      <c r="D53" s="35" t="s">
        <v>136</v>
      </c>
      <c r="E53" s="35" t="s">
        <v>136</v>
      </c>
      <c r="F53" s="35">
        <v>3</v>
      </c>
      <c r="G53" s="37" t="s">
        <v>35</v>
      </c>
      <c r="H53" s="38" t="s">
        <v>175</v>
      </c>
      <c r="I53" s="39">
        <v>8120</v>
      </c>
      <c r="J53" s="40">
        <v>833</v>
      </c>
      <c r="K53" s="54">
        <v>14</v>
      </c>
      <c r="L53" s="56">
        <v>1416.27</v>
      </c>
      <c r="M53" s="43">
        <f t="shared" si="0"/>
        <v>1.7241379E-3</v>
      </c>
      <c r="N53" s="43">
        <f t="shared" si="1"/>
        <v>1.0140769999999999E-3</v>
      </c>
      <c r="O53" s="44" t="e">
        <f>ROUNDDOWN(N53/#REF!,10)</f>
        <v>#REF!</v>
      </c>
      <c r="P53" s="45">
        <v>5481</v>
      </c>
      <c r="Q53" s="46">
        <f>MIN(P53:P53)</f>
        <v>5481</v>
      </c>
      <c r="R53" s="47">
        <f>MIN(P53:P53)</f>
        <v>5481</v>
      </c>
      <c r="S53" s="48"/>
      <c r="T53" s="49"/>
      <c r="U53" s="48"/>
      <c r="V53" s="50"/>
      <c r="W53" s="48"/>
      <c r="X53" s="50"/>
      <c r="Y53" s="51"/>
      <c r="Z53" s="11"/>
      <c r="AA53" s="52"/>
      <c r="AB53" s="57"/>
      <c r="AC53" s="11"/>
    </row>
    <row r="54" spans="1:29" x14ac:dyDescent="0.3">
      <c r="A54" s="33" t="s">
        <v>176</v>
      </c>
      <c r="B54" s="34" t="s">
        <v>177</v>
      </c>
      <c r="C54" s="35" t="s">
        <v>19</v>
      </c>
      <c r="D54" s="35" t="s">
        <v>136</v>
      </c>
      <c r="E54" s="35" t="s">
        <v>140</v>
      </c>
      <c r="F54" s="35" t="s">
        <v>26</v>
      </c>
      <c r="G54" s="37" t="s">
        <v>27</v>
      </c>
      <c r="H54" s="38" t="s">
        <v>178</v>
      </c>
      <c r="I54" s="39">
        <v>1921</v>
      </c>
      <c r="J54" s="40">
        <v>257</v>
      </c>
      <c r="K54" s="54">
        <v>11</v>
      </c>
      <c r="L54" s="56">
        <v>1352.84</v>
      </c>
      <c r="M54" s="43">
        <f t="shared" si="0"/>
        <v>5.7261841999999997E-3</v>
      </c>
      <c r="N54" s="43">
        <f t="shared" si="1"/>
        <v>1.0878073E-3</v>
      </c>
      <c r="O54" s="44" t="e">
        <f>ROUNDDOWN(N54/#REF!,10)</f>
        <v>#REF!</v>
      </c>
      <c r="P54" s="45">
        <v>5879</v>
      </c>
      <c r="Q54" s="46">
        <f>MIN(P54:P54)</f>
        <v>5879</v>
      </c>
      <c r="R54" s="47">
        <f>MIN(P54:P54)</f>
        <v>5879</v>
      </c>
      <c r="S54" s="48"/>
      <c r="T54" s="49"/>
      <c r="U54" s="48"/>
      <c r="V54" s="50"/>
      <c r="W54" s="48"/>
      <c r="X54" s="50"/>
      <c r="Y54" s="51"/>
      <c r="Z54" s="11"/>
      <c r="AA54" s="52"/>
      <c r="AB54" s="57"/>
      <c r="AC54" s="11"/>
    </row>
    <row r="55" spans="1:29" x14ac:dyDescent="0.3">
      <c r="A55" s="33" t="s">
        <v>179</v>
      </c>
      <c r="B55" s="34" t="s">
        <v>180</v>
      </c>
      <c r="C55" s="35" t="s">
        <v>19</v>
      </c>
      <c r="D55" s="35" t="s">
        <v>136</v>
      </c>
      <c r="E55" s="35" t="s">
        <v>181</v>
      </c>
      <c r="F55" s="35">
        <v>3</v>
      </c>
      <c r="G55" s="37" t="s">
        <v>35</v>
      </c>
      <c r="H55" s="38" t="s">
        <v>182</v>
      </c>
      <c r="I55" s="39">
        <v>7119</v>
      </c>
      <c r="J55" s="40">
        <v>911</v>
      </c>
      <c r="K55" s="54">
        <v>20</v>
      </c>
      <c r="L55" s="56">
        <v>1092.68</v>
      </c>
      <c r="M55" s="43">
        <f t="shared" si="0"/>
        <v>2.8093833E-3</v>
      </c>
      <c r="N55" s="43">
        <f t="shared" si="1"/>
        <v>2.3422667999999998E-3</v>
      </c>
      <c r="O55" s="44" t="e">
        <f>ROUNDDOWN(N55/#REF!,10)</f>
        <v>#REF!</v>
      </c>
      <c r="P55" s="45">
        <v>12660</v>
      </c>
      <c r="Q55" s="46">
        <f>MIN(P55:P55)</f>
        <v>12660</v>
      </c>
      <c r="R55" s="47">
        <f>MIN(P55:P55)</f>
        <v>12660</v>
      </c>
      <c r="S55" s="48"/>
      <c r="T55" s="49"/>
      <c r="U55" s="48"/>
      <c r="V55" s="50"/>
      <c r="W55" s="48"/>
      <c r="X55" s="50"/>
      <c r="Y55" s="51"/>
      <c r="Z55" s="11"/>
      <c r="AA55" s="52"/>
      <c r="AB55" s="57"/>
      <c r="AC55" s="11"/>
    </row>
    <row r="56" spans="1:29" x14ac:dyDescent="0.3">
      <c r="A56" s="33" t="s">
        <v>183</v>
      </c>
      <c r="B56" s="34" t="s">
        <v>184</v>
      </c>
      <c r="C56" s="35" t="s">
        <v>19</v>
      </c>
      <c r="D56" s="35" t="s">
        <v>136</v>
      </c>
      <c r="E56" s="35" t="s">
        <v>185</v>
      </c>
      <c r="F56" s="35" t="s">
        <v>26</v>
      </c>
      <c r="G56" s="37" t="s">
        <v>27</v>
      </c>
      <c r="H56" s="38" t="s">
        <v>164</v>
      </c>
      <c r="I56" s="39">
        <v>11440</v>
      </c>
      <c r="J56" s="40">
        <v>1455</v>
      </c>
      <c r="K56" s="54">
        <v>21</v>
      </c>
      <c r="L56" s="56">
        <v>1260.21</v>
      </c>
      <c r="M56" s="43">
        <f t="shared" si="0"/>
        <v>1.8356643E-3</v>
      </c>
      <c r="N56" s="43">
        <f t="shared" si="1"/>
        <v>2.1194018999999998E-3</v>
      </c>
      <c r="O56" s="44" t="e">
        <f>ROUNDDOWN(N56/#REF!,10)</f>
        <v>#REF!</v>
      </c>
      <c r="P56" s="45">
        <v>11456</v>
      </c>
      <c r="Q56" s="46">
        <f>MIN(P56:P56)</f>
        <v>11456</v>
      </c>
      <c r="R56" s="47">
        <f>MIN(P56:P56)</f>
        <v>11456</v>
      </c>
      <c r="S56" s="48"/>
      <c r="T56" s="49"/>
      <c r="U56" s="48"/>
      <c r="V56" s="50"/>
      <c r="W56" s="48"/>
      <c r="X56" s="50"/>
      <c r="Y56" s="51"/>
      <c r="Z56" s="11"/>
      <c r="AA56" s="52"/>
      <c r="AB56" s="57"/>
      <c r="AC56" s="11"/>
    </row>
    <row r="57" spans="1:29" x14ac:dyDescent="0.3">
      <c r="A57" s="33" t="s">
        <v>186</v>
      </c>
      <c r="B57" s="34" t="s">
        <v>187</v>
      </c>
      <c r="C57" s="35" t="s">
        <v>19</v>
      </c>
      <c r="D57" s="35" t="s">
        <v>136</v>
      </c>
      <c r="E57" s="35" t="s">
        <v>188</v>
      </c>
      <c r="F57" s="35">
        <v>3</v>
      </c>
      <c r="G57" s="37" t="s">
        <v>35</v>
      </c>
      <c r="H57" s="38" t="s">
        <v>189</v>
      </c>
      <c r="I57" s="39">
        <v>8968</v>
      </c>
      <c r="J57" s="40">
        <v>1078</v>
      </c>
      <c r="K57" s="54">
        <v>33</v>
      </c>
      <c r="L57" s="56">
        <v>1582.51</v>
      </c>
      <c r="M57" s="43">
        <f t="shared" si="0"/>
        <v>3.6797501999999999E-3</v>
      </c>
      <c r="N57" s="43">
        <f t="shared" si="1"/>
        <v>2.5066323000000001E-3</v>
      </c>
      <c r="O57" s="44" t="e">
        <f>ROUNDDOWN(N57/#REF!,10)</f>
        <v>#REF!</v>
      </c>
      <c r="P57" s="45">
        <v>13549</v>
      </c>
      <c r="Q57" s="46">
        <f>MIN(P57:P57)</f>
        <v>13549</v>
      </c>
      <c r="R57" s="47">
        <f>MIN(P57:P57)</f>
        <v>13549</v>
      </c>
      <c r="S57" s="48"/>
      <c r="T57" s="49"/>
      <c r="U57" s="48"/>
      <c r="V57" s="50"/>
      <c r="W57" s="48"/>
      <c r="X57" s="50"/>
      <c r="Y57" s="51"/>
      <c r="Z57" s="11"/>
      <c r="AA57" s="52"/>
      <c r="AB57" s="57"/>
      <c r="AC57" s="11"/>
    </row>
    <row r="58" spans="1:29" x14ac:dyDescent="0.3">
      <c r="A58" s="33" t="s">
        <v>190</v>
      </c>
      <c r="B58" s="34" t="s">
        <v>191</v>
      </c>
      <c r="C58" s="35" t="s">
        <v>19</v>
      </c>
      <c r="D58" s="35" t="s">
        <v>136</v>
      </c>
      <c r="E58" s="35" t="s">
        <v>192</v>
      </c>
      <c r="F58" s="35">
        <v>3</v>
      </c>
      <c r="G58" s="37" t="s">
        <v>35</v>
      </c>
      <c r="H58" s="38" t="s">
        <v>193</v>
      </c>
      <c r="I58" s="39">
        <v>7451</v>
      </c>
      <c r="J58" s="40">
        <v>2269</v>
      </c>
      <c r="K58" s="54">
        <v>19</v>
      </c>
      <c r="L58" s="56">
        <v>1726.51</v>
      </c>
      <c r="M58" s="43">
        <f t="shared" si="0"/>
        <v>2.5499932E-3</v>
      </c>
      <c r="N58" s="43">
        <f t="shared" si="1"/>
        <v>3.3512313999999998E-3</v>
      </c>
      <c r="O58" s="44" t="e">
        <f>ROUNDDOWN(N58/#REF!,10)</f>
        <v>#REF!</v>
      </c>
      <c r="P58" s="45">
        <v>18114</v>
      </c>
      <c r="Q58" s="46">
        <f>MIN(P58:P58)</f>
        <v>18114</v>
      </c>
      <c r="R58" s="47">
        <f>MIN(P58:P58)</f>
        <v>18114</v>
      </c>
      <c r="S58" s="48"/>
      <c r="T58" s="49"/>
      <c r="U58" s="48"/>
      <c r="V58" s="50"/>
      <c r="W58" s="48"/>
      <c r="X58" s="50"/>
      <c r="Y58" s="51"/>
      <c r="Z58" s="11"/>
      <c r="AA58" s="52"/>
      <c r="AB58" s="57"/>
      <c r="AC58" s="11"/>
    </row>
    <row r="59" spans="1:29" x14ac:dyDescent="0.3">
      <c r="A59" s="33" t="s">
        <v>194</v>
      </c>
      <c r="B59" s="34" t="s">
        <v>195</v>
      </c>
      <c r="C59" s="35" t="s">
        <v>19</v>
      </c>
      <c r="D59" s="35" t="s">
        <v>136</v>
      </c>
      <c r="E59" s="35" t="s">
        <v>196</v>
      </c>
      <c r="F59" s="35">
        <v>3</v>
      </c>
      <c r="G59" s="37" t="s">
        <v>35</v>
      </c>
      <c r="H59" s="38" t="s">
        <v>197</v>
      </c>
      <c r="I59" s="39">
        <v>7185</v>
      </c>
      <c r="J59" s="40">
        <v>866</v>
      </c>
      <c r="K59" s="54">
        <v>23</v>
      </c>
      <c r="L59" s="56">
        <v>1244.8699999999999</v>
      </c>
      <c r="M59" s="43">
        <f t="shared" si="0"/>
        <v>3.2011133999999999E-3</v>
      </c>
      <c r="N59" s="43">
        <f t="shared" si="1"/>
        <v>2.2268703999999999E-3</v>
      </c>
      <c r="O59" s="44" t="e">
        <f>ROUNDDOWN(N59/#REF!,10)</f>
        <v>#REF!</v>
      </c>
      <c r="P59" s="45">
        <v>12036</v>
      </c>
      <c r="Q59" s="46">
        <f>MIN(P59:P59)</f>
        <v>12036</v>
      </c>
      <c r="R59" s="47">
        <f>MIN(P59:P59)</f>
        <v>12036</v>
      </c>
      <c r="S59" s="48"/>
      <c r="T59" s="49"/>
      <c r="U59" s="48"/>
      <c r="V59" s="50"/>
      <c r="W59" s="48"/>
      <c r="X59" s="50"/>
      <c r="Y59" s="51"/>
      <c r="Z59" s="11"/>
      <c r="AA59" s="52"/>
      <c r="AB59" s="57"/>
      <c r="AC59" s="11"/>
    </row>
    <row r="60" spans="1:29" x14ac:dyDescent="0.3">
      <c r="A60" s="33" t="s">
        <v>198</v>
      </c>
      <c r="B60" s="34" t="s">
        <v>199</v>
      </c>
      <c r="C60" s="35" t="s">
        <v>19</v>
      </c>
      <c r="D60" s="35" t="s">
        <v>140</v>
      </c>
      <c r="E60" s="35" t="s">
        <v>20</v>
      </c>
      <c r="F60" s="35" t="s">
        <v>21</v>
      </c>
      <c r="G60" s="37" t="s">
        <v>22</v>
      </c>
      <c r="H60" s="38" t="s">
        <v>200</v>
      </c>
      <c r="I60" s="39">
        <v>13236</v>
      </c>
      <c r="J60" s="40">
        <v>1504</v>
      </c>
      <c r="K60" s="54">
        <v>72</v>
      </c>
      <c r="L60" s="56">
        <v>1526.29</v>
      </c>
      <c r="M60" s="43">
        <f t="shared" si="0"/>
        <v>5.4397098000000003E-3</v>
      </c>
      <c r="N60" s="43">
        <f t="shared" si="1"/>
        <v>5.3602679999999996E-3</v>
      </c>
      <c r="O60" s="44" t="e">
        <f>ROUNDDOWN(N60/#REF!,10)</f>
        <v>#REF!</v>
      </c>
      <c r="P60" s="45">
        <v>28973</v>
      </c>
      <c r="Q60" s="46">
        <f>MIN(P60:P60)</f>
        <v>28973</v>
      </c>
      <c r="R60" s="47">
        <f>MIN(P60:P60)</f>
        <v>28973</v>
      </c>
      <c r="S60" s="48"/>
      <c r="T60" s="49"/>
      <c r="U60" s="48"/>
      <c r="V60" s="50"/>
      <c r="W60" s="48"/>
      <c r="X60" s="50"/>
      <c r="Y60" s="51"/>
      <c r="Z60" s="11"/>
      <c r="AA60" s="52"/>
      <c r="AB60" s="57"/>
      <c r="AC60" s="11"/>
    </row>
    <row r="61" spans="1:29" x14ac:dyDescent="0.3">
      <c r="A61" s="33" t="s">
        <v>201</v>
      </c>
      <c r="B61" s="34" t="s">
        <v>202</v>
      </c>
      <c r="C61" s="35" t="s">
        <v>19</v>
      </c>
      <c r="D61" s="35" t="s">
        <v>140</v>
      </c>
      <c r="E61" s="35" t="s">
        <v>19</v>
      </c>
      <c r="F61" s="35" t="s">
        <v>26</v>
      </c>
      <c r="G61" s="37" t="s">
        <v>27</v>
      </c>
      <c r="H61" s="38" t="s">
        <v>200</v>
      </c>
      <c r="I61" s="39">
        <v>9517</v>
      </c>
      <c r="J61" s="40">
        <v>1301</v>
      </c>
      <c r="K61" s="54">
        <v>57</v>
      </c>
      <c r="L61" s="56">
        <v>1727.53</v>
      </c>
      <c r="M61" s="43">
        <f t="shared" si="0"/>
        <v>5.9892823E-3</v>
      </c>
      <c r="N61" s="43">
        <f t="shared" si="1"/>
        <v>4.5105186E-3</v>
      </c>
      <c r="O61" s="44" t="e">
        <f>ROUNDDOWN(N61/#REF!,10)</f>
        <v>#REF!</v>
      </c>
      <c r="P61" s="45">
        <v>24380</v>
      </c>
      <c r="Q61" s="46">
        <f>MIN(P61:P61)</f>
        <v>24380</v>
      </c>
      <c r="R61" s="47">
        <f>MIN(P61:P61)</f>
        <v>24380</v>
      </c>
      <c r="S61" s="48"/>
      <c r="T61" s="49"/>
      <c r="U61" s="48"/>
      <c r="V61" s="50"/>
      <c r="W61" s="48"/>
      <c r="X61" s="50"/>
      <c r="Y61" s="51"/>
      <c r="Z61" s="11"/>
      <c r="AA61" s="52"/>
      <c r="AB61" s="57"/>
      <c r="AC61" s="11"/>
    </row>
    <row r="62" spans="1:29" x14ac:dyDescent="0.3">
      <c r="A62" s="33" t="s">
        <v>203</v>
      </c>
      <c r="B62" s="34" t="s">
        <v>204</v>
      </c>
      <c r="C62" s="35" t="s">
        <v>19</v>
      </c>
      <c r="D62" s="35" t="s">
        <v>140</v>
      </c>
      <c r="E62" s="35" t="s">
        <v>30</v>
      </c>
      <c r="F62" s="35" t="s">
        <v>26</v>
      </c>
      <c r="G62" s="37" t="s">
        <v>27</v>
      </c>
      <c r="H62" s="38" t="s">
        <v>205</v>
      </c>
      <c r="I62" s="39">
        <v>3301</v>
      </c>
      <c r="J62" s="40">
        <v>495</v>
      </c>
      <c r="K62" s="54">
        <v>11</v>
      </c>
      <c r="L62" s="56">
        <v>2064.73</v>
      </c>
      <c r="M62" s="43">
        <f t="shared" si="0"/>
        <v>3.3323235000000001E-3</v>
      </c>
      <c r="N62" s="43">
        <f t="shared" si="1"/>
        <v>7.9889380000000001E-4</v>
      </c>
      <c r="O62" s="44" t="e">
        <f>ROUNDDOWN(N62/#REF!,10)</f>
        <v>#REF!</v>
      </c>
      <c r="P62" s="45">
        <v>4318</v>
      </c>
      <c r="Q62" s="46">
        <f>MIN(P62:P62)</f>
        <v>4318</v>
      </c>
      <c r="R62" s="47">
        <f>MIN(P62:P62)</f>
        <v>4318</v>
      </c>
      <c r="S62" s="48"/>
      <c r="T62" s="49"/>
      <c r="U62" s="48"/>
      <c r="V62" s="50"/>
      <c r="W62" s="48"/>
      <c r="X62" s="50"/>
      <c r="Y62" s="51"/>
      <c r="Z62" s="11"/>
      <c r="AA62" s="52"/>
      <c r="AB62" s="57"/>
      <c r="AC62" s="11"/>
    </row>
    <row r="63" spans="1:29" x14ac:dyDescent="0.3">
      <c r="A63" s="33" t="s">
        <v>206</v>
      </c>
      <c r="B63" s="34" t="s">
        <v>207</v>
      </c>
      <c r="C63" s="35" t="s">
        <v>19</v>
      </c>
      <c r="D63" s="35" t="s">
        <v>140</v>
      </c>
      <c r="E63" s="35" t="s">
        <v>34</v>
      </c>
      <c r="F63" s="35" t="s">
        <v>26</v>
      </c>
      <c r="G63" s="37" t="s">
        <v>27</v>
      </c>
      <c r="H63" s="38" t="s">
        <v>208</v>
      </c>
      <c r="I63" s="39">
        <v>7161</v>
      </c>
      <c r="J63" s="40">
        <v>1094</v>
      </c>
      <c r="K63" s="54">
        <v>16</v>
      </c>
      <c r="L63" s="56">
        <v>2909.7</v>
      </c>
      <c r="M63" s="43">
        <f t="shared" si="0"/>
        <v>2.2343248E-3</v>
      </c>
      <c r="N63" s="43">
        <f t="shared" si="1"/>
        <v>8.4006979999999998E-4</v>
      </c>
      <c r="O63" s="44" t="e">
        <f>ROUNDDOWN(N63/#REF!,10)</f>
        <v>#REF!</v>
      </c>
      <c r="P63" s="45">
        <v>4540</v>
      </c>
      <c r="Q63" s="46">
        <f>MIN(P63:P63)</f>
        <v>4540</v>
      </c>
      <c r="R63" s="47">
        <f>MIN(P63:P63)</f>
        <v>4540</v>
      </c>
      <c r="S63" s="48"/>
      <c r="T63" s="49"/>
      <c r="U63" s="48"/>
      <c r="V63" s="50"/>
      <c r="W63" s="48"/>
      <c r="X63" s="50"/>
      <c r="Y63" s="51"/>
      <c r="Z63" s="11"/>
      <c r="AA63" s="52"/>
      <c r="AB63" s="57"/>
      <c r="AC63" s="11"/>
    </row>
    <row r="64" spans="1:29" x14ac:dyDescent="0.3">
      <c r="A64" s="33" t="s">
        <v>209</v>
      </c>
      <c r="B64" s="34" t="s">
        <v>210</v>
      </c>
      <c r="C64" s="35" t="s">
        <v>19</v>
      </c>
      <c r="D64" s="35" t="s">
        <v>140</v>
      </c>
      <c r="E64" s="35" t="s">
        <v>39</v>
      </c>
      <c r="F64" s="35" t="s">
        <v>26</v>
      </c>
      <c r="G64" s="37" t="s">
        <v>27</v>
      </c>
      <c r="H64" s="38" t="s">
        <v>211</v>
      </c>
      <c r="I64" s="39">
        <v>5170</v>
      </c>
      <c r="J64" s="40">
        <v>665</v>
      </c>
      <c r="K64" s="54">
        <v>19</v>
      </c>
      <c r="L64" s="56">
        <v>3750.4</v>
      </c>
      <c r="M64" s="43">
        <f t="shared" si="0"/>
        <v>3.6750482999999999E-3</v>
      </c>
      <c r="N64" s="43">
        <f t="shared" si="1"/>
        <v>6.5163899999999997E-4</v>
      </c>
      <c r="O64" s="44" t="e">
        <f>ROUNDDOWN(N64/#REF!,10)</f>
        <v>#REF!</v>
      </c>
      <c r="P64" s="45">
        <v>3522</v>
      </c>
      <c r="Q64" s="46">
        <f>MIN(P64:P64)</f>
        <v>3522</v>
      </c>
      <c r="R64" s="47">
        <f>MIN(P64:P64)</f>
        <v>3522</v>
      </c>
      <c r="S64" s="48"/>
      <c r="T64" s="49"/>
      <c r="U64" s="48"/>
      <c r="V64" s="50"/>
      <c r="W64" s="48"/>
      <c r="X64" s="50"/>
      <c r="Y64" s="51"/>
      <c r="Z64" s="11"/>
      <c r="AA64" s="52"/>
      <c r="AB64" s="57"/>
      <c r="AC64" s="11"/>
    </row>
    <row r="65" spans="1:29" x14ac:dyDescent="0.3">
      <c r="A65" s="33" t="s">
        <v>212</v>
      </c>
      <c r="B65" s="34" t="s">
        <v>213</v>
      </c>
      <c r="C65" s="35" t="s">
        <v>19</v>
      </c>
      <c r="D65" s="35" t="s">
        <v>140</v>
      </c>
      <c r="E65" s="35" t="s">
        <v>43</v>
      </c>
      <c r="F65" s="35" t="s">
        <v>26</v>
      </c>
      <c r="G65" s="37" t="s">
        <v>27</v>
      </c>
      <c r="H65" s="38" t="s">
        <v>214</v>
      </c>
      <c r="I65" s="39">
        <v>6822</v>
      </c>
      <c r="J65" s="40">
        <v>999</v>
      </c>
      <c r="K65" s="54">
        <v>50</v>
      </c>
      <c r="L65" s="56">
        <v>1838.71</v>
      </c>
      <c r="M65" s="43">
        <f t="shared" si="0"/>
        <v>7.3292289E-3</v>
      </c>
      <c r="N65" s="43">
        <f t="shared" si="1"/>
        <v>3.9820849999999998E-3</v>
      </c>
      <c r="O65" s="44" t="e">
        <f>ROUNDDOWN(N65/#REF!,10)</f>
        <v>#REF!</v>
      </c>
      <c r="P65" s="45">
        <v>21524</v>
      </c>
      <c r="Q65" s="46">
        <f>MIN(P65:P65)</f>
        <v>21524</v>
      </c>
      <c r="R65" s="47">
        <f>MIN(P65:P65)</f>
        <v>21524</v>
      </c>
      <c r="S65" s="48"/>
      <c r="T65" s="49"/>
      <c r="U65" s="48"/>
      <c r="V65" s="50"/>
      <c r="W65" s="48"/>
      <c r="X65" s="50"/>
      <c r="Y65" s="51"/>
      <c r="Z65" s="11"/>
      <c r="AA65" s="52"/>
      <c r="AB65" s="57"/>
      <c r="AC65" s="11"/>
    </row>
    <row r="66" spans="1:29" x14ac:dyDescent="0.3">
      <c r="A66" s="33" t="s">
        <v>215</v>
      </c>
      <c r="B66" s="34" t="s">
        <v>216</v>
      </c>
      <c r="C66" s="35" t="s">
        <v>19</v>
      </c>
      <c r="D66" s="35" t="s">
        <v>140</v>
      </c>
      <c r="E66" s="35" t="s">
        <v>64</v>
      </c>
      <c r="F66" s="35">
        <v>3</v>
      </c>
      <c r="G66" s="37" t="s">
        <v>35</v>
      </c>
      <c r="H66" s="38" t="s">
        <v>217</v>
      </c>
      <c r="I66" s="39">
        <v>7345</v>
      </c>
      <c r="J66" s="40">
        <v>1001</v>
      </c>
      <c r="K66" s="54">
        <v>79</v>
      </c>
      <c r="L66" s="56">
        <v>2061.0300000000002</v>
      </c>
      <c r="M66" s="43">
        <f t="shared" si="0"/>
        <v>1.0755616000000001E-2</v>
      </c>
      <c r="N66" s="43">
        <f t="shared" si="1"/>
        <v>5.2237819999999997E-3</v>
      </c>
      <c r="O66" s="44" t="e">
        <f>ROUNDDOWN(N66/#REF!,10)</f>
        <v>#REF!</v>
      </c>
      <c r="P66" s="45">
        <v>28236</v>
      </c>
      <c r="Q66" s="46">
        <f>MIN(P66:P66)</f>
        <v>28236</v>
      </c>
      <c r="R66" s="47">
        <f>MIN(P66:P66)</f>
        <v>28236</v>
      </c>
      <c r="S66" s="48"/>
      <c r="T66" s="49"/>
      <c r="U66" s="48"/>
      <c r="V66" s="50"/>
      <c r="W66" s="48"/>
      <c r="X66" s="50"/>
      <c r="Y66" s="51"/>
      <c r="Z66" s="11"/>
      <c r="AA66" s="52"/>
      <c r="AB66" s="57"/>
      <c r="AC66" s="11"/>
    </row>
    <row r="67" spans="1:29" x14ac:dyDescent="0.3">
      <c r="A67" s="33" t="s">
        <v>218</v>
      </c>
      <c r="B67" s="34" t="s">
        <v>219</v>
      </c>
      <c r="C67" s="35" t="s">
        <v>19</v>
      </c>
      <c r="D67" s="35" t="s">
        <v>140</v>
      </c>
      <c r="E67" s="35" t="s">
        <v>136</v>
      </c>
      <c r="F67" s="35" t="s">
        <v>26</v>
      </c>
      <c r="G67" s="37" t="s">
        <v>27</v>
      </c>
      <c r="H67" s="38" t="s">
        <v>220</v>
      </c>
      <c r="I67" s="39">
        <v>2558</v>
      </c>
      <c r="J67" s="40">
        <v>367</v>
      </c>
      <c r="K67" s="54">
        <v>10</v>
      </c>
      <c r="L67" s="56">
        <v>1472.49</v>
      </c>
      <c r="M67" s="43">
        <f t="shared" si="0"/>
        <v>3.9093041000000002E-3</v>
      </c>
      <c r="N67" s="43">
        <f t="shared" si="1"/>
        <v>9.7434590000000003E-4</v>
      </c>
      <c r="O67" s="44" t="e">
        <f>ROUNDDOWN(N67/#REF!,10)</f>
        <v>#REF!</v>
      </c>
      <c r="P67" s="45">
        <v>5266</v>
      </c>
      <c r="Q67" s="46">
        <f>MIN(P67:P67)</f>
        <v>5266</v>
      </c>
      <c r="R67" s="47">
        <f>MIN(P67:P67)</f>
        <v>5266</v>
      </c>
      <c r="S67" s="48"/>
      <c r="T67" s="49"/>
      <c r="U67" s="48"/>
      <c r="V67" s="50"/>
      <c r="W67" s="48"/>
      <c r="X67" s="50"/>
      <c r="Y67" s="51"/>
      <c r="Z67" s="11"/>
      <c r="AA67" s="52"/>
      <c r="AB67" s="57"/>
      <c r="AC67" s="11"/>
    </row>
    <row r="68" spans="1:29" x14ac:dyDescent="0.3">
      <c r="A68" s="33" t="s">
        <v>221</v>
      </c>
      <c r="B68" s="34" t="s">
        <v>222</v>
      </c>
      <c r="C68" s="35" t="s">
        <v>19</v>
      </c>
      <c r="D68" s="35" t="s">
        <v>181</v>
      </c>
      <c r="E68" s="35" t="s">
        <v>20</v>
      </c>
      <c r="F68" s="35" t="s">
        <v>21</v>
      </c>
      <c r="G68" s="37" t="s">
        <v>22</v>
      </c>
      <c r="H68" s="38" t="s">
        <v>223</v>
      </c>
      <c r="I68" s="39">
        <v>20723</v>
      </c>
      <c r="J68" s="40">
        <v>2232</v>
      </c>
      <c r="K68" s="54">
        <v>24</v>
      </c>
      <c r="L68" s="56">
        <v>1705.7</v>
      </c>
      <c r="M68" s="43">
        <f t="shared" ref="M68:M131" si="2" xml:space="preserve"> ROUNDDOWN(K68/I68,10)</f>
        <v>1.1581333999999999E-3</v>
      </c>
      <c r="N68" s="43">
        <f t="shared" ref="N68:N131" si="3">ROUNDDOWN(J68*M68/L68,10)</f>
        <v>1.5154796999999999E-3</v>
      </c>
      <c r="O68" s="44" t="e">
        <f>ROUNDDOWN(N68/#REF!,10)</f>
        <v>#REF!</v>
      </c>
      <c r="P68" s="45">
        <v>8191</v>
      </c>
      <c r="Q68" s="46">
        <f>MIN(P68:P68)</f>
        <v>8191</v>
      </c>
      <c r="R68" s="47">
        <f>MIN(P68:P68)</f>
        <v>8191</v>
      </c>
      <c r="S68" s="48"/>
      <c r="T68" s="49"/>
      <c r="U68" s="48"/>
      <c r="V68" s="50"/>
      <c r="W68" s="48"/>
      <c r="X68" s="50"/>
      <c r="Y68" s="51"/>
      <c r="Z68" s="11"/>
      <c r="AA68" s="52"/>
      <c r="AB68" s="57"/>
      <c r="AC68" s="11"/>
    </row>
    <row r="69" spans="1:29" x14ac:dyDescent="0.3">
      <c r="A69" s="33" t="s">
        <v>224</v>
      </c>
      <c r="B69" s="34" t="s">
        <v>225</v>
      </c>
      <c r="C69" s="35" t="s">
        <v>19</v>
      </c>
      <c r="D69" s="35" t="s">
        <v>181</v>
      </c>
      <c r="E69" s="35" t="s">
        <v>19</v>
      </c>
      <c r="F69" s="35" t="s">
        <v>21</v>
      </c>
      <c r="G69" s="37" t="s">
        <v>22</v>
      </c>
      <c r="H69" s="38" t="s">
        <v>226</v>
      </c>
      <c r="I69" s="39">
        <v>3995</v>
      </c>
      <c r="J69" s="40">
        <v>477</v>
      </c>
      <c r="K69" s="54">
        <v>6</v>
      </c>
      <c r="L69" s="56">
        <v>2249.66</v>
      </c>
      <c r="M69" s="43">
        <f t="shared" si="2"/>
        <v>1.5018773000000001E-3</v>
      </c>
      <c r="N69" s="43">
        <f t="shared" si="3"/>
        <v>3.1844609999999999E-4</v>
      </c>
      <c r="O69" s="44" t="e">
        <f>ROUNDDOWN(N69/#REF!,10)</f>
        <v>#REF!</v>
      </c>
      <c r="P69" s="45">
        <v>1721</v>
      </c>
      <c r="Q69" s="46">
        <f>MIN(P69:P69)</f>
        <v>1721</v>
      </c>
      <c r="R69" s="47">
        <f>MIN(P69:P69)</f>
        <v>1721</v>
      </c>
      <c r="S69" s="48"/>
      <c r="T69" s="49"/>
      <c r="U69" s="48"/>
      <c r="V69" s="50"/>
      <c r="W69" s="48"/>
      <c r="X69" s="50"/>
      <c r="Y69" s="51"/>
      <c r="Z69" s="11"/>
      <c r="AA69" s="52"/>
      <c r="AB69" s="57"/>
      <c r="AC69" s="11"/>
    </row>
    <row r="70" spans="1:29" x14ac:dyDescent="0.3">
      <c r="A70" s="33" t="s">
        <v>227</v>
      </c>
      <c r="B70" s="34" t="s">
        <v>228</v>
      </c>
      <c r="C70" s="35" t="s">
        <v>19</v>
      </c>
      <c r="D70" s="35" t="s">
        <v>181</v>
      </c>
      <c r="E70" s="35" t="s">
        <v>30</v>
      </c>
      <c r="F70" s="35">
        <v>3</v>
      </c>
      <c r="G70" s="37" t="s">
        <v>35</v>
      </c>
      <c r="H70" s="38" t="s">
        <v>229</v>
      </c>
      <c r="I70" s="39">
        <v>9948</v>
      </c>
      <c r="J70" s="40">
        <v>1257</v>
      </c>
      <c r="K70" s="54">
        <v>64</v>
      </c>
      <c r="L70" s="56">
        <v>1151.5899999999999</v>
      </c>
      <c r="M70" s="43">
        <f t="shared" si="2"/>
        <v>6.4334539000000003E-3</v>
      </c>
      <c r="N70" s="43">
        <f t="shared" si="3"/>
        <v>7.0223356000000004E-3</v>
      </c>
      <c r="O70" s="44" t="e">
        <f>ROUNDDOWN(N70/#REF!,10)</f>
        <v>#REF!</v>
      </c>
      <c r="P70" s="45">
        <v>37957</v>
      </c>
      <c r="Q70" s="46">
        <f>MIN(P70:P70)</f>
        <v>37957</v>
      </c>
      <c r="R70" s="47">
        <f>MIN(P70:P70)</f>
        <v>37957</v>
      </c>
      <c r="S70" s="48"/>
      <c r="T70" s="49"/>
      <c r="U70" s="48"/>
      <c r="V70" s="50"/>
      <c r="W70" s="48"/>
      <c r="X70" s="50"/>
      <c r="Y70" s="51"/>
      <c r="Z70" s="11"/>
      <c r="AA70" s="52"/>
      <c r="AB70" s="57"/>
      <c r="AC70" s="11"/>
    </row>
    <row r="71" spans="1:29" x14ac:dyDescent="0.3">
      <c r="A71" s="33" t="s">
        <v>230</v>
      </c>
      <c r="B71" s="34" t="s">
        <v>231</v>
      </c>
      <c r="C71" s="35" t="s">
        <v>19</v>
      </c>
      <c r="D71" s="35" t="s">
        <v>181</v>
      </c>
      <c r="E71" s="35" t="s">
        <v>34</v>
      </c>
      <c r="F71" s="35" t="s">
        <v>26</v>
      </c>
      <c r="G71" s="37" t="s">
        <v>27</v>
      </c>
      <c r="H71" s="38" t="s">
        <v>223</v>
      </c>
      <c r="I71" s="39">
        <v>6569</v>
      </c>
      <c r="J71" s="40">
        <v>905</v>
      </c>
      <c r="K71" s="54">
        <v>9</v>
      </c>
      <c r="L71" s="56">
        <v>1502.85</v>
      </c>
      <c r="M71" s="43">
        <f t="shared" si="2"/>
        <v>1.3700715E-3</v>
      </c>
      <c r="N71" s="43">
        <f t="shared" si="3"/>
        <v>8.2504219999999997E-4</v>
      </c>
      <c r="O71" s="44" t="e">
        <f>ROUNDDOWN(N71/#REF!,10)</f>
        <v>#REF!</v>
      </c>
      <c r="P71" s="45">
        <v>4459</v>
      </c>
      <c r="Q71" s="46">
        <f>MIN(P71:P71)</f>
        <v>4459</v>
      </c>
      <c r="R71" s="47">
        <f>MIN(P71:P71)</f>
        <v>4459</v>
      </c>
      <c r="S71" s="48"/>
      <c r="T71" s="49"/>
      <c r="U71" s="48"/>
      <c r="V71" s="50"/>
      <c r="W71" s="48"/>
      <c r="X71" s="50"/>
      <c r="Y71" s="51"/>
      <c r="Z71" s="11"/>
      <c r="AA71" s="52"/>
      <c r="AB71" s="57"/>
      <c r="AC71" s="11"/>
    </row>
    <row r="72" spans="1:29" x14ac:dyDescent="0.3">
      <c r="A72" s="33" t="s">
        <v>232</v>
      </c>
      <c r="B72" s="34" t="s">
        <v>233</v>
      </c>
      <c r="C72" s="35" t="s">
        <v>19</v>
      </c>
      <c r="D72" s="35" t="s">
        <v>181</v>
      </c>
      <c r="E72" s="35" t="s">
        <v>39</v>
      </c>
      <c r="F72" s="58">
        <v>3</v>
      </c>
      <c r="G72" s="59" t="s">
        <v>35</v>
      </c>
      <c r="H72" s="38" t="s">
        <v>234</v>
      </c>
      <c r="I72" s="39">
        <v>6472</v>
      </c>
      <c r="J72" s="40">
        <v>846</v>
      </c>
      <c r="K72" s="54">
        <v>27</v>
      </c>
      <c r="L72" s="56">
        <v>1433.82</v>
      </c>
      <c r="M72" s="43">
        <f t="shared" si="2"/>
        <v>4.1718170000000004E-3</v>
      </c>
      <c r="N72" s="43">
        <f t="shared" si="3"/>
        <v>2.4615064000000002E-3</v>
      </c>
      <c r="O72" s="44" t="e">
        <f>ROUNDDOWN(N72/#REF!,10)</f>
        <v>#REF!</v>
      </c>
      <c r="P72" s="45">
        <v>13305</v>
      </c>
      <c r="Q72" s="46">
        <f>MIN(P72:P72)</f>
        <v>13305</v>
      </c>
      <c r="R72" s="47">
        <f>MIN(P72:P72)</f>
        <v>13305</v>
      </c>
      <c r="S72" s="48"/>
      <c r="T72" s="49"/>
      <c r="U72" s="48"/>
      <c r="V72" s="50"/>
      <c r="W72" s="48"/>
      <c r="X72" s="50"/>
      <c r="Y72" s="51"/>
      <c r="Z72" s="11"/>
      <c r="AA72" s="52"/>
      <c r="AB72" s="57"/>
      <c r="AC72" s="11"/>
    </row>
    <row r="73" spans="1:29" x14ac:dyDescent="0.3">
      <c r="A73" s="33" t="s">
        <v>235</v>
      </c>
      <c r="B73" s="34" t="s">
        <v>236</v>
      </c>
      <c r="C73" s="35" t="s">
        <v>19</v>
      </c>
      <c r="D73" s="35" t="s">
        <v>181</v>
      </c>
      <c r="E73" s="35" t="s">
        <v>43</v>
      </c>
      <c r="F73" s="35" t="s">
        <v>26</v>
      </c>
      <c r="G73" s="37" t="s">
        <v>27</v>
      </c>
      <c r="H73" s="38" t="s">
        <v>237</v>
      </c>
      <c r="I73" s="39">
        <v>1629</v>
      </c>
      <c r="J73" s="40">
        <v>243</v>
      </c>
      <c r="K73" s="54">
        <v>4</v>
      </c>
      <c r="L73" s="56">
        <v>2115.7800000000002</v>
      </c>
      <c r="M73" s="43">
        <f t="shared" si="2"/>
        <v>2.4554940999999999E-3</v>
      </c>
      <c r="N73" s="43">
        <f t="shared" si="3"/>
        <v>2.8201650000000001E-4</v>
      </c>
      <c r="O73" s="44" t="e">
        <f>ROUNDDOWN(N73/#REF!,10)</f>
        <v>#REF!</v>
      </c>
      <c r="P73" s="45">
        <v>1524</v>
      </c>
      <c r="Q73" s="46">
        <f>MIN(P73:P73)</f>
        <v>1524</v>
      </c>
      <c r="R73" s="47">
        <f>MIN(P73:P73)</f>
        <v>1524</v>
      </c>
      <c r="S73" s="48"/>
      <c r="T73" s="49"/>
      <c r="U73" s="48"/>
      <c r="V73" s="50"/>
      <c r="W73" s="48"/>
      <c r="X73" s="50"/>
      <c r="Y73" s="51"/>
      <c r="Z73" s="11"/>
      <c r="AA73" s="52"/>
      <c r="AB73" s="57"/>
      <c r="AC73" s="11"/>
    </row>
    <row r="74" spans="1:29" x14ac:dyDescent="0.3">
      <c r="A74" s="33" t="s">
        <v>238</v>
      </c>
      <c r="B74" s="34" t="s">
        <v>239</v>
      </c>
      <c r="C74" s="35" t="s">
        <v>19</v>
      </c>
      <c r="D74" s="35" t="s">
        <v>181</v>
      </c>
      <c r="E74" s="35" t="s">
        <v>64</v>
      </c>
      <c r="F74" s="35" t="s">
        <v>26</v>
      </c>
      <c r="G74" s="37" t="s">
        <v>27</v>
      </c>
      <c r="H74" s="38" t="s">
        <v>240</v>
      </c>
      <c r="I74" s="39">
        <v>4516</v>
      </c>
      <c r="J74" s="40">
        <v>597</v>
      </c>
      <c r="K74" s="54">
        <v>13</v>
      </c>
      <c r="L74" s="56">
        <v>1424.44</v>
      </c>
      <c r="M74" s="43">
        <f t="shared" si="2"/>
        <v>2.8786535999999999E-3</v>
      </c>
      <c r="N74" s="43">
        <f t="shared" si="3"/>
        <v>1.2064783999999999E-3</v>
      </c>
      <c r="O74" s="44" t="e">
        <f>ROUNDDOWN(N74/#REF!,10)</f>
        <v>#REF!</v>
      </c>
      <c r="P74" s="45">
        <v>6521</v>
      </c>
      <c r="Q74" s="46">
        <f>MIN(P74:P74)</f>
        <v>6521</v>
      </c>
      <c r="R74" s="47">
        <f>MIN(P74:P74)</f>
        <v>6521</v>
      </c>
      <c r="S74" s="48"/>
      <c r="T74" s="49"/>
      <c r="U74" s="48"/>
      <c r="V74" s="50"/>
      <c r="W74" s="48"/>
      <c r="X74" s="50"/>
      <c r="Y74" s="51"/>
      <c r="Z74" s="11"/>
      <c r="AA74" s="52"/>
      <c r="AB74" s="57"/>
      <c r="AC74" s="11"/>
    </row>
    <row r="75" spans="1:29" x14ac:dyDescent="0.3">
      <c r="A75" s="33" t="s">
        <v>241</v>
      </c>
      <c r="B75" s="34" t="s">
        <v>242</v>
      </c>
      <c r="C75" s="35" t="s">
        <v>19</v>
      </c>
      <c r="D75" s="35" t="s">
        <v>185</v>
      </c>
      <c r="E75" s="35" t="s">
        <v>20</v>
      </c>
      <c r="F75" s="35" t="s">
        <v>21</v>
      </c>
      <c r="G75" s="37" t="s">
        <v>22</v>
      </c>
      <c r="H75" s="38" t="s">
        <v>243</v>
      </c>
      <c r="I75" s="39">
        <v>71710</v>
      </c>
      <c r="J75" s="40">
        <v>8586</v>
      </c>
      <c r="K75" s="54">
        <v>45</v>
      </c>
      <c r="L75" s="56">
        <v>2685.2</v>
      </c>
      <c r="M75" s="43">
        <f t="shared" si="2"/>
        <v>6.2752749999999996E-4</v>
      </c>
      <c r="N75" s="43">
        <f t="shared" si="3"/>
        <v>2.0065361999999998E-3</v>
      </c>
      <c r="O75" s="44" t="e">
        <f>ROUNDDOWN(N75/#REF!,10)</f>
        <v>#REF!</v>
      </c>
      <c r="P75" s="45">
        <v>10845</v>
      </c>
      <c r="Q75" s="46">
        <f>MIN(P75:P75)</f>
        <v>10845</v>
      </c>
      <c r="R75" s="47">
        <f>MIN(P75:P75)</f>
        <v>10845</v>
      </c>
      <c r="S75" s="48"/>
      <c r="T75" s="49"/>
      <c r="U75" s="48"/>
      <c r="V75" s="50"/>
      <c r="W75" s="48"/>
      <c r="X75" s="50"/>
      <c r="Y75" s="51"/>
      <c r="Z75" s="11"/>
      <c r="AA75" s="52"/>
      <c r="AB75" s="57"/>
      <c r="AC75" s="11"/>
    </row>
    <row r="76" spans="1:29" x14ac:dyDescent="0.3">
      <c r="A76" s="33" t="s">
        <v>244</v>
      </c>
      <c r="B76" s="34" t="s">
        <v>245</v>
      </c>
      <c r="C76" s="35" t="s">
        <v>19</v>
      </c>
      <c r="D76" s="35" t="s">
        <v>185</v>
      </c>
      <c r="E76" s="35" t="s">
        <v>19</v>
      </c>
      <c r="F76" s="35" t="s">
        <v>26</v>
      </c>
      <c r="G76" s="37" t="s">
        <v>27</v>
      </c>
      <c r="H76" s="38" t="s">
        <v>243</v>
      </c>
      <c r="I76" s="39">
        <v>16521</v>
      </c>
      <c r="J76" s="40">
        <v>2634</v>
      </c>
      <c r="K76" s="54">
        <v>22</v>
      </c>
      <c r="L76" s="56">
        <v>4160.62</v>
      </c>
      <c r="M76" s="43">
        <f t="shared" si="2"/>
        <v>1.3316385E-3</v>
      </c>
      <c r="N76" s="43">
        <f t="shared" si="3"/>
        <v>8.4303199999999996E-4</v>
      </c>
      <c r="O76" s="44" t="e">
        <f>ROUNDDOWN(N76/#REF!,10)</f>
        <v>#REF!</v>
      </c>
      <c r="P76" s="45">
        <v>4556</v>
      </c>
      <c r="Q76" s="46">
        <f>MIN(P76:P76)</f>
        <v>4556</v>
      </c>
      <c r="R76" s="47">
        <f>MIN(P76:P76)</f>
        <v>4556</v>
      </c>
      <c r="S76" s="48"/>
      <c r="T76" s="49"/>
      <c r="U76" s="48"/>
      <c r="V76" s="50"/>
      <c r="W76" s="48"/>
      <c r="X76" s="50"/>
      <c r="Y76" s="51"/>
      <c r="Z76" s="11"/>
      <c r="AA76" s="52"/>
      <c r="AB76" s="57"/>
      <c r="AC76" s="11"/>
    </row>
    <row r="77" spans="1:29" x14ac:dyDescent="0.3">
      <c r="A77" s="33" t="s">
        <v>246</v>
      </c>
      <c r="B77" s="34" t="s">
        <v>247</v>
      </c>
      <c r="C77" s="35" t="s">
        <v>19</v>
      </c>
      <c r="D77" s="35" t="s">
        <v>185</v>
      </c>
      <c r="E77" s="35" t="s">
        <v>30</v>
      </c>
      <c r="F77" s="35" t="s">
        <v>26</v>
      </c>
      <c r="G77" s="37" t="s">
        <v>27</v>
      </c>
      <c r="H77" s="38" t="s">
        <v>248</v>
      </c>
      <c r="I77" s="39">
        <v>7793</v>
      </c>
      <c r="J77" s="40">
        <v>1174</v>
      </c>
      <c r="K77" s="54">
        <v>19</v>
      </c>
      <c r="L77" s="56">
        <v>4762.62</v>
      </c>
      <c r="M77" s="43">
        <f t="shared" si="2"/>
        <v>2.4380854000000001E-3</v>
      </c>
      <c r="N77" s="43">
        <f t="shared" si="3"/>
        <v>6.009953E-4</v>
      </c>
      <c r="O77" s="44" t="e">
        <f>ROUNDDOWN(N77/#REF!,10)</f>
        <v>#REF!</v>
      </c>
      <c r="P77" s="45">
        <v>3248</v>
      </c>
      <c r="Q77" s="46">
        <f>MIN(P77:P77)</f>
        <v>3248</v>
      </c>
      <c r="R77" s="47">
        <f>MIN(P77:P77)</f>
        <v>3248</v>
      </c>
      <c r="S77" s="48"/>
      <c r="T77" s="49"/>
      <c r="U77" s="48"/>
      <c r="V77" s="50"/>
      <c r="W77" s="48"/>
      <c r="X77" s="50"/>
      <c r="Y77" s="51"/>
      <c r="Z77" s="11"/>
      <c r="AA77" s="52"/>
      <c r="AB77" s="57"/>
      <c r="AC77" s="11"/>
    </row>
    <row r="78" spans="1:29" x14ac:dyDescent="0.3">
      <c r="A78" s="33" t="s">
        <v>249</v>
      </c>
      <c r="B78" s="34" t="s">
        <v>250</v>
      </c>
      <c r="C78" s="35" t="s">
        <v>19</v>
      </c>
      <c r="D78" s="35" t="s">
        <v>185</v>
      </c>
      <c r="E78" s="35" t="s">
        <v>34</v>
      </c>
      <c r="F78" s="35">
        <v>3</v>
      </c>
      <c r="G78" s="37" t="s">
        <v>35</v>
      </c>
      <c r="H78" s="38" t="s">
        <v>251</v>
      </c>
      <c r="I78" s="39">
        <v>9872</v>
      </c>
      <c r="J78" s="40">
        <v>1282</v>
      </c>
      <c r="K78" s="54">
        <v>31</v>
      </c>
      <c r="L78" s="56">
        <v>1650.22</v>
      </c>
      <c r="M78" s="43">
        <f t="shared" si="2"/>
        <v>3.1401943999999999E-3</v>
      </c>
      <c r="N78" s="43">
        <f t="shared" si="3"/>
        <v>2.4395106E-3</v>
      </c>
      <c r="O78" s="44" t="e">
        <f>ROUNDDOWN(N78/#REF!,10)</f>
        <v>#REF!</v>
      </c>
      <c r="P78" s="45">
        <v>13186</v>
      </c>
      <c r="Q78" s="46">
        <f>MIN(P78:P78)</f>
        <v>13186</v>
      </c>
      <c r="R78" s="47">
        <f>MIN(P78:P78)</f>
        <v>13186</v>
      </c>
      <c r="S78" s="48"/>
      <c r="T78" s="49"/>
      <c r="U78" s="48"/>
      <c r="V78" s="50"/>
      <c r="W78" s="48"/>
      <c r="X78" s="50"/>
      <c r="Y78" s="51"/>
      <c r="Z78" s="11"/>
      <c r="AA78" s="52"/>
      <c r="AB78" s="57"/>
      <c r="AC78" s="11"/>
    </row>
    <row r="79" spans="1:29" x14ac:dyDescent="0.3">
      <c r="A79" s="33" t="s">
        <v>252</v>
      </c>
      <c r="B79" s="34" t="s">
        <v>253</v>
      </c>
      <c r="C79" s="35" t="s">
        <v>19</v>
      </c>
      <c r="D79" s="35" t="s">
        <v>188</v>
      </c>
      <c r="E79" s="35" t="s">
        <v>20</v>
      </c>
      <c r="F79" s="35">
        <v>3</v>
      </c>
      <c r="G79" s="37" t="s">
        <v>35</v>
      </c>
      <c r="H79" s="38" t="s">
        <v>254</v>
      </c>
      <c r="I79" s="39">
        <v>9561</v>
      </c>
      <c r="J79" s="40">
        <v>1056</v>
      </c>
      <c r="K79" s="54">
        <v>47</v>
      </c>
      <c r="L79" s="56">
        <v>1274.22</v>
      </c>
      <c r="M79" s="43">
        <f t="shared" si="2"/>
        <v>4.9158036999999996E-3</v>
      </c>
      <c r="N79" s="43">
        <f t="shared" si="3"/>
        <v>4.0739343999999997E-3</v>
      </c>
      <c r="O79" s="44" t="e">
        <f>ROUNDDOWN(N79/#REF!,10)</f>
        <v>#REF!</v>
      </c>
      <c r="P79" s="45">
        <v>22020</v>
      </c>
      <c r="Q79" s="46">
        <f>MIN(P79:P79)</f>
        <v>22020</v>
      </c>
      <c r="R79" s="47">
        <f>MIN(P79:P79)</f>
        <v>22020</v>
      </c>
      <c r="S79" s="48"/>
      <c r="T79" s="49"/>
      <c r="U79" s="48"/>
      <c r="V79" s="50"/>
      <c r="W79" s="48"/>
      <c r="X79" s="50"/>
      <c r="Y79" s="51"/>
      <c r="Z79" s="11"/>
      <c r="AA79" s="52"/>
      <c r="AB79" s="57"/>
      <c r="AC79" s="11"/>
    </row>
    <row r="80" spans="1:29" x14ac:dyDescent="0.3">
      <c r="A80" s="33" t="s">
        <v>255</v>
      </c>
      <c r="B80" s="34" t="s">
        <v>256</v>
      </c>
      <c r="C80" s="35" t="s">
        <v>19</v>
      </c>
      <c r="D80" s="35" t="s">
        <v>188</v>
      </c>
      <c r="E80" s="35" t="s">
        <v>19</v>
      </c>
      <c r="F80" s="35">
        <v>3</v>
      </c>
      <c r="G80" s="37" t="s">
        <v>35</v>
      </c>
      <c r="H80" s="38" t="s">
        <v>257</v>
      </c>
      <c r="I80" s="39">
        <v>6177</v>
      </c>
      <c r="J80" s="40">
        <v>855</v>
      </c>
      <c r="K80" s="54">
        <v>46</v>
      </c>
      <c r="L80" s="56">
        <v>908.36</v>
      </c>
      <c r="M80" s="43">
        <f t="shared" si="2"/>
        <v>7.4469807000000004E-3</v>
      </c>
      <c r="N80" s="43">
        <f t="shared" si="3"/>
        <v>7.0095210000000003E-3</v>
      </c>
      <c r="O80" s="44" t="e">
        <f>ROUNDDOWN(N80/#REF!,10)</f>
        <v>#REF!</v>
      </c>
      <c r="P80" s="45">
        <v>37888</v>
      </c>
      <c r="Q80" s="46">
        <f>MIN(P80:P80)</f>
        <v>37888</v>
      </c>
      <c r="R80" s="47">
        <f>MIN(P80:P80)</f>
        <v>37888</v>
      </c>
      <c r="S80" s="48"/>
      <c r="T80" s="49"/>
      <c r="U80" s="48"/>
      <c r="V80" s="50"/>
      <c r="W80" s="48"/>
      <c r="X80" s="50"/>
      <c r="Y80" s="51"/>
      <c r="Z80" s="11"/>
      <c r="AA80" s="52"/>
      <c r="AB80" s="57"/>
      <c r="AC80" s="11"/>
    </row>
    <row r="81" spans="1:29" x14ac:dyDescent="0.3">
      <c r="A81" s="33" t="s">
        <v>258</v>
      </c>
      <c r="B81" s="34" t="s">
        <v>259</v>
      </c>
      <c r="C81" s="35" t="s">
        <v>19</v>
      </c>
      <c r="D81" s="35" t="s">
        <v>188</v>
      </c>
      <c r="E81" s="35" t="s">
        <v>30</v>
      </c>
      <c r="F81" s="35">
        <v>3</v>
      </c>
      <c r="G81" s="37" t="s">
        <v>35</v>
      </c>
      <c r="H81" s="38" t="s">
        <v>260</v>
      </c>
      <c r="I81" s="39">
        <v>17186</v>
      </c>
      <c r="J81" s="40">
        <v>2299</v>
      </c>
      <c r="K81" s="54">
        <v>33</v>
      </c>
      <c r="L81" s="56">
        <v>1582.37</v>
      </c>
      <c r="M81" s="43">
        <f t="shared" si="2"/>
        <v>1.9201674999999999E-3</v>
      </c>
      <c r="N81" s="43">
        <f t="shared" si="3"/>
        <v>2.7897805000000001E-3</v>
      </c>
      <c r="O81" s="44" t="e">
        <f>ROUNDDOWN(N81/#REF!,10)</f>
        <v>#REF!</v>
      </c>
      <c r="P81" s="45">
        <v>15079</v>
      </c>
      <c r="Q81" s="46">
        <f>MIN(P81:P81)</f>
        <v>15079</v>
      </c>
      <c r="R81" s="47">
        <f>MIN(P81:P81)</f>
        <v>15079</v>
      </c>
      <c r="S81" s="48"/>
      <c r="T81" s="49"/>
      <c r="U81" s="48"/>
      <c r="V81" s="50"/>
      <c r="W81" s="48"/>
      <c r="X81" s="50"/>
      <c r="Y81" s="51"/>
      <c r="Z81" s="11"/>
      <c r="AA81" s="52"/>
      <c r="AB81" s="57"/>
      <c r="AC81" s="11"/>
    </row>
    <row r="82" spans="1:29" x14ac:dyDescent="0.3">
      <c r="A82" s="33" t="s">
        <v>261</v>
      </c>
      <c r="B82" s="34" t="s">
        <v>262</v>
      </c>
      <c r="C82" s="35" t="s">
        <v>19</v>
      </c>
      <c r="D82" s="35" t="s">
        <v>188</v>
      </c>
      <c r="E82" s="35" t="s">
        <v>34</v>
      </c>
      <c r="F82" s="35">
        <v>3</v>
      </c>
      <c r="G82" s="37" t="s">
        <v>35</v>
      </c>
      <c r="H82" s="38" t="s">
        <v>263</v>
      </c>
      <c r="I82" s="39">
        <v>8461</v>
      </c>
      <c r="J82" s="40">
        <v>959</v>
      </c>
      <c r="K82" s="54">
        <v>70</v>
      </c>
      <c r="L82" s="56">
        <v>1142.76</v>
      </c>
      <c r="M82" s="43">
        <f t="shared" si="2"/>
        <v>8.2732537000000002E-3</v>
      </c>
      <c r="N82" s="43">
        <f t="shared" si="3"/>
        <v>6.9428841000000003E-3</v>
      </c>
      <c r="O82" s="44" t="e">
        <f>ROUNDDOWN(N82/#REF!,10)</f>
        <v>#REF!</v>
      </c>
      <c r="P82" s="45">
        <v>37528</v>
      </c>
      <c r="Q82" s="46">
        <f>MIN(P82:P82)</f>
        <v>37528</v>
      </c>
      <c r="R82" s="47">
        <f>MIN(P82:P82)</f>
        <v>37528</v>
      </c>
      <c r="S82" s="48"/>
      <c r="T82" s="49"/>
      <c r="U82" s="48"/>
      <c r="V82" s="50"/>
      <c r="W82" s="48"/>
      <c r="X82" s="50"/>
      <c r="Y82" s="51"/>
      <c r="Z82" s="11"/>
      <c r="AA82" s="52"/>
      <c r="AB82" s="57"/>
      <c r="AC82" s="11"/>
    </row>
    <row r="83" spans="1:29" x14ac:dyDescent="0.3">
      <c r="A83" s="33" t="s">
        <v>264</v>
      </c>
      <c r="B83" s="34" t="s">
        <v>265</v>
      </c>
      <c r="C83" s="35" t="s">
        <v>19</v>
      </c>
      <c r="D83" s="35" t="s">
        <v>188</v>
      </c>
      <c r="E83" s="35" t="s">
        <v>39</v>
      </c>
      <c r="F83" s="35">
        <v>3</v>
      </c>
      <c r="G83" s="37" t="s">
        <v>35</v>
      </c>
      <c r="H83" s="38" t="s">
        <v>266</v>
      </c>
      <c r="I83" s="39">
        <v>4214</v>
      </c>
      <c r="J83" s="40">
        <v>469</v>
      </c>
      <c r="K83" s="54">
        <v>32</v>
      </c>
      <c r="L83" s="56">
        <v>1197.78</v>
      </c>
      <c r="M83" s="43">
        <f t="shared" si="2"/>
        <v>7.5937351000000004E-3</v>
      </c>
      <c r="N83" s="43">
        <f t="shared" si="3"/>
        <v>2.9733855E-3</v>
      </c>
      <c r="O83" s="44" t="e">
        <f>ROUNDDOWN(N83/#REF!,10)</f>
        <v>#REF!</v>
      </c>
      <c r="P83" s="45">
        <v>16072</v>
      </c>
      <c r="Q83" s="46">
        <f>MIN(P83:P83)</f>
        <v>16072</v>
      </c>
      <c r="R83" s="47">
        <f>MIN(P83:P83)</f>
        <v>16072</v>
      </c>
      <c r="S83" s="48"/>
      <c r="T83" s="49"/>
      <c r="U83" s="48"/>
      <c r="V83" s="50"/>
      <c r="W83" s="48"/>
      <c r="X83" s="50"/>
      <c r="Y83" s="51"/>
      <c r="Z83" s="11"/>
      <c r="AA83" s="52"/>
      <c r="AB83" s="57"/>
      <c r="AC83" s="11"/>
    </row>
    <row r="84" spans="1:29" x14ac:dyDescent="0.3">
      <c r="A84" s="33" t="s">
        <v>267</v>
      </c>
      <c r="B84" s="34" t="s">
        <v>268</v>
      </c>
      <c r="C84" s="35" t="s">
        <v>19</v>
      </c>
      <c r="D84" s="35" t="s">
        <v>192</v>
      </c>
      <c r="E84" s="35" t="s">
        <v>20</v>
      </c>
      <c r="F84" s="35" t="s">
        <v>26</v>
      </c>
      <c r="G84" s="37" t="s">
        <v>27</v>
      </c>
      <c r="H84" s="38" t="s">
        <v>269</v>
      </c>
      <c r="I84" s="39">
        <v>4657</v>
      </c>
      <c r="J84" s="40">
        <v>695</v>
      </c>
      <c r="K84" s="54">
        <v>22</v>
      </c>
      <c r="L84" s="56">
        <v>1320.79</v>
      </c>
      <c r="M84" s="43">
        <f t="shared" si="2"/>
        <v>4.7240711999999999E-3</v>
      </c>
      <c r="N84" s="43">
        <f t="shared" si="3"/>
        <v>2.4858073000000001E-3</v>
      </c>
      <c r="O84" s="44" t="e">
        <f>ROUNDDOWN(N84/#REF!,10)</f>
        <v>#REF!</v>
      </c>
      <c r="P84" s="45">
        <v>13436</v>
      </c>
      <c r="Q84" s="46">
        <f>MIN(P84:P84)</f>
        <v>13436</v>
      </c>
      <c r="R84" s="47">
        <f>MIN(P84:P84)</f>
        <v>13436</v>
      </c>
      <c r="S84" s="48"/>
      <c r="T84" s="49"/>
      <c r="U84" s="48"/>
      <c r="V84" s="50"/>
      <c r="W84" s="48"/>
      <c r="X84" s="50"/>
      <c r="Y84" s="51"/>
      <c r="Z84" s="11"/>
      <c r="AA84" s="52"/>
      <c r="AB84" s="57"/>
      <c r="AC84" s="11"/>
    </row>
    <row r="85" spans="1:29" x14ac:dyDescent="0.3">
      <c r="A85" s="33" t="s">
        <v>270</v>
      </c>
      <c r="B85" s="34" t="s">
        <v>271</v>
      </c>
      <c r="C85" s="35" t="s">
        <v>19</v>
      </c>
      <c r="D85" s="35" t="s">
        <v>192</v>
      </c>
      <c r="E85" s="35" t="s">
        <v>19</v>
      </c>
      <c r="F85" s="35" t="s">
        <v>26</v>
      </c>
      <c r="G85" s="37" t="s">
        <v>27</v>
      </c>
      <c r="H85" s="38" t="s">
        <v>272</v>
      </c>
      <c r="I85" s="39">
        <v>8093</v>
      </c>
      <c r="J85" s="40">
        <v>1161</v>
      </c>
      <c r="K85" s="54">
        <v>45</v>
      </c>
      <c r="L85" s="56">
        <v>2560.21</v>
      </c>
      <c r="M85" s="43">
        <f t="shared" si="2"/>
        <v>5.5603607999999997E-3</v>
      </c>
      <c r="N85" s="43">
        <f t="shared" si="3"/>
        <v>2.5215035999999998E-3</v>
      </c>
      <c r="O85" s="44" t="e">
        <f>ROUNDDOWN(N85/#REF!,10)</f>
        <v>#REF!</v>
      </c>
      <c r="P85" s="45">
        <v>13629</v>
      </c>
      <c r="Q85" s="46">
        <f>MIN(P85:P85)</f>
        <v>13629</v>
      </c>
      <c r="R85" s="47">
        <f>MIN(P85:P85)</f>
        <v>13629</v>
      </c>
      <c r="S85" s="48"/>
      <c r="T85" s="49"/>
      <c r="U85" s="48"/>
      <c r="V85" s="50"/>
      <c r="W85" s="48"/>
      <c r="X85" s="50"/>
      <c r="Y85" s="51"/>
      <c r="Z85" s="11"/>
      <c r="AA85" s="52"/>
      <c r="AB85" s="57"/>
      <c r="AC85" s="11"/>
    </row>
    <row r="86" spans="1:29" x14ac:dyDescent="0.3">
      <c r="A86" s="33" t="s">
        <v>273</v>
      </c>
      <c r="B86" s="34" t="s">
        <v>274</v>
      </c>
      <c r="C86" s="35" t="s">
        <v>19</v>
      </c>
      <c r="D86" s="35" t="s">
        <v>192</v>
      </c>
      <c r="E86" s="35" t="s">
        <v>30</v>
      </c>
      <c r="F86" s="35">
        <v>3</v>
      </c>
      <c r="G86" s="37" t="s">
        <v>35</v>
      </c>
      <c r="H86" s="38" t="s">
        <v>275</v>
      </c>
      <c r="I86" s="39">
        <v>24050</v>
      </c>
      <c r="J86" s="40">
        <v>3582</v>
      </c>
      <c r="K86" s="54">
        <v>76</v>
      </c>
      <c r="L86" s="56">
        <v>1703.98</v>
      </c>
      <c r="M86" s="43">
        <f t="shared" si="2"/>
        <v>3.1600831000000002E-3</v>
      </c>
      <c r="N86" s="43">
        <f t="shared" si="3"/>
        <v>6.6429287E-3</v>
      </c>
      <c r="O86" s="44" t="e">
        <f>ROUNDDOWN(N86/#REF!,10)</f>
        <v>#REF!</v>
      </c>
      <c r="P86" s="45">
        <v>35907</v>
      </c>
      <c r="Q86" s="46">
        <f>MIN(P86:P86)</f>
        <v>35907</v>
      </c>
      <c r="R86" s="47">
        <f>MIN(P86:P86)</f>
        <v>35907</v>
      </c>
      <c r="S86" s="48"/>
      <c r="T86" s="49"/>
      <c r="U86" s="48"/>
      <c r="V86" s="50"/>
      <c r="W86" s="48"/>
      <c r="X86" s="50"/>
      <c r="Y86" s="51"/>
      <c r="Z86" s="11"/>
      <c r="AA86" s="52"/>
      <c r="AB86" s="57"/>
      <c r="AC86" s="11"/>
    </row>
    <row r="87" spans="1:29" x14ac:dyDescent="0.3">
      <c r="A87" s="33" t="s">
        <v>276</v>
      </c>
      <c r="B87" s="34" t="s">
        <v>277</v>
      </c>
      <c r="C87" s="35" t="s">
        <v>19</v>
      </c>
      <c r="D87" s="35" t="s">
        <v>196</v>
      </c>
      <c r="E87" s="35" t="s">
        <v>20</v>
      </c>
      <c r="F87" s="35" t="s">
        <v>21</v>
      </c>
      <c r="G87" s="37" t="s">
        <v>22</v>
      </c>
      <c r="H87" s="60" t="s">
        <v>278</v>
      </c>
      <c r="I87" s="39">
        <v>36979</v>
      </c>
      <c r="J87" s="40">
        <v>4735</v>
      </c>
      <c r="K87" s="54">
        <v>97</v>
      </c>
      <c r="L87" s="56">
        <v>1945.11</v>
      </c>
      <c r="M87" s="43">
        <f t="shared" si="2"/>
        <v>2.6231103999999998E-3</v>
      </c>
      <c r="N87" s="43">
        <f t="shared" si="3"/>
        <v>6.3854628999999996E-3</v>
      </c>
      <c r="O87" s="44" t="e">
        <f>ROUNDDOWN(N87/#REF!,10)</f>
        <v>#REF!</v>
      </c>
      <c r="P87" s="45">
        <v>34515</v>
      </c>
      <c r="Q87" s="46">
        <f>MIN(P87:P87)</f>
        <v>34515</v>
      </c>
      <c r="R87" s="47">
        <f>MIN(P87:P87)</f>
        <v>34515</v>
      </c>
      <c r="S87" s="61"/>
      <c r="T87" s="49"/>
      <c r="U87" s="48"/>
      <c r="V87" s="50"/>
      <c r="W87" s="48"/>
      <c r="X87" s="50"/>
      <c r="Y87" s="51"/>
      <c r="Z87" s="11"/>
      <c r="AA87" s="52"/>
      <c r="AB87" s="57"/>
      <c r="AC87" s="11"/>
    </row>
    <row r="88" spans="1:29" x14ac:dyDescent="0.3">
      <c r="A88" s="33" t="s">
        <v>279</v>
      </c>
      <c r="B88" s="34" t="s">
        <v>280</v>
      </c>
      <c r="C88" s="35" t="s">
        <v>19</v>
      </c>
      <c r="D88" s="35" t="s">
        <v>196</v>
      </c>
      <c r="E88" s="35" t="s">
        <v>19</v>
      </c>
      <c r="F88" s="35">
        <v>3</v>
      </c>
      <c r="G88" s="37" t="s">
        <v>35</v>
      </c>
      <c r="H88" s="60" t="s">
        <v>281</v>
      </c>
      <c r="I88" s="39">
        <v>9873</v>
      </c>
      <c r="J88" s="40">
        <v>1262</v>
      </c>
      <c r="K88" s="54">
        <v>27</v>
      </c>
      <c r="L88" s="56">
        <v>1356.48</v>
      </c>
      <c r="M88" s="43">
        <f t="shared" si="2"/>
        <v>2.7347309999999998E-3</v>
      </c>
      <c r="N88" s="43">
        <f t="shared" si="3"/>
        <v>2.5442545999999999E-3</v>
      </c>
      <c r="O88" s="44" t="e">
        <f>ROUNDDOWN(N88/#REF!,10)</f>
        <v>#REF!</v>
      </c>
      <c r="P88" s="45">
        <v>13752</v>
      </c>
      <c r="Q88" s="46">
        <f>MIN(P88:P88)</f>
        <v>13752</v>
      </c>
      <c r="R88" s="47">
        <f>MIN(P88:P88)</f>
        <v>13752</v>
      </c>
      <c r="S88" s="61"/>
      <c r="T88" s="49"/>
      <c r="U88" s="48"/>
      <c r="V88" s="50"/>
      <c r="W88" s="48"/>
      <c r="X88" s="50"/>
      <c r="Y88" s="51"/>
      <c r="Z88" s="11"/>
      <c r="AA88" s="52"/>
      <c r="AB88" s="57"/>
      <c r="AC88" s="11"/>
    </row>
    <row r="89" spans="1:29" x14ac:dyDescent="0.3">
      <c r="A89" s="33" t="s">
        <v>282</v>
      </c>
      <c r="B89" s="34" t="s">
        <v>283</v>
      </c>
      <c r="C89" s="35" t="s">
        <v>19</v>
      </c>
      <c r="D89" s="35" t="s">
        <v>196</v>
      </c>
      <c r="E89" s="35" t="s">
        <v>30</v>
      </c>
      <c r="F89" s="35" t="s">
        <v>26</v>
      </c>
      <c r="G89" s="37" t="s">
        <v>27</v>
      </c>
      <c r="H89" s="62" t="s">
        <v>284</v>
      </c>
      <c r="I89" s="39">
        <v>6886</v>
      </c>
      <c r="J89" s="40">
        <v>1071</v>
      </c>
      <c r="K89" s="54">
        <v>16</v>
      </c>
      <c r="L89" s="56">
        <v>1792.73</v>
      </c>
      <c r="M89" s="43">
        <f t="shared" si="2"/>
        <v>2.3235550000000002E-3</v>
      </c>
      <c r="N89" s="43">
        <f t="shared" si="3"/>
        <v>1.3881216E-3</v>
      </c>
      <c r="O89" s="44" t="e">
        <f>ROUNDDOWN(N89/#REF!,10)</f>
        <v>#REF!</v>
      </c>
      <c r="P89" s="45">
        <v>7503</v>
      </c>
      <c r="Q89" s="46">
        <f>MIN(P89:P89)</f>
        <v>7503</v>
      </c>
      <c r="R89" s="47">
        <f>MIN(P89:P89)</f>
        <v>7503</v>
      </c>
      <c r="S89" s="48"/>
      <c r="T89" s="49"/>
      <c r="U89" s="48"/>
      <c r="V89" s="50"/>
      <c r="W89" s="48"/>
      <c r="X89" s="50"/>
      <c r="Y89" s="51"/>
      <c r="Z89" s="11"/>
      <c r="AA89" s="52"/>
      <c r="AB89" s="57"/>
      <c r="AC89" s="11"/>
    </row>
    <row r="90" spans="1:29" x14ac:dyDescent="0.3">
      <c r="A90" s="33" t="s">
        <v>285</v>
      </c>
      <c r="B90" s="34" t="s">
        <v>286</v>
      </c>
      <c r="C90" s="35" t="s">
        <v>19</v>
      </c>
      <c r="D90" s="35" t="s">
        <v>196</v>
      </c>
      <c r="E90" s="35" t="s">
        <v>34</v>
      </c>
      <c r="F90" s="35" t="s">
        <v>26</v>
      </c>
      <c r="G90" s="37" t="s">
        <v>27</v>
      </c>
      <c r="H90" s="62" t="s">
        <v>287</v>
      </c>
      <c r="I90" s="39">
        <v>4598</v>
      </c>
      <c r="J90" s="40">
        <v>681</v>
      </c>
      <c r="K90" s="54">
        <v>14</v>
      </c>
      <c r="L90" s="56">
        <v>1127.81</v>
      </c>
      <c r="M90" s="43">
        <f t="shared" si="2"/>
        <v>3.0448020000000001E-3</v>
      </c>
      <c r="N90" s="43">
        <f t="shared" si="3"/>
        <v>1.8385279E-3</v>
      </c>
      <c r="O90" s="44" t="e">
        <f>ROUNDDOWN(N90/#REF!,10)</f>
        <v>#REF!</v>
      </c>
      <c r="P90" s="45">
        <v>9937</v>
      </c>
      <c r="Q90" s="46">
        <f>MIN(P90:P90)</f>
        <v>9937</v>
      </c>
      <c r="R90" s="47">
        <f>MIN(P90:P90)</f>
        <v>9937</v>
      </c>
      <c r="S90" s="48"/>
      <c r="T90" s="49"/>
      <c r="U90" s="48"/>
      <c r="V90" s="50"/>
      <c r="W90" s="48"/>
      <c r="X90" s="50"/>
      <c r="Y90" s="51"/>
      <c r="Z90" s="11"/>
      <c r="AA90" s="52"/>
      <c r="AB90" s="57"/>
      <c r="AC90" s="11"/>
    </row>
    <row r="91" spans="1:29" x14ac:dyDescent="0.3">
      <c r="A91" s="33" t="s">
        <v>288</v>
      </c>
      <c r="B91" s="34" t="s">
        <v>289</v>
      </c>
      <c r="C91" s="35" t="s">
        <v>19</v>
      </c>
      <c r="D91" s="35" t="s">
        <v>196</v>
      </c>
      <c r="E91" s="35" t="s">
        <v>39</v>
      </c>
      <c r="F91" s="35">
        <v>3</v>
      </c>
      <c r="G91" s="37" t="s">
        <v>35</v>
      </c>
      <c r="H91" s="62" t="s">
        <v>290</v>
      </c>
      <c r="I91" s="39">
        <v>5100</v>
      </c>
      <c r="J91" s="40">
        <v>760</v>
      </c>
      <c r="K91" s="54">
        <v>23</v>
      </c>
      <c r="L91" s="56">
        <v>1634.91</v>
      </c>
      <c r="M91" s="43">
        <f t="shared" si="2"/>
        <v>4.5098038999999996E-3</v>
      </c>
      <c r="N91" s="43">
        <f t="shared" si="3"/>
        <v>2.0964156000000001E-3</v>
      </c>
      <c r="O91" s="44" t="e">
        <f>ROUNDDOWN(N91/#REF!,10)</f>
        <v>#REF!</v>
      </c>
      <c r="P91" s="45">
        <v>11331</v>
      </c>
      <c r="Q91" s="46">
        <f>MIN(P91:P91)</f>
        <v>11331</v>
      </c>
      <c r="R91" s="47">
        <f>MIN(P91:P91)</f>
        <v>11331</v>
      </c>
      <c r="S91" s="48"/>
      <c r="T91" s="49"/>
      <c r="U91" s="48"/>
      <c r="V91" s="50"/>
      <c r="W91" s="48"/>
      <c r="X91" s="50"/>
      <c r="Y91" s="51"/>
      <c r="Z91" s="11"/>
      <c r="AA91" s="52"/>
      <c r="AB91" s="57"/>
      <c r="AC91" s="11"/>
    </row>
    <row r="92" spans="1:29" x14ac:dyDescent="0.3">
      <c r="A92" s="33" t="s">
        <v>291</v>
      </c>
      <c r="B92" s="34" t="s">
        <v>292</v>
      </c>
      <c r="C92" s="35" t="s">
        <v>19</v>
      </c>
      <c r="D92" s="35" t="s">
        <v>196</v>
      </c>
      <c r="E92" s="35" t="s">
        <v>43</v>
      </c>
      <c r="F92" s="35" t="s">
        <v>26</v>
      </c>
      <c r="G92" s="37" t="s">
        <v>27</v>
      </c>
      <c r="H92" s="60" t="s">
        <v>278</v>
      </c>
      <c r="I92" s="39">
        <v>14124</v>
      </c>
      <c r="J92" s="40">
        <v>2003</v>
      </c>
      <c r="K92" s="54">
        <v>25</v>
      </c>
      <c r="L92" s="56">
        <v>2007.96</v>
      </c>
      <c r="M92" s="43">
        <f t="shared" si="2"/>
        <v>1.7700368000000001E-3</v>
      </c>
      <c r="N92" s="43">
        <f t="shared" si="3"/>
        <v>1.7656645000000001E-3</v>
      </c>
      <c r="O92" s="44" t="e">
        <f>ROUNDDOWN(N92/#REF!,10)</f>
        <v>#REF!</v>
      </c>
      <c r="P92" s="45">
        <v>9543</v>
      </c>
      <c r="Q92" s="46">
        <f>MIN(P92:P92)</f>
        <v>9543</v>
      </c>
      <c r="R92" s="47">
        <f>MIN(P92:P92)</f>
        <v>9543</v>
      </c>
      <c r="S92" s="61"/>
      <c r="T92" s="49"/>
      <c r="U92" s="48"/>
      <c r="V92" s="50"/>
      <c r="W92" s="48"/>
      <c r="X92" s="50"/>
      <c r="Y92" s="51"/>
      <c r="Z92" s="11"/>
      <c r="AA92" s="52"/>
      <c r="AB92" s="57"/>
      <c r="AC92" s="11"/>
    </row>
    <row r="93" spans="1:29" x14ac:dyDescent="0.3">
      <c r="A93" s="33" t="s">
        <v>293</v>
      </c>
      <c r="B93" s="34" t="s">
        <v>294</v>
      </c>
      <c r="C93" s="35" t="s">
        <v>19</v>
      </c>
      <c r="D93" s="35" t="s">
        <v>196</v>
      </c>
      <c r="E93" s="35" t="s">
        <v>64</v>
      </c>
      <c r="F93" s="35">
        <v>3</v>
      </c>
      <c r="G93" s="37" t="s">
        <v>35</v>
      </c>
      <c r="H93" s="38" t="s">
        <v>295</v>
      </c>
      <c r="I93" s="39">
        <v>16819</v>
      </c>
      <c r="J93" s="40">
        <v>2283</v>
      </c>
      <c r="K93" s="54">
        <v>19</v>
      </c>
      <c r="L93" s="56">
        <v>1718.39</v>
      </c>
      <c r="M93" s="43">
        <f t="shared" si="2"/>
        <v>1.1296747E-3</v>
      </c>
      <c r="N93" s="43">
        <f t="shared" si="3"/>
        <v>1.5008509000000001E-3</v>
      </c>
      <c r="O93" s="44" t="e">
        <f>ROUNDDOWN(N93/#REF!,10)</f>
        <v>#REF!</v>
      </c>
      <c r="P93" s="45">
        <v>8112</v>
      </c>
      <c r="Q93" s="46">
        <f>MIN(P93:P93)</f>
        <v>8112</v>
      </c>
      <c r="R93" s="47">
        <f>MIN(P93:P93)</f>
        <v>8112</v>
      </c>
      <c r="S93" s="48"/>
      <c r="T93" s="49"/>
      <c r="U93" s="48"/>
      <c r="V93" s="50"/>
      <c r="W93" s="48"/>
      <c r="X93" s="50"/>
      <c r="Y93" s="51"/>
      <c r="Z93" s="11"/>
      <c r="AA93" s="52"/>
      <c r="AB93" s="57"/>
      <c r="AC93" s="11"/>
    </row>
    <row r="94" spans="1:29" x14ac:dyDescent="0.3">
      <c r="A94" s="33" t="s">
        <v>296</v>
      </c>
      <c r="B94" s="34" t="s">
        <v>297</v>
      </c>
      <c r="C94" s="35" t="s">
        <v>19</v>
      </c>
      <c r="D94" s="35" t="s">
        <v>196</v>
      </c>
      <c r="E94" s="35" t="s">
        <v>136</v>
      </c>
      <c r="F94" s="35">
        <v>3</v>
      </c>
      <c r="G94" s="37" t="s">
        <v>35</v>
      </c>
      <c r="H94" s="38" t="s">
        <v>298</v>
      </c>
      <c r="I94" s="39">
        <v>12889</v>
      </c>
      <c r="J94" s="40">
        <v>1669</v>
      </c>
      <c r="K94" s="54">
        <v>0</v>
      </c>
      <c r="L94" s="56">
        <v>2240.6</v>
      </c>
      <c r="M94" s="43">
        <f t="shared" si="2"/>
        <v>0</v>
      </c>
      <c r="N94" s="43">
        <f t="shared" si="3"/>
        <v>0</v>
      </c>
      <c r="O94" s="44" t="e">
        <f>ROUNDDOWN(N94/#REF!,10)</f>
        <v>#REF!</v>
      </c>
      <c r="P94" s="45">
        <v>0</v>
      </c>
      <c r="Q94" s="46">
        <f>MIN(P94:P94)</f>
        <v>0</v>
      </c>
      <c r="R94" s="47">
        <f>MIN(P94:P94)</f>
        <v>0</v>
      </c>
      <c r="S94" s="48"/>
      <c r="T94" s="49"/>
      <c r="U94" s="48"/>
      <c r="V94" s="50"/>
      <c r="W94" s="48"/>
      <c r="X94" s="50"/>
      <c r="Y94" s="51"/>
      <c r="Z94" s="11"/>
      <c r="AA94" s="52"/>
      <c r="AB94" s="57"/>
      <c r="AC94" s="11"/>
    </row>
    <row r="95" spans="1:29" x14ac:dyDescent="0.3">
      <c r="A95" s="33" t="s">
        <v>299</v>
      </c>
      <c r="B95" s="34" t="s">
        <v>300</v>
      </c>
      <c r="C95" s="35" t="s">
        <v>19</v>
      </c>
      <c r="D95" s="35" t="s">
        <v>301</v>
      </c>
      <c r="E95" s="35" t="s">
        <v>20</v>
      </c>
      <c r="F95" s="35" t="s">
        <v>21</v>
      </c>
      <c r="G95" s="37" t="s">
        <v>22</v>
      </c>
      <c r="H95" s="38" t="s">
        <v>302</v>
      </c>
      <c r="I95" s="39">
        <v>33087</v>
      </c>
      <c r="J95" s="40">
        <v>4156</v>
      </c>
      <c r="K95" s="54">
        <v>24</v>
      </c>
      <c r="L95" s="56">
        <v>2203.7800000000002</v>
      </c>
      <c r="M95" s="43">
        <f t="shared" si="2"/>
        <v>7.2536040000000001E-4</v>
      </c>
      <c r="N95" s="43">
        <f t="shared" si="3"/>
        <v>1.3679212999999999E-3</v>
      </c>
      <c r="O95" s="44" t="e">
        <f>ROUNDDOWN(N95/#REF!,10)</f>
        <v>#REF!</v>
      </c>
      <c r="P95" s="45">
        <v>7394</v>
      </c>
      <c r="Q95" s="46">
        <f>MIN(P95:P95)</f>
        <v>7394</v>
      </c>
      <c r="R95" s="47">
        <f>MIN(P95:P95)</f>
        <v>7394</v>
      </c>
      <c r="S95" s="48"/>
      <c r="T95" s="49"/>
      <c r="U95" s="48"/>
      <c r="V95" s="50"/>
      <c r="W95" s="48"/>
      <c r="X95" s="50"/>
      <c r="Y95" s="51"/>
      <c r="Z95" s="11"/>
      <c r="AA95" s="52"/>
      <c r="AB95" s="57"/>
      <c r="AC95" s="11"/>
    </row>
    <row r="96" spans="1:29" x14ac:dyDescent="0.3">
      <c r="A96" s="33" t="s">
        <v>303</v>
      </c>
      <c r="B96" s="34" t="s">
        <v>304</v>
      </c>
      <c r="C96" s="35" t="s">
        <v>19</v>
      </c>
      <c r="D96" s="35" t="s">
        <v>301</v>
      </c>
      <c r="E96" s="35" t="s">
        <v>19</v>
      </c>
      <c r="F96" s="35" t="s">
        <v>26</v>
      </c>
      <c r="G96" s="37" t="s">
        <v>27</v>
      </c>
      <c r="H96" s="38" t="s">
        <v>305</v>
      </c>
      <c r="I96" s="39">
        <v>5132</v>
      </c>
      <c r="J96" s="40">
        <v>733</v>
      </c>
      <c r="K96" s="54">
        <v>15</v>
      </c>
      <c r="L96" s="56">
        <v>1680.48</v>
      </c>
      <c r="M96" s="43">
        <f t="shared" si="2"/>
        <v>2.9228371000000002E-3</v>
      </c>
      <c r="N96" s="43">
        <f t="shared" si="3"/>
        <v>1.2748974E-3</v>
      </c>
      <c r="O96" s="44" t="e">
        <f>ROUNDDOWN(N96/#REF!,10)</f>
        <v>#REF!</v>
      </c>
      <c r="P96" s="45">
        <v>6891</v>
      </c>
      <c r="Q96" s="46">
        <f>MIN(P96:P96)</f>
        <v>6891</v>
      </c>
      <c r="R96" s="47">
        <f>MIN(P96:P96)</f>
        <v>6891</v>
      </c>
      <c r="S96" s="48"/>
      <c r="T96" s="49"/>
      <c r="U96" s="48"/>
      <c r="V96" s="50"/>
      <c r="W96" s="48"/>
      <c r="X96" s="50"/>
      <c r="Y96" s="51"/>
      <c r="Z96" s="11"/>
      <c r="AA96" s="52"/>
      <c r="AB96" s="57"/>
      <c r="AC96" s="11"/>
    </row>
    <row r="97" spans="1:29" x14ac:dyDescent="0.3">
      <c r="A97" s="33" t="s">
        <v>306</v>
      </c>
      <c r="B97" s="34" t="s">
        <v>307</v>
      </c>
      <c r="C97" s="35" t="s">
        <v>19</v>
      </c>
      <c r="D97" s="35" t="s">
        <v>301</v>
      </c>
      <c r="E97" s="35" t="s">
        <v>30</v>
      </c>
      <c r="F97" s="35">
        <v>3</v>
      </c>
      <c r="G97" s="37" t="s">
        <v>35</v>
      </c>
      <c r="H97" s="38" t="s">
        <v>308</v>
      </c>
      <c r="I97" s="39">
        <v>23296</v>
      </c>
      <c r="J97" s="40">
        <v>3173</v>
      </c>
      <c r="K97" s="54">
        <v>13</v>
      </c>
      <c r="L97" s="56">
        <v>2592.1999999999998</v>
      </c>
      <c r="M97" s="43">
        <f t="shared" si="2"/>
        <v>5.5803570000000004E-4</v>
      </c>
      <c r="N97" s="43">
        <f t="shared" si="3"/>
        <v>6.8306729999999998E-4</v>
      </c>
      <c r="O97" s="44" t="e">
        <f>ROUNDDOWN(N97/#REF!,10)</f>
        <v>#REF!</v>
      </c>
      <c r="P97" s="45">
        <v>3692</v>
      </c>
      <c r="Q97" s="46">
        <f>MIN(P97:P97)</f>
        <v>3692</v>
      </c>
      <c r="R97" s="47">
        <f>MIN(P97:P97)</f>
        <v>3692</v>
      </c>
      <c r="S97" s="48"/>
      <c r="T97" s="49"/>
      <c r="U97" s="48"/>
      <c r="V97" s="50"/>
      <c r="W97" s="48"/>
      <c r="X97" s="50"/>
      <c r="Y97" s="51"/>
      <c r="Z97" s="11"/>
      <c r="AA97" s="52"/>
      <c r="AB97" s="57"/>
      <c r="AC97" s="11"/>
    </row>
    <row r="98" spans="1:29" x14ac:dyDescent="0.3">
      <c r="A98" s="33" t="s">
        <v>309</v>
      </c>
      <c r="B98" s="34" t="s">
        <v>310</v>
      </c>
      <c r="C98" s="35" t="s">
        <v>19</v>
      </c>
      <c r="D98" s="35" t="s">
        <v>301</v>
      </c>
      <c r="E98" s="35" t="s">
        <v>34</v>
      </c>
      <c r="F98" s="35" t="s">
        <v>26</v>
      </c>
      <c r="G98" s="37" t="s">
        <v>27</v>
      </c>
      <c r="H98" s="38" t="s">
        <v>302</v>
      </c>
      <c r="I98" s="39">
        <v>15218</v>
      </c>
      <c r="J98" s="40">
        <v>2220</v>
      </c>
      <c r="K98" s="54">
        <v>21</v>
      </c>
      <c r="L98" s="56">
        <v>2819.46</v>
      </c>
      <c r="M98" s="43">
        <f t="shared" si="2"/>
        <v>1.3799448E-3</v>
      </c>
      <c r="N98" s="43">
        <f t="shared" si="3"/>
        <v>1.0865474999999999E-3</v>
      </c>
      <c r="O98" s="44" t="e">
        <f>ROUNDDOWN(N98/#REF!,10)</f>
        <v>#REF!</v>
      </c>
      <c r="P98" s="45">
        <v>5873</v>
      </c>
      <c r="Q98" s="46">
        <f>MIN(P98:P98)</f>
        <v>5873</v>
      </c>
      <c r="R98" s="47">
        <f>MIN(P98:P98)</f>
        <v>5873</v>
      </c>
      <c r="S98" s="48"/>
      <c r="T98" s="49"/>
      <c r="U98" s="48"/>
      <c r="V98" s="50"/>
      <c r="W98" s="48"/>
      <c r="X98" s="50"/>
      <c r="Y98" s="51"/>
      <c r="Z98" s="11"/>
      <c r="AA98" s="52"/>
      <c r="AB98" s="57"/>
      <c r="AC98" s="11"/>
    </row>
    <row r="99" spans="1:29" x14ac:dyDescent="0.3">
      <c r="A99" s="33" t="s">
        <v>311</v>
      </c>
      <c r="B99" s="34" t="s">
        <v>312</v>
      </c>
      <c r="C99" s="35" t="s">
        <v>19</v>
      </c>
      <c r="D99" s="35" t="s">
        <v>313</v>
      </c>
      <c r="E99" s="35" t="s">
        <v>20</v>
      </c>
      <c r="F99" s="35">
        <v>3</v>
      </c>
      <c r="G99" s="37" t="s">
        <v>35</v>
      </c>
      <c r="H99" s="38" t="s">
        <v>314</v>
      </c>
      <c r="I99" s="39">
        <v>12721</v>
      </c>
      <c r="J99" s="40">
        <v>1691</v>
      </c>
      <c r="K99" s="54">
        <v>12</v>
      </c>
      <c r="L99" s="56">
        <v>1928.82</v>
      </c>
      <c r="M99" s="43">
        <f t="shared" si="2"/>
        <v>9.4332200000000002E-4</v>
      </c>
      <c r="N99" s="43">
        <f t="shared" si="3"/>
        <v>8.2701210000000005E-4</v>
      </c>
      <c r="O99" s="44" t="e">
        <f>ROUNDDOWN(N99/#REF!,10)</f>
        <v>#REF!</v>
      </c>
      <c r="P99" s="45">
        <v>4470</v>
      </c>
      <c r="Q99" s="46">
        <f>MIN(P99:P99)</f>
        <v>4470</v>
      </c>
      <c r="R99" s="47">
        <f>MIN(P99:P99)</f>
        <v>4470</v>
      </c>
      <c r="S99" s="48"/>
      <c r="T99" s="49"/>
      <c r="U99" s="48"/>
      <c r="V99" s="50"/>
      <c r="W99" s="48"/>
      <c r="X99" s="50"/>
      <c r="Y99" s="51"/>
      <c r="Z99" s="11"/>
      <c r="AA99" s="52"/>
      <c r="AB99" s="57"/>
      <c r="AC99" s="11"/>
    </row>
    <row r="100" spans="1:29" x14ac:dyDescent="0.3">
      <c r="A100" s="33" t="s">
        <v>315</v>
      </c>
      <c r="B100" s="34" t="s">
        <v>316</v>
      </c>
      <c r="C100" s="35" t="s">
        <v>19</v>
      </c>
      <c r="D100" s="35" t="s">
        <v>313</v>
      </c>
      <c r="E100" s="35" t="s">
        <v>19</v>
      </c>
      <c r="F100" s="35" t="s">
        <v>26</v>
      </c>
      <c r="G100" s="37" t="s">
        <v>27</v>
      </c>
      <c r="H100" s="38" t="s">
        <v>317</v>
      </c>
      <c r="I100" s="39">
        <v>3959</v>
      </c>
      <c r="J100" s="40">
        <v>602</v>
      </c>
      <c r="K100" s="54">
        <v>18</v>
      </c>
      <c r="L100" s="56">
        <v>1468.26</v>
      </c>
      <c r="M100" s="43">
        <f t="shared" si="2"/>
        <v>4.5466025999999996E-3</v>
      </c>
      <c r="N100" s="43">
        <f t="shared" si="3"/>
        <v>1.8641485000000001E-3</v>
      </c>
      <c r="O100" s="44" t="e">
        <f>ROUNDDOWN(N100/#REF!,10)</f>
        <v>#REF!</v>
      </c>
      <c r="P100" s="45">
        <v>10076</v>
      </c>
      <c r="Q100" s="46">
        <f>MIN(P100:P100)</f>
        <v>10076</v>
      </c>
      <c r="R100" s="47">
        <f>MIN(P100:P100)</f>
        <v>10076</v>
      </c>
      <c r="S100" s="48"/>
      <c r="T100" s="49"/>
      <c r="U100" s="48"/>
      <c r="V100" s="50"/>
      <c r="W100" s="48"/>
      <c r="X100" s="50"/>
      <c r="Y100" s="51"/>
      <c r="Z100" s="11"/>
      <c r="AA100" s="52"/>
      <c r="AB100" s="57"/>
      <c r="AC100" s="11"/>
    </row>
    <row r="101" spans="1:29" x14ac:dyDescent="0.3">
      <c r="A101" s="33" t="s">
        <v>318</v>
      </c>
      <c r="B101" s="34" t="s">
        <v>319</v>
      </c>
      <c r="C101" s="35" t="s">
        <v>19</v>
      </c>
      <c r="D101" s="35" t="s">
        <v>313</v>
      </c>
      <c r="E101" s="35" t="s">
        <v>30</v>
      </c>
      <c r="F101" s="35" t="s">
        <v>26</v>
      </c>
      <c r="G101" s="37" t="s">
        <v>27</v>
      </c>
      <c r="H101" s="38" t="s">
        <v>320</v>
      </c>
      <c r="I101" s="39">
        <v>5427</v>
      </c>
      <c r="J101" s="40">
        <v>835</v>
      </c>
      <c r="K101" s="54">
        <v>40</v>
      </c>
      <c r="L101" s="56">
        <v>6710.4</v>
      </c>
      <c r="M101" s="43">
        <f t="shared" si="2"/>
        <v>7.3705545999999999E-3</v>
      </c>
      <c r="N101" s="43">
        <f t="shared" si="3"/>
        <v>9.1714539999999999E-4</v>
      </c>
      <c r="O101" s="44" t="e">
        <f>ROUNDDOWN(N101/#REF!,10)</f>
        <v>#REF!</v>
      </c>
      <c r="P101" s="45">
        <v>4957</v>
      </c>
      <c r="Q101" s="46">
        <f>MIN(P101:P101)</f>
        <v>4957</v>
      </c>
      <c r="R101" s="47">
        <f>MIN(P101:P101)</f>
        <v>4957</v>
      </c>
      <c r="S101" s="48"/>
      <c r="T101" s="49"/>
      <c r="U101" s="48"/>
      <c r="V101" s="50"/>
      <c r="W101" s="48"/>
      <c r="X101" s="50"/>
      <c r="Y101" s="51"/>
      <c r="Z101" s="11"/>
      <c r="AA101" s="52"/>
      <c r="AB101" s="57"/>
      <c r="AC101" s="11"/>
    </row>
    <row r="102" spans="1:29" x14ac:dyDescent="0.3">
      <c r="A102" s="33" t="s">
        <v>321</v>
      </c>
      <c r="B102" s="34" t="s">
        <v>322</v>
      </c>
      <c r="C102" s="35" t="s">
        <v>19</v>
      </c>
      <c r="D102" s="35" t="s">
        <v>313</v>
      </c>
      <c r="E102" s="35" t="s">
        <v>34</v>
      </c>
      <c r="F102" s="35">
        <v>3</v>
      </c>
      <c r="G102" s="37" t="s">
        <v>35</v>
      </c>
      <c r="H102" s="38" t="s">
        <v>323</v>
      </c>
      <c r="I102" s="39">
        <v>27704</v>
      </c>
      <c r="J102" s="40">
        <v>3996</v>
      </c>
      <c r="K102" s="54">
        <v>36</v>
      </c>
      <c r="L102" s="56">
        <v>6541.32</v>
      </c>
      <c r="M102" s="43">
        <f t="shared" si="2"/>
        <v>1.2994513E-3</v>
      </c>
      <c r="N102" s="43">
        <f t="shared" si="3"/>
        <v>7.9381639999999995E-4</v>
      </c>
      <c r="O102" s="44" t="e">
        <f>ROUNDDOWN(N102/#REF!,10)</f>
        <v>#REF!</v>
      </c>
      <c r="P102" s="45">
        <v>4290</v>
      </c>
      <c r="Q102" s="46">
        <f>MIN(P102:P102)</f>
        <v>4290</v>
      </c>
      <c r="R102" s="47">
        <f>MIN(P102:P102)</f>
        <v>4290</v>
      </c>
      <c r="S102" s="48"/>
      <c r="T102" s="49"/>
      <c r="U102" s="48"/>
      <c r="V102" s="50"/>
      <c r="W102" s="48"/>
      <c r="X102" s="50"/>
      <c r="Y102" s="51"/>
      <c r="Z102" s="11"/>
      <c r="AA102" s="52"/>
      <c r="AB102" s="57"/>
      <c r="AC102" s="11"/>
    </row>
    <row r="103" spans="1:29" x14ac:dyDescent="0.3">
      <c r="A103" s="33" t="s">
        <v>324</v>
      </c>
      <c r="B103" s="34" t="s">
        <v>325</v>
      </c>
      <c r="C103" s="35" t="s">
        <v>19</v>
      </c>
      <c r="D103" s="35" t="s">
        <v>313</v>
      </c>
      <c r="E103" s="35" t="s">
        <v>39</v>
      </c>
      <c r="F103" s="35">
        <v>3</v>
      </c>
      <c r="G103" s="37" t="s">
        <v>35</v>
      </c>
      <c r="H103" s="38" t="s">
        <v>326</v>
      </c>
      <c r="I103" s="39">
        <v>8282</v>
      </c>
      <c r="J103" s="40">
        <v>1096</v>
      </c>
      <c r="K103" s="54">
        <v>55</v>
      </c>
      <c r="L103" s="56">
        <v>1541.1</v>
      </c>
      <c r="M103" s="43">
        <f t="shared" si="2"/>
        <v>6.6409078999999996E-3</v>
      </c>
      <c r="N103" s="43">
        <f t="shared" si="3"/>
        <v>4.7228829999999998E-3</v>
      </c>
      <c r="O103" s="44" t="e">
        <f>ROUNDDOWN(N103/#REF!,10)</f>
        <v>#REF!</v>
      </c>
      <c r="P103" s="45">
        <v>25528</v>
      </c>
      <c r="Q103" s="46">
        <f>MIN(P103:P103)</f>
        <v>25528</v>
      </c>
      <c r="R103" s="47">
        <f>MIN(P103:P103)</f>
        <v>25528</v>
      </c>
      <c r="S103" s="48"/>
      <c r="T103" s="49"/>
      <c r="U103" s="48"/>
      <c r="V103" s="50"/>
      <c r="W103" s="48"/>
      <c r="X103" s="50"/>
      <c r="Y103" s="51"/>
      <c r="Z103" s="11"/>
      <c r="AA103" s="52"/>
      <c r="AB103" s="57"/>
      <c r="AC103" s="11"/>
    </row>
    <row r="104" spans="1:29" x14ac:dyDescent="0.3">
      <c r="A104" s="33" t="s">
        <v>327</v>
      </c>
      <c r="B104" s="34" t="s">
        <v>328</v>
      </c>
      <c r="C104" s="35" t="s">
        <v>19</v>
      </c>
      <c r="D104" s="35" t="s">
        <v>313</v>
      </c>
      <c r="E104" s="35" t="s">
        <v>43</v>
      </c>
      <c r="F104" s="35" t="s">
        <v>26</v>
      </c>
      <c r="G104" s="37" t="s">
        <v>27</v>
      </c>
      <c r="H104" s="38" t="s">
        <v>329</v>
      </c>
      <c r="I104" s="39">
        <v>4904</v>
      </c>
      <c r="J104" s="40">
        <v>741</v>
      </c>
      <c r="K104" s="54">
        <v>18</v>
      </c>
      <c r="L104" s="56">
        <v>3900.43</v>
      </c>
      <c r="M104" s="43">
        <f t="shared" si="2"/>
        <v>3.6704730000000001E-3</v>
      </c>
      <c r="N104" s="43">
        <f t="shared" si="3"/>
        <v>6.9731290000000004E-4</v>
      </c>
      <c r="O104" s="44" t="e">
        <f>ROUNDDOWN(N104/#REF!,10)</f>
        <v>#REF!</v>
      </c>
      <c r="P104" s="45">
        <v>3769</v>
      </c>
      <c r="Q104" s="46">
        <f>MIN(P104:P104)</f>
        <v>3769</v>
      </c>
      <c r="R104" s="47">
        <f>MIN(P104:P104)</f>
        <v>3769</v>
      </c>
      <c r="S104" s="48"/>
      <c r="T104" s="49"/>
      <c r="U104" s="48"/>
      <c r="V104" s="50"/>
      <c r="W104" s="48"/>
      <c r="X104" s="50"/>
      <c r="Y104" s="51"/>
      <c r="Z104" s="11"/>
      <c r="AA104" s="52"/>
      <c r="AB104" s="57"/>
      <c r="AC104" s="11"/>
    </row>
    <row r="105" spans="1:29" x14ac:dyDescent="0.3">
      <c r="A105" s="33" t="s">
        <v>330</v>
      </c>
      <c r="B105" s="34" t="s">
        <v>331</v>
      </c>
      <c r="C105" s="35" t="s">
        <v>19</v>
      </c>
      <c r="D105" s="35" t="s">
        <v>332</v>
      </c>
      <c r="E105" s="35" t="s">
        <v>20</v>
      </c>
      <c r="F105" s="35" t="s">
        <v>26</v>
      </c>
      <c r="G105" s="37" t="s">
        <v>27</v>
      </c>
      <c r="H105" s="38" t="s">
        <v>333</v>
      </c>
      <c r="I105" s="39">
        <v>5238</v>
      </c>
      <c r="J105" s="40">
        <v>641</v>
      </c>
      <c r="K105" s="54">
        <v>10</v>
      </c>
      <c r="L105" s="56">
        <v>1701.77</v>
      </c>
      <c r="M105" s="43">
        <f t="shared" si="2"/>
        <v>1.9091256E-3</v>
      </c>
      <c r="N105" s="43">
        <f t="shared" si="3"/>
        <v>7.191039E-4</v>
      </c>
      <c r="O105" s="44" t="e">
        <f>ROUNDDOWN(N105/#REF!,10)</f>
        <v>#REF!</v>
      </c>
      <c r="P105" s="45">
        <v>3886</v>
      </c>
      <c r="Q105" s="46">
        <f>MIN(P105:P105)</f>
        <v>3886</v>
      </c>
      <c r="R105" s="47">
        <f>MIN(P105:P105)</f>
        <v>3886</v>
      </c>
      <c r="S105" s="48"/>
      <c r="T105" s="49"/>
      <c r="U105" s="48"/>
      <c r="V105" s="50"/>
      <c r="W105" s="48"/>
      <c r="X105" s="50"/>
      <c r="Y105" s="51"/>
      <c r="Z105" s="11"/>
      <c r="AA105" s="52"/>
      <c r="AB105" s="57"/>
      <c r="AC105" s="11"/>
    </row>
    <row r="106" spans="1:29" x14ac:dyDescent="0.3">
      <c r="A106" s="33" t="s">
        <v>334</v>
      </c>
      <c r="B106" s="34" t="s">
        <v>335</v>
      </c>
      <c r="C106" s="35" t="s">
        <v>19</v>
      </c>
      <c r="D106" s="35" t="s">
        <v>332</v>
      </c>
      <c r="E106" s="35" t="s">
        <v>19</v>
      </c>
      <c r="F106" s="35" t="s">
        <v>26</v>
      </c>
      <c r="G106" s="37" t="s">
        <v>27</v>
      </c>
      <c r="H106" s="38" t="s">
        <v>336</v>
      </c>
      <c r="I106" s="39">
        <v>4199</v>
      </c>
      <c r="J106" s="40">
        <v>545</v>
      </c>
      <c r="K106" s="54">
        <v>23</v>
      </c>
      <c r="L106" s="56">
        <v>1751.92</v>
      </c>
      <c r="M106" s="43">
        <f t="shared" si="2"/>
        <v>5.4774945999999996E-3</v>
      </c>
      <c r="N106" s="43">
        <f t="shared" si="3"/>
        <v>1.7039787999999999E-3</v>
      </c>
      <c r="O106" s="44" t="e">
        <f>ROUNDDOWN(N106/#REF!,10)</f>
        <v>#REF!</v>
      </c>
      <c r="P106" s="45">
        <v>9210</v>
      </c>
      <c r="Q106" s="46">
        <f>MIN(P106:P106)</f>
        <v>9210</v>
      </c>
      <c r="R106" s="47">
        <f>MIN(P106:P106)</f>
        <v>9210</v>
      </c>
      <c r="S106" s="48"/>
      <c r="T106" s="49"/>
      <c r="U106" s="48"/>
      <c r="V106" s="50"/>
      <c r="W106" s="48"/>
      <c r="X106" s="50"/>
      <c r="Y106" s="51"/>
      <c r="Z106" s="11"/>
      <c r="AA106" s="52"/>
      <c r="AB106" s="57"/>
      <c r="AC106" s="11"/>
    </row>
    <row r="107" spans="1:29" x14ac:dyDescent="0.3">
      <c r="A107" s="33" t="s">
        <v>337</v>
      </c>
      <c r="B107" s="34" t="s">
        <v>338</v>
      </c>
      <c r="C107" s="35" t="s">
        <v>19</v>
      </c>
      <c r="D107" s="35" t="s">
        <v>332</v>
      </c>
      <c r="E107" s="35" t="s">
        <v>30</v>
      </c>
      <c r="F107" s="35" t="s">
        <v>26</v>
      </c>
      <c r="G107" s="37" t="s">
        <v>27</v>
      </c>
      <c r="H107" s="38" t="s">
        <v>339</v>
      </c>
      <c r="I107" s="39">
        <v>4717</v>
      </c>
      <c r="J107" s="40">
        <v>584</v>
      </c>
      <c r="K107" s="54">
        <v>31</v>
      </c>
      <c r="L107" s="63">
        <v>1218.74</v>
      </c>
      <c r="M107" s="43">
        <f t="shared" si="2"/>
        <v>6.5719736999999999E-3</v>
      </c>
      <c r="N107" s="43">
        <f t="shared" si="3"/>
        <v>3.1491808E-3</v>
      </c>
      <c r="O107" s="44" t="e">
        <f>ROUNDDOWN(N107/#REF!,10)</f>
        <v>#REF!</v>
      </c>
      <c r="P107" s="45">
        <v>17022</v>
      </c>
      <c r="Q107" s="46">
        <f>MIN(P107:P107)</f>
        <v>17022</v>
      </c>
      <c r="R107" s="47">
        <f>MIN(P107:P107)</f>
        <v>17022</v>
      </c>
      <c r="S107" s="48"/>
      <c r="T107" s="49"/>
      <c r="U107" s="48"/>
      <c r="V107" s="50"/>
      <c r="W107" s="48"/>
      <c r="X107" s="50"/>
      <c r="Y107" s="51"/>
      <c r="Z107" s="11"/>
      <c r="AA107" s="52"/>
      <c r="AB107" s="64"/>
      <c r="AC107" s="11"/>
    </row>
    <row r="108" spans="1:29" x14ac:dyDescent="0.3">
      <c r="A108" s="33" t="s">
        <v>340</v>
      </c>
      <c r="B108" s="34" t="s">
        <v>341</v>
      </c>
      <c r="C108" s="35" t="s">
        <v>19</v>
      </c>
      <c r="D108" s="35" t="s">
        <v>332</v>
      </c>
      <c r="E108" s="35" t="s">
        <v>34</v>
      </c>
      <c r="F108" s="35">
        <v>3</v>
      </c>
      <c r="G108" s="37" t="s">
        <v>35</v>
      </c>
      <c r="H108" s="38" t="s">
        <v>342</v>
      </c>
      <c r="I108" s="39">
        <v>22026</v>
      </c>
      <c r="J108" s="40">
        <v>2721</v>
      </c>
      <c r="K108" s="54">
        <v>75</v>
      </c>
      <c r="L108" s="63">
        <v>2215.4899999999998</v>
      </c>
      <c r="M108" s="43">
        <f t="shared" si="2"/>
        <v>3.4050666999999998E-3</v>
      </c>
      <c r="N108" s="43">
        <f t="shared" si="3"/>
        <v>4.1820032000000002E-3</v>
      </c>
      <c r="O108" s="44" t="e">
        <f>ROUNDDOWN(N108/#REF!,10)</f>
        <v>#REF!</v>
      </c>
      <c r="P108" s="45">
        <v>22605</v>
      </c>
      <c r="Q108" s="46">
        <f>MIN(P108:P108)</f>
        <v>22605</v>
      </c>
      <c r="R108" s="47">
        <f>MIN(P108:P108)</f>
        <v>22605</v>
      </c>
      <c r="S108" s="48"/>
      <c r="T108" s="49"/>
      <c r="U108" s="48"/>
      <c r="V108" s="50"/>
      <c r="W108" s="48"/>
      <c r="X108" s="50"/>
      <c r="Y108" s="51"/>
      <c r="Z108" s="11"/>
      <c r="AA108" s="52"/>
      <c r="AB108" s="64"/>
      <c r="AC108" s="11"/>
    </row>
    <row r="109" spans="1:29" x14ac:dyDescent="0.3">
      <c r="A109" s="33" t="s">
        <v>343</v>
      </c>
      <c r="B109" s="34" t="s">
        <v>344</v>
      </c>
      <c r="C109" s="35" t="s">
        <v>19</v>
      </c>
      <c r="D109" s="35" t="s">
        <v>332</v>
      </c>
      <c r="E109" s="35" t="s">
        <v>39</v>
      </c>
      <c r="F109" s="35">
        <v>3</v>
      </c>
      <c r="G109" s="37" t="s">
        <v>35</v>
      </c>
      <c r="H109" s="38" t="s">
        <v>345</v>
      </c>
      <c r="I109" s="39">
        <v>7041</v>
      </c>
      <c r="J109" s="40">
        <v>2384</v>
      </c>
      <c r="K109" s="54">
        <v>27</v>
      </c>
      <c r="L109" s="56">
        <v>1408.47</v>
      </c>
      <c r="M109" s="43">
        <f t="shared" si="2"/>
        <v>3.8346825E-3</v>
      </c>
      <c r="N109" s="43">
        <f t="shared" si="3"/>
        <v>6.4906479999999999E-3</v>
      </c>
      <c r="O109" s="44" t="e">
        <f>ROUNDDOWN(N109/#REF!,10)</f>
        <v>#REF!</v>
      </c>
      <c r="P109" s="45">
        <v>35083</v>
      </c>
      <c r="Q109" s="46">
        <f>MIN(P109:P109)</f>
        <v>35083</v>
      </c>
      <c r="R109" s="47">
        <f>MIN(P109:P109)</f>
        <v>35083</v>
      </c>
      <c r="S109" s="48"/>
      <c r="T109" s="49"/>
      <c r="U109" s="48"/>
      <c r="V109" s="50"/>
      <c r="W109" s="48"/>
      <c r="X109" s="50"/>
      <c r="Y109" s="51"/>
      <c r="Z109" s="11"/>
      <c r="AA109" s="52"/>
      <c r="AB109" s="57"/>
      <c r="AC109" s="11"/>
    </row>
    <row r="110" spans="1:29" x14ac:dyDescent="0.3">
      <c r="A110" s="33" t="s">
        <v>346</v>
      </c>
      <c r="B110" s="34" t="s">
        <v>347</v>
      </c>
      <c r="C110" s="35" t="s">
        <v>19</v>
      </c>
      <c r="D110" s="35" t="s">
        <v>348</v>
      </c>
      <c r="E110" s="35" t="s">
        <v>20</v>
      </c>
      <c r="F110" s="35" t="s">
        <v>26</v>
      </c>
      <c r="G110" s="37" t="s">
        <v>27</v>
      </c>
      <c r="H110" s="38" t="s">
        <v>349</v>
      </c>
      <c r="I110" s="39">
        <v>7109</v>
      </c>
      <c r="J110" s="40">
        <v>982</v>
      </c>
      <c r="K110" s="54">
        <v>44</v>
      </c>
      <c r="L110" s="56">
        <v>1629.39</v>
      </c>
      <c r="M110" s="43">
        <f t="shared" si="2"/>
        <v>6.1893373999999998E-3</v>
      </c>
      <c r="N110" s="43">
        <f t="shared" si="3"/>
        <v>3.7301868999999998E-3</v>
      </c>
      <c r="O110" s="44" t="e">
        <f>ROUNDDOWN(N110/#REF!,10)</f>
        <v>#REF!</v>
      </c>
      <c r="P110" s="45">
        <v>20162</v>
      </c>
      <c r="Q110" s="46">
        <f>MIN(P110:P110)</f>
        <v>20162</v>
      </c>
      <c r="R110" s="47">
        <f>MIN(P110:P110)</f>
        <v>20162</v>
      </c>
      <c r="S110" s="48"/>
      <c r="T110" s="49"/>
      <c r="U110" s="48"/>
      <c r="V110" s="50"/>
      <c r="W110" s="48"/>
      <c r="X110" s="50"/>
      <c r="Y110" s="51"/>
      <c r="Z110" s="11"/>
      <c r="AA110" s="52"/>
      <c r="AB110" s="57"/>
      <c r="AC110" s="11"/>
    </row>
    <row r="111" spans="1:29" x14ac:dyDescent="0.3">
      <c r="A111" s="33" t="s">
        <v>350</v>
      </c>
      <c r="B111" s="34" t="s">
        <v>351</v>
      </c>
      <c r="C111" s="35" t="s">
        <v>19</v>
      </c>
      <c r="D111" s="35" t="s">
        <v>348</v>
      </c>
      <c r="E111" s="35" t="s">
        <v>19</v>
      </c>
      <c r="F111" s="35" t="s">
        <v>26</v>
      </c>
      <c r="G111" s="37" t="s">
        <v>27</v>
      </c>
      <c r="H111" s="38" t="s">
        <v>352</v>
      </c>
      <c r="I111" s="39">
        <v>5881</v>
      </c>
      <c r="J111" s="40">
        <v>741</v>
      </c>
      <c r="K111" s="54">
        <v>12</v>
      </c>
      <c r="L111" s="56">
        <v>1475.13</v>
      </c>
      <c r="M111" s="43">
        <f t="shared" si="2"/>
        <v>2.0404693000000002E-3</v>
      </c>
      <c r="N111" s="43">
        <f t="shared" si="3"/>
        <v>1.0249860999999999E-3</v>
      </c>
      <c r="O111" s="44" t="e">
        <f>ROUNDDOWN(N111/#REF!,10)</f>
        <v>#REF!</v>
      </c>
      <c r="P111" s="45">
        <v>5540</v>
      </c>
      <c r="Q111" s="46">
        <f>MIN(P111:P111)</f>
        <v>5540</v>
      </c>
      <c r="R111" s="47">
        <f>MIN(P111:P111)</f>
        <v>5540</v>
      </c>
      <c r="S111" s="48"/>
      <c r="T111" s="49"/>
      <c r="U111" s="48"/>
      <c r="V111" s="50"/>
      <c r="W111" s="48"/>
      <c r="X111" s="50"/>
      <c r="Y111" s="51"/>
      <c r="Z111" s="11"/>
      <c r="AA111" s="52"/>
      <c r="AB111" s="57"/>
      <c r="AC111" s="11"/>
    </row>
    <row r="112" spans="1:29" x14ac:dyDescent="0.3">
      <c r="A112" s="33" t="s">
        <v>353</v>
      </c>
      <c r="B112" s="34" t="s">
        <v>354</v>
      </c>
      <c r="C112" s="35" t="s">
        <v>19</v>
      </c>
      <c r="D112" s="35" t="s">
        <v>348</v>
      </c>
      <c r="E112" s="35" t="s">
        <v>30</v>
      </c>
      <c r="F112" s="35" t="s">
        <v>26</v>
      </c>
      <c r="G112" s="37" t="s">
        <v>27</v>
      </c>
      <c r="H112" s="38" t="s">
        <v>355</v>
      </c>
      <c r="I112" s="39">
        <v>17615</v>
      </c>
      <c r="J112" s="40">
        <v>2799</v>
      </c>
      <c r="K112" s="54">
        <v>7</v>
      </c>
      <c r="L112" s="56">
        <v>3013.65</v>
      </c>
      <c r="M112" s="43">
        <f t="shared" si="2"/>
        <v>3.9738849999999999E-4</v>
      </c>
      <c r="N112" s="43">
        <f t="shared" si="3"/>
        <v>3.6908410000000003E-4</v>
      </c>
      <c r="O112" s="44" t="e">
        <f>ROUNDDOWN(N112/#REF!,10)</f>
        <v>#REF!</v>
      </c>
      <c r="P112" s="45">
        <v>1995</v>
      </c>
      <c r="Q112" s="46">
        <f>MIN(P112:P112)</f>
        <v>1995</v>
      </c>
      <c r="R112" s="47">
        <f>MIN(P112:P112)</f>
        <v>1995</v>
      </c>
      <c r="S112" s="48"/>
      <c r="T112" s="49"/>
      <c r="U112" s="48"/>
      <c r="V112" s="50"/>
      <c r="W112" s="48"/>
      <c r="X112" s="50"/>
      <c r="Y112" s="51"/>
      <c r="Z112" s="11"/>
      <c r="AA112" s="52"/>
      <c r="AB112" s="57"/>
      <c r="AC112" s="11"/>
    </row>
    <row r="113" spans="1:29" x14ac:dyDescent="0.3">
      <c r="A113" s="33" t="s">
        <v>356</v>
      </c>
      <c r="B113" s="34" t="s">
        <v>357</v>
      </c>
      <c r="C113" s="35" t="s">
        <v>19</v>
      </c>
      <c r="D113" s="35" t="s">
        <v>348</v>
      </c>
      <c r="E113" s="35" t="s">
        <v>34</v>
      </c>
      <c r="F113" s="35">
        <v>3</v>
      </c>
      <c r="G113" s="37" t="s">
        <v>35</v>
      </c>
      <c r="H113" s="38" t="s">
        <v>358</v>
      </c>
      <c r="I113" s="39">
        <v>19889</v>
      </c>
      <c r="J113" s="40">
        <v>2617</v>
      </c>
      <c r="K113" s="54">
        <v>20</v>
      </c>
      <c r="L113" s="56">
        <v>2522.15</v>
      </c>
      <c r="M113" s="43">
        <f t="shared" si="2"/>
        <v>1.0055808999999999E-3</v>
      </c>
      <c r="N113" s="43">
        <f t="shared" si="3"/>
        <v>1.0433974999999999E-3</v>
      </c>
      <c r="O113" s="44" t="e">
        <f>ROUNDDOWN(N113/#REF!,10)</f>
        <v>#REF!</v>
      </c>
      <c r="P113" s="45">
        <v>5639</v>
      </c>
      <c r="Q113" s="46">
        <f>MIN(P113:P113)</f>
        <v>5639</v>
      </c>
      <c r="R113" s="47">
        <f>MIN(P113:P113)</f>
        <v>5639</v>
      </c>
      <c r="S113" s="48"/>
      <c r="T113" s="49"/>
      <c r="U113" s="48"/>
      <c r="V113" s="50"/>
      <c r="W113" s="48"/>
      <c r="X113" s="50"/>
      <c r="Y113" s="51"/>
      <c r="Z113" s="11"/>
      <c r="AA113" s="52"/>
      <c r="AB113" s="57"/>
      <c r="AC113" s="11"/>
    </row>
    <row r="114" spans="1:29" x14ac:dyDescent="0.3">
      <c r="A114" s="33" t="s">
        <v>359</v>
      </c>
      <c r="B114" s="34" t="s">
        <v>360</v>
      </c>
      <c r="C114" s="35" t="s">
        <v>19</v>
      </c>
      <c r="D114" s="35" t="s">
        <v>348</v>
      </c>
      <c r="E114" s="35" t="s">
        <v>39</v>
      </c>
      <c r="F114" s="35" t="s">
        <v>26</v>
      </c>
      <c r="G114" s="37" t="s">
        <v>27</v>
      </c>
      <c r="H114" s="38" t="s">
        <v>361</v>
      </c>
      <c r="I114" s="39">
        <v>5014</v>
      </c>
      <c r="J114" s="40">
        <v>627</v>
      </c>
      <c r="K114" s="54">
        <v>27</v>
      </c>
      <c r="L114" s="56">
        <v>1454.14</v>
      </c>
      <c r="M114" s="43">
        <f t="shared" si="2"/>
        <v>5.3849222000000004E-3</v>
      </c>
      <c r="N114" s="43">
        <f t="shared" si="3"/>
        <v>2.3218852000000002E-3</v>
      </c>
      <c r="O114" s="44" t="e">
        <f>ROUNDDOWN(N114/#REF!,10)</f>
        <v>#REF!</v>
      </c>
      <c r="P114" s="45">
        <v>12550</v>
      </c>
      <c r="Q114" s="46">
        <f>MIN(P114:P114)</f>
        <v>12550</v>
      </c>
      <c r="R114" s="47">
        <f>MIN(P114:P114)</f>
        <v>12550</v>
      </c>
      <c r="S114" s="48"/>
      <c r="T114" s="49"/>
      <c r="U114" s="48"/>
      <c r="V114" s="50"/>
      <c r="W114" s="48"/>
      <c r="X114" s="50"/>
      <c r="Y114" s="51"/>
      <c r="Z114" s="11"/>
      <c r="AA114" s="52"/>
      <c r="AB114" s="57"/>
      <c r="AC114" s="11"/>
    </row>
    <row r="115" spans="1:29" x14ac:dyDescent="0.3">
      <c r="A115" s="33" t="s">
        <v>362</v>
      </c>
      <c r="B115" s="34" t="s">
        <v>363</v>
      </c>
      <c r="C115" s="35" t="s">
        <v>19</v>
      </c>
      <c r="D115" s="35" t="s">
        <v>364</v>
      </c>
      <c r="E115" s="35" t="s">
        <v>20</v>
      </c>
      <c r="F115" s="35" t="s">
        <v>21</v>
      </c>
      <c r="G115" s="37" t="s">
        <v>22</v>
      </c>
      <c r="H115" s="38" t="s">
        <v>365</v>
      </c>
      <c r="I115" s="39">
        <v>56222</v>
      </c>
      <c r="J115" s="40">
        <v>6286</v>
      </c>
      <c r="K115" s="54">
        <v>207</v>
      </c>
      <c r="L115" s="56">
        <v>2137.89</v>
      </c>
      <c r="M115" s="43">
        <f t="shared" si="2"/>
        <v>3.6818327000000001E-3</v>
      </c>
      <c r="N115" s="43">
        <f t="shared" si="3"/>
        <v>1.08256273E-2</v>
      </c>
      <c r="O115" s="44" t="e">
        <f>ROUNDDOWN(N115/#REF!,10)</f>
        <v>#REF!</v>
      </c>
      <c r="P115" s="45">
        <v>58515</v>
      </c>
      <c r="Q115" s="46">
        <f>MIN(P115:P115)</f>
        <v>58515</v>
      </c>
      <c r="R115" s="47">
        <f>MIN(P115:P115)</f>
        <v>58515</v>
      </c>
      <c r="S115" s="48"/>
      <c r="T115" s="49"/>
      <c r="U115" s="48"/>
      <c r="V115" s="50"/>
      <c r="W115" s="48"/>
      <c r="X115" s="50"/>
      <c r="Y115" s="51"/>
      <c r="Z115" s="11"/>
      <c r="AA115" s="52"/>
      <c r="AB115" s="57"/>
      <c r="AC115" s="11"/>
    </row>
    <row r="116" spans="1:29" x14ac:dyDescent="0.3">
      <c r="A116" s="33" t="s">
        <v>366</v>
      </c>
      <c r="B116" s="34" t="s">
        <v>367</v>
      </c>
      <c r="C116" s="35" t="s">
        <v>19</v>
      </c>
      <c r="D116" s="35" t="s">
        <v>364</v>
      </c>
      <c r="E116" s="35" t="s">
        <v>19</v>
      </c>
      <c r="F116" s="35" t="s">
        <v>21</v>
      </c>
      <c r="G116" s="37" t="s">
        <v>22</v>
      </c>
      <c r="H116" s="38" t="s">
        <v>368</v>
      </c>
      <c r="I116" s="39">
        <v>22642</v>
      </c>
      <c r="J116" s="40">
        <v>2816</v>
      </c>
      <c r="K116" s="54">
        <v>90</v>
      </c>
      <c r="L116" s="56">
        <v>2010.93</v>
      </c>
      <c r="M116" s="43">
        <f t="shared" si="2"/>
        <v>3.9749138000000003E-3</v>
      </c>
      <c r="N116" s="43">
        <f t="shared" si="3"/>
        <v>5.5662589999999996E-3</v>
      </c>
      <c r="O116" s="44" t="e">
        <f>ROUNDDOWN(N116/#REF!,10)</f>
        <v>#REF!</v>
      </c>
      <c r="P116" s="45">
        <v>30087</v>
      </c>
      <c r="Q116" s="46">
        <f>MIN(P116:P116)</f>
        <v>30087</v>
      </c>
      <c r="R116" s="47">
        <f>MIN(P116:P116)</f>
        <v>30087</v>
      </c>
      <c r="S116" s="48"/>
      <c r="T116" s="49"/>
      <c r="U116" s="48"/>
      <c r="V116" s="50"/>
      <c r="W116" s="48"/>
      <c r="X116" s="50"/>
      <c r="Y116" s="51"/>
      <c r="Z116" s="11"/>
      <c r="AA116" s="52"/>
      <c r="AB116" s="57"/>
      <c r="AC116" s="11"/>
    </row>
    <row r="117" spans="1:29" x14ac:dyDescent="0.3">
      <c r="A117" s="33" t="s">
        <v>369</v>
      </c>
      <c r="B117" s="34" t="s">
        <v>370</v>
      </c>
      <c r="C117" s="35" t="s">
        <v>19</v>
      </c>
      <c r="D117" s="35" t="s">
        <v>364</v>
      </c>
      <c r="E117" s="35" t="s">
        <v>30</v>
      </c>
      <c r="F117" s="35" t="s">
        <v>26</v>
      </c>
      <c r="G117" s="37" t="s">
        <v>27</v>
      </c>
      <c r="H117" s="38" t="s">
        <v>371</v>
      </c>
      <c r="I117" s="39">
        <v>5173</v>
      </c>
      <c r="J117" s="40">
        <v>670</v>
      </c>
      <c r="K117" s="54">
        <v>44</v>
      </c>
      <c r="L117" s="56">
        <v>1501.16</v>
      </c>
      <c r="M117" s="43">
        <f t="shared" si="2"/>
        <v>8.5057025999999997E-3</v>
      </c>
      <c r="N117" s="43">
        <f t="shared" si="3"/>
        <v>3.7962780000000002E-3</v>
      </c>
      <c r="O117" s="44" t="e">
        <f>ROUNDDOWN(N117/#REF!,10)</f>
        <v>#REF!</v>
      </c>
      <c r="P117" s="45">
        <v>20520</v>
      </c>
      <c r="Q117" s="46">
        <f>MIN(P117:P117)</f>
        <v>20520</v>
      </c>
      <c r="R117" s="47">
        <f>MIN(P117:P117)</f>
        <v>20520</v>
      </c>
      <c r="S117" s="48"/>
      <c r="T117" s="49"/>
      <c r="U117" s="48"/>
      <c r="V117" s="50"/>
      <c r="W117" s="48"/>
      <c r="X117" s="50"/>
      <c r="Y117" s="51"/>
      <c r="Z117" s="11"/>
      <c r="AA117" s="52"/>
      <c r="AB117" s="57"/>
      <c r="AC117" s="11"/>
    </row>
    <row r="118" spans="1:29" x14ac:dyDescent="0.3">
      <c r="A118" s="33" t="s">
        <v>372</v>
      </c>
      <c r="B118" s="34" t="s">
        <v>373</v>
      </c>
      <c r="C118" s="35" t="s">
        <v>19</v>
      </c>
      <c r="D118" s="35" t="s">
        <v>364</v>
      </c>
      <c r="E118" s="35" t="s">
        <v>34</v>
      </c>
      <c r="F118" s="35">
        <v>3</v>
      </c>
      <c r="G118" s="37" t="s">
        <v>35</v>
      </c>
      <c r="H118" s="38" t="s">
        <v>374</v>
      </c>
      <c r="I118" s="39">
        <v>10222</v>
      </c>
      <c r="J118" s="40">
        <v>1299</v>
      </c>
      <c r="K118" s="54">
        <v>56</v>
      </c>
      <c r="L118" s="56">
        <v>1498.21</v>
      </c>
      <c r="M118" s="43">
        <f t="shared" si="2"/>
        <v>5.4783799000000001E-3</v>
      </c>
      <c r="N118" s="43">
        <f t="shared" si="3"/>
        <v>4.7499452000000003E-3</v>
      </c>
      <c r="O118" s="44" t="e">
        <f>ROUNDDOWN(N118/#REF!,10)</f>
        <v>#REF!</v>
      </c>
      <c r="P118" s="45">
        <v>25674</v>
      </c>
      <c r="Q118" s="46">
        <f>MIN(P118:P118)</f>
        <v>25674</v>
      </c>
      <c r="R118" s="47">
        <f>MIN(P118:P118)</f>
        <v>25674</v>
      </c>
      <c r="S118" s="48"/>
      <c r="T118" s="49"/>
      <c r="U118" s="48"/>
      <c r="V118" s="50"/>
      <c r="W118" s="48"/>
      <c r="X118" s="50"/>
      <c r="Y118" s="51"/>
      <c r="Z118" s="11"/>
      <c r="AA118" s="52"/>
      <c r="AB118" s="57"/>
      <c r="AC118" s="11"/>
    </row>
    <row r="119" spans="1:29" x14ac:dyDescent="0.3">
      <c r="A119" s="33" t="s">
        <v>375</v>
      </c>
      <c r="B119" s="34" t="s">
        <v>376</v>
      </c>
      <c r="C119" s="35" t="s">
        <v>19</v>
      </c>
      <c r="D119" s="35" t="s">
        <v>364</v>
      </c>
      <c r="E119" s="35" t="s">
        <v>39</v>
      </c>
      <c r="F119" s="35" t="s">
        <v>26</v>
      </c>
      <c r="G119" s="37" t="s">
        <v>27</v>
      </c>
      <c r="H119" s="38" t="s">
        <v>377</v>
      </c>
      <c r="I119" s="39">
        <v>6522</v>
      </c>
      <c r="J119" s="40">
        <v>859</v>
      </c>
      <c r="K119" s="54">
        <v>40</v>
      </c>
      <c r="L119" s="56">
        <v>1662.35</v>
      </c>
      <c r="M119" s="43">
        <f t="shared" si="2"/>
        <v>6.1330880000000001E-3</v>
      </c>
      <c r="N119" s="43">
        <f t="shared" si="3"/>
        <v>3.1692017000000002E-3</v>
      </c>
      <c r="O119" s="44" t="e">
        <f>ROUNDDOWN(N119/#REF!,10)</f>
        <v>#REF!</v>
      </c>
      <c r="P119" s="45">
        <v>17130</v>
      </c>
      <c r="Q119" s="46">
        <f>MIN(P119:P119)</f>
        <v>17130</v>
      </c>
      <c r="R119" s="47">
        <f>MIN(P119:P119)</f>
        <v>17130</v>
      </c>
      <c r="S119" s="48"/>
      <c r="T119" s="49"/>
      <c r="U119" s="48"/>
      <c r="V119" s="50"/>
      <c r="W119" s="48"/>
      <c r="X119" s="50"/>
      <c r="Y119" s="51"/>
      <c r="Z119" s="11"/>
      <c r="AA119" s="52"/>
      <c r="AB119" s="57"/>
      <c r="AC119" s="11"/>
    </row>
    <row r="120" spans="1:29" x14ac:dyDescent="0.3">
      <c r="A120" s="33" t="s">
        <v>378</v>
      </c>
      <c r="B120" s="34" t="s">
        <v>379</v>
      </c>
      <c r="C120" s="35" t="s">
        <v>19</v>
      </c>
      <c r="D120" s="35" t="s">
        <v>364</v>
      </c>
      <c r="E120" s="35" t="s">
        <v>43</v>
      </c>
      <c r="F120" s="35">
        <v>3</v>
      </c>
      <c r="G120" s="37" t="s">
        <v>35</v>
      </c>
      <c r="H120" s="38" t="s">
        <v>380</v>
      </c>
      <c r="I120" s="39">
        <v>25499</v>
      </c>
      <c r="J120" s="40">
        <v>3155</v>
      </c>
      <c r="K120" s="54">
        <v>40</v>
      </c>
      <c r="L120" s="56">
        <v>2215.56</v>
      </c>
      <c r="M120" s="43">
        <f t="shared" si="2"/>
        <v>1.5686889E-3</v>
      </c>
      <c r="N120" s="43">
        <f t="shared" si="3"/>
        <v>2.2338431000000001E-3</v>
      </c>
      <c r="O120" s="44" t="e">
        <f>ROUNDDOWN(N120/#REF!,10)</f>
        <v>#REF!</v>
      </c>
      <c r="P120" s="45">
        <v>12074</v>
      </c>
      <c r="Q120" s="46">
        <f>MIN(P120:P120)</f>
        <v>12074</v>
      </c>
      <c r="R120" s="47">
        <f>MIN(P120:P120)</f>
        <v>12074</v>
      </c>
      <c r="S120" s="48"/>
      <c r="T120" s="49"/>
      <c r="U120" s="48"/>
      <c r="V120" s="50"/>
      <c r="W120" s="48"/>
      <c r="X120" s="50"/>
      <c r="Y120" s="51"/>
      <c r="Z120" s="11"/>
      <c r="AA120" s="52"/>
      <c r="AB120" s="57"/>
      <c r="AC120" s="11"/>
    </row>
    <row r="121" spans="1:29" x14ac:dyDescent="0.3">
      <c r="A121" s="33" t="s">
        <v>381</v>
      </c>
      <c r="B121" s="34" t="s">
        <v>382</v>
      </c>
      <c r="C121" s="35" t="s">
        <v>19</v>
      </c>
      <c r="D121" s="35" t="s">
        <v>364</v>
      </c>
      <c r="E121" s="35" t="s">
        <v>64</v>
      </c>
      <c r="F121" s="35" t="s">
        <v>26</v>
      </c>
      <c r="G121" s="37" t="s">
        <v>27</v>
      </c>
      <c r="H121" s="38" t="s">
        <v>365</v>
      </c>
      <c r="I121" s="39">
        <v>17400</v>
      </c>
      <c r="J121" s="40">
        <v>2473</v>
      </c>
      <c r="K121" s="54">
        <v>45</v>
      </c>
      <c r="L121" s="56">
        <v>1987.93</v>
      </c>
      <c r="M121" s="43">
        <f t="shared" si="2"/>
        <v>2.5862068E-3</v>
      </c>
      <c r="N121" s="43">
        <f t="shared" si="3"/>
        <v>3.2172607999999998E-3</v>
      </c>
      <c r="O121" s="44" t="e">
        <f>ROUNDDOWN(N121/#REF!,10)</f>
        <v>#REF!</v>
      </c>
      <c r="P121" s="45">
        <v>17390</v>
      </c>
      <c r="Q121" s="46">
        <f>MIN(P121:P121)</f>
        <v>17390</v>
      </c>
      <c r="R121" s="47">
        <f>MIN(P121:P121)</f>
        <v>17390</v>
      </c>
      <c r="S121" s="48"/>
      <c r="T121" s="49"/>
      <c r="U121" s="48"/>
      <c r="V121" s="50"/>
      <c r="W121" s="48"/>
      <c r="X121" s="50"/>
      <c r="Y121" s="51"/>
      <c r="Z121" s="11"/>
      <c r="AA121" s="52"/>
      <c r="AB121" s="57"/>
      <c r="AC121" s="11"/>
    </row>
    <row r="122" spans="1:29" x14ac:dyDescent="0.3">
      <c r="A122" s="33" t="s">
        <v>383</v>
      </c>
      <c r="B122" s="34" t="s">
        <v>384</v>
      </c>
      <c r="C122" s="35" t="s">
        <v>19</v>
      </c>
      <c r="D122" s="35" t="s">
        <v>364</v>
      </c>
      <c r="E122" s="35" t="s">
        <v>136</v>
      </c>
      <c r="F122" s="35">
        <v>3</v>
      </c>
      <c r="G122" s="37" t="s">
        <v>35</v>
      </c>
      <c r="H122" s="38" t="s">
        <v>385</v>
      </c>
      <c r="I122" s="39">
        <v>12335</v>
      </c>
      <c r="J122" s="40">
        <v>1639</v>
      </c>
      <c r="K122" s="54">
        <v>33</v>
      </c>
      <c r="L122" s="56">
        <v>2271.9299999999998</v>
      </c>
      <c r="M122" s="43">
        <f t="shared" si="2"/>
        <v>2.6753140999999999E-3</v>
      </c>
      <c r="N122" s="43">
        <f t="shared" si="3"/>
        <v>1.9300064999999999E-3</v>
      </c>
      <c r="O122" s="44" t="e">
        <f>ROUNDDOWN(N122/#REF!,10)</f>
        <v>#REF!</v>
      </c>
      <c r="P122" s="45">
        <v>10432</v>
      </c>
      <c r="Q122" s="46">
        <f>MIN(P122:P122)</f>
        <v>10432</v>
      </c>
      <c r="R122" s="47">
        <f>MIN(P122:P122)</f>
        <v>10432</v>
      </c>
      <c r="S122" s="48"/>
      <c r="T122" s="49"/>
      <c r="U122" s="48"/>
      <c r="V122" s="50"/>
      <c r="W122" s="48"/>
      <c r="X122" s="50"/>
      <c r="Y122" s="51"/>
      <c r="Z122" s="11"/>
      <c r="AA122" s="52"/>
      <c r="AB122" s="57"/>
      <c r="AC122" s="11"/>
    </row>
    <row r="123" spans="1:29" x14ac:dyDescent="0.3">
      <c r="A123" s="33" t="s">
        <v>386</v>
      </c>
      <c r="B123" s="34" t="s">
        <v>387</v>
      </c>
      <c r="C123" s="35" t="s">
        <v>19</v>
      </c>
      <c r="D123" s="35" t="s">
        <v>388</v>
      </c>
      <c r="E123" s="35" t="s">
        <v>20</v>
      </c>
      <c r="F123" s="35">
        <v>3</v>
      </c>
      <c r="G123" s="37" t="s">
        <v>35</v>
      </c>
      <c r="H123" s="38" t="s">
        <v>389</v>
      </c>
      <c r="I123" s="39">
        <v>20287</v>
      </c>
      <c r="J123" s="40">
        <v>2717</v>
      </c>
      <c r="K123" s="54">
        <v>55</v>
      </c>
      <c r="L123" s="56">
        <v>1969.72</v>
      </c>
      <c r="M123" s="43">
        <f t="shared" si="2"/>
        <v>2.7110957E-3</v>
      </c>
      <c r="N123" s="43">
        <f t="shared" si="3"/>
        <v>3.7396415999999999E-3</v>
      </c>
      <c r="O123" s="44" t="e">
        <f>ROUNDDOWN(N123/#REF!,10)</f>
        <v>#REF!</v>
      </c>
      <c r="P123" s="45">
        <v>20213</v>
      </c>
      <c r="Q123" s="46">
        <f>MIN(P123:P123)</f>
        <v>20213</v>
      </c>
      <c r="R123" s="47">
        <f>MIN(P123:P123)</f>
        <v>20213</v>
      </c>
      <c r="S123" s="48"/>
      <c r="T123" s="49"/>
      <c r="U123" s="48"/>
      <c r="V123" s="50"/>
      <c r="W123" s="48"/>
      <c r="X123" s="50"/>
      <c r="Y123" s="51"/>
      <c r="Z123" s="11"/>
      <c r="AA123" s="52"/>
      <c r="AB123" s="57"/>
      <c r="AC123" s="11"/>
    </row>
    <row r="124" spans="1:29" x14ac:dyDescent="0.3">
      <c r="A124" s="33" t="s">
        <v>390</v>
      </c>
      <c r="B124" s="34" t="s">
        <v>391</v>
      </c>
      <c r="C124" s="35" t="s">
        <v>19</v>
      </c>
      <c r="D124" s="35" t="s">
        <v>388</v>
      </c>
      <c r="E124" s="35" t="s">
        <v>19</v>
      </c>
      <c r="F124" s="35">
        <v>3</v>
      </c>
      <c r="G124" s="37" t="s">
        <v>35</v>
      </c>
      <c r="H124" s="38" t="s">
        <v>392</v>
      </c>
      <c r="I124" s="39">
        <v>9352</v>
      </c>
      <c r="J124" s="40">
        <v>1302</v>
      </c>
      <c r="K124" s="54">
        <v>76</v>
      </c>
      <c r="L124" s="56">
        <v>1460.96</v>
      </c>
      <c r="M124" s="43">
        <f t="shared" si="2"/>
        <v>8.1266038999999995E-3</v>
      </c>
      <c r="N124" s="43">
        <f t="shared" si="3"/>
        <v>7.2423873E-3</v>
      </c>
      <c r="O124" s="44" t="e">
        <f>ROUNDDOWN(N124/#REF!,10)</f>
        <v>#REF!</v>
      </c>
      <c r="P124" s="45">
        <v>39147</v>
      </c>
      <c r="Q124" s="46">
        <f>MIN(P124:P124)</f>
        <v>39147</v>
      </c>
      <c r="R124" s="47">
        <f>MIN(P124:P124)</f>
        <v>39147</v>
      </c>
      <c r="S124" s="48"/>
      <c r="T124" s="49"/>
      <c r="U124" s="48"/>
      <c r="V124" s="50"/>
      <c r="W124" s="48"/>
      <c r="X124" s="50"/>
      <c r="Y124" s="51"/>
      <c r="Z124" s="11"/>
      <c r="AA124" s="52"/>
      <c r="AB124" s="57"/>
      <c r="AC124" s="11"/>
    </row>
    <row r="125" spans="1:29" x14ac:dyDescent="0.3">
      <c r="A125" s="33" t="s">
        <v>393</v>
      </c>
      <c r="B125" s="34" t="s">
        <v>394</v>
      </c>
      <c r="C125" s="35" t="s">
        <v>19</v>
      </c>
      <c r="D125" s="35" t="s">
        <v>388</v>
      </c>
      <c r="E125" s="35" t="s">
        <v>30</v>
      </c>
      <c r="F125" s="35">
        <v>3</v>
      </c>
      <c r="G125" s="37" t="s">
        <v>35</v>
      </c>
      <c r="H125" s="38" t="s">
        <v>395</v>
      </c>
      <c r="I125" s="39">
        <v>24442</v>
      </c>
      <c r="J125" s="40">
        <v>3532</v>
      </c>
      <c r="K125" s="54">
        <v>47</v>
      </c>
      <c r="L125" s="56">
        <v>1860.18</v>
      </c>
      <c r="M125" s="43">
        <f t="shared" si="2"/>
        <v>1.9229195000000001E-3</v>
      </c>
      <c r="N125" s="43">
        <f t="shared" si="3"/>
        <v>3.6511260000000002E-3</v>
      </c>
      <c r="O125" s="44" t="e">
        <f>ROUNDDOWN(N125/#REF!,10)</f>
        <v>#REF!</v>
      </c>
      <c r="P125" s="45">
        <v>19735</v>
      </c>
      <c r="Q125" s="46">
        <f>MIN(P125:P125)</f>
        <v>19735</v>
      </c>
      <c r="R125" s="47">
        <f>MIN(P125:P125)</f>
        <v>19735</v>
      </c>
      <c r="S125" s="48"/>
      <c r="T125" s="49"/>
      <c r="U125" s="48"/>
      <c r="V125" s="50"/>
      <c r="W125" s="48"/>
      <c r="X125" s="50"/>
      <c r="Y125" s="51"/>
      <c r="Z125" s="11"/>
      <c r="AA125" s="52"/>
      <c r="AB125" s="57"/>
      <c r="AC125" s="11"/>
    </row>
    <row r="126" spans="1:29" x14ac:dyDescent="0.3">
      <c r="A126" s="33" t="s">
        <v>396</v>
      </c>
      <c r="B126" s="34" t="s">
        <v>397</v>
      </c>
      <c r="C126" s="35" t="s">
        <v>19</v>
      </c>
      <c r="D126" s="35" t="s">
        <v>388</v>
      </c>
      <c r="E126" s="35" t="s">
        <v>34</v>
      </c>
      <c r="F126" s="35" t="s">
        <v>26</v>
      </c>
      <c r="G126" s="37" t="s">
        <v>27</v>
      </c>
      <c r="H126" s="38" t="s">
        <v>398</v>
      </c>
      <c r="I126" s="39">
        <v>10624</v>
      </c>
      <c r="J126" s="40">
        <v>1564</v>
      </c>
      <c r="K126" s="54">
        <v>7</v>
      </c>
      <c r="L126" s="56">
        <v>2580.14</v>
      </c>
      <c r="M126" s="43">
        <f t="shared" si="2"/>
        <v>6.5888549999999996E-4</v>
      </c>
      <c r="N126" s="43">
        <f t="shared" si="3"/>
        <v>3.993957E-4</v>
      </c>
      <c r="O126" s="44" t="e">
        <f>ROUNDDOWN(N126/#REF!,10)</f>
        <v>#REF!</v>
      </c>
      <c r="P126" s="45">
        <v>2158</v>
      </c>
      <c r="Q126" s="46">
        <f>MIN(P126:P126)</f>
        <v>2158</v>
      </c>
      <c r="R126" s="47">
        <f>MIN(P126:P126)</f>
        <v>2158</v>
      </c>
      <c r="S126" s="48"/>
      <c r="T126" s="49"/>
      <c r="U126" s="48"/>
      <c r="V126" s="50"/>
      <c r="W126" s="48"/>
      <c r="X126" s="50"/>
      <c r="Y126" s="51"/>
      <c r="Z126" s="11"/>
      <c r="AA126" s="52"/>
      <c r="AB126" s="57"/>
      <c r="AC126" s="11"/>
    </row>
    <row r="127" spans="1:29" x14ac:dyDescent="0.3">
      <c r="A127" s="33" t="s">
        <v>399</v>
      </c>
      <c r="B127" s="34" t="s">
        <v>400</v>
      </c>
      <c r="C127" s="35" t="s">
        <v>19</v>
      </c>
      <c r="D127" s="35" t="s">
        <v>388</v>
      </c>
      <c r="E127" s="35" t="s">
        <v>39</v>
      </c>
      <c r="F127" s="35" t="s">
        <v>26</v>
      </c>
      <c r="G127" s="37" t="s">
        <v>27</v>
      </c>
      <c r="H127" s="38" t="s">
        <v>401</v>
      </c>
      <c r="I127" s="39">
        <v>5913</v>
      </c>
      <c r="J127" s="40">
        <v>845</v>
      </c>
      <c r="K127" s="54">
        <v>32</v>
      </c>
      <c r="L127" s="56">
        <v>2683.64</v>
      </c>
      <c r="M127" s="43">
        <f t="shared" si="2"/>
        <v>5.4118044000000002E-3</v>
      </c>
      <c r="N127" s="43">
        <f t="shared" si="3"/>
        <v>1.7040193999999999E-3</v>
      </c>
      <c r="O127" s="44" t="e">
        <f>ROUNDDOWN(N127/#REF!,10)</f>
        <v>#REF!</v>
      </c>
      <c r="P127" s="45">
        <v>9210</v>
      </c>
      <c r="Q127" s="46">
        <f>MIN(P127:P127)</f>
        <v>9210</v>
      </c>
      <c r="R127" s="47">
        <f>MIN(P127:P127)</f>
        <v>9210</v>
      </c>
      <c r="S127" s="48"/>
      <c r="T127" s="49"/>
      <c r="U127" s="48"/>
      <c r="V127" s="50"/>
      <c r="W127" s="48"/>
      <c r="X127" s="50"/>
      <c r="Y127" s="51"/>
      <c r="Z127" s="11"/>
      <c r="AA127" s="52"/>
      <c r="AB127" s="57"/>
      <c r="AC127" s="11"/>
    </row>
    <row r="128" spans="1:29" x14ac:dyDescent="0.3">
      <c r="A128" s="33" t="s">
        <v>402</v>
      </c>
      <c r="B128" s="34" t="s">
        <v>403</v>
      </c>
      <c r="C128" s="35" t="s">
        <v>19</v>
      </c>
      <c r="D128" s="35" t="s">
        <v>388</v>
      </c>
      <c r="E128" s="35" t="s">
        <v>43</v>
      </c>
      <c r="F128" s="35">
        <v>3</v>
      </c>
      <c r="G128" s="37" t="s">
        <v>35</v>
      </c>
      <c r="H128" s="38" t="s">
        <v>404</v>
      </c>
      <c r="I128" s="39">
        <v>14608</v>
      </c>
      <c r="J128" s="40">
        <v>1959</v>
      </c>
      <c r="K128" s="54">
        <v>80</v>
      </c>
      <c r="L128" s="56">
        <v>1546.29</v>
      </c>
      <c r="M128" s="43">
        <f t="shared" si="2"/>
        <v>5.4764512000000003E-3</v>
      </c>
      <c r="N128" s="43">
        <f t="shared" si="3"/>
        <v>6.9381343999999996E-3</v>
      </c>
      <c r="O128" s="44" t="e">
        <f>ROUNDDOWN(N128/#REF!,10)</f>
        <v>#REF!</v>
      </c>
      <c r="P128" s="45">
        <v>37502</v>
      </c>
      <c r="Q128" s="46">
        <f>MIN(P128:P128)</f>
        <v>37502</v>
      </c>
      <c r="R128" s="47">
        <f>MIN(P128:P128)</f>
        <v>37502</v>
      </c>
      <c r="S128" s="48"/>
      <c r="T128" s="49"/>
      <c r="U128" s="48"/>
      <c r="V128" s="50"/>
      <c r="W128" s="48"/>
      <c r="X128" s="50"/>
      <c r="Y128" s="51"/>
      <c r="Z128" s="11"/>
      <c r="AA128" s="52"/>
      <c r="AB128" s="57"/>
      <c r="AC128" s="11"/>
    </row>
    <row r="129" spans="1:29" x14ac:dyDescent="0.3">
      <c r="A129" s="33" t="s">
        <v>405</v>
      </c>
      <c r="B129" s="34" t="s">
        <v>406</v>
      </c>
      <c r="C129" s="35" t="s">
        <v>19</v>
      </c>
      <c r="D129" s="35" t="s">
        <v>407</v>
      </c>
      <c r="E129" s="35" t="s">
        <v>20</v>
      </c>
      <c r="F129" s="35" t="s">
        <v>21</v>
      </c>
      <c r="G129" s="37" t="s">
        <v>22</v>
      </c>
      <c r="H129" s="38" t="s">
        <v>408</v>
      </c>
      <c r="I129" s="39">
        <v>15154</v>
      </c>
      <c r="J129" s="40">
        <v>1764</v>
      </c>
      <c r="K129" s="54">
        <v>115</v>
      </c>
      <c r="L129" s="56">
        <v>1111.97</v>
      </c>
      <c r="M129" s="43">
        <f t="shared" si="2"/>
        <v>7.5887554000000001E-3</v>
      </c>
      <c r="N129" s="43">
        <f t="shared" si="3"/>
        <v>1.20386022E-2</v>
      </c>
      <c r="O129" s="44" t="e">
        <f>ROUNDDOWN(N129/#REF!,10)</f>
        <v>#REF!</v>
      </c>
      <c r="P129" s="45">
        <v>65072</v>
      </c>
      <c r="Q129" s="46">
        <f>MIN(P129:P129)</f>
        <v>65072</v>
      </c>
      <c r="R129" s="47">
        <f>MIN(P129:P129)</f>
        <v>65072</v>
      </c>
      <c r="S129" s="48"/>
      <c r="T129" s="49"/>
      <c r="U129" s="48"/>
      <c r="V129" s="50"/>
      <c r="W129" s="48"/>
      <c r="X129" s="50"/>
      <c r="Y129" s="51"/>
      <c r="Z129" s="11"/>
      <c r="AA129" s="52"/>
      <c r="AB129" s="57"/>
      <c r="AC129" s="11"/>
    </row>
    <row r="130" spans="1:29" x14ac:dyDescent="0.3">
      <c r="A130" s="33" t="s">
        <v>409</v>
      </c>
      <c r="B130" s="34" t="s">
        <v>410</v>
      </c>
      <c r="C130" s="35" t="s">
        <v>19</v>
      </c>
      <c r="D130" s="35" t="s">
        <v>407</v>
      </c>
      <c r="E130" s="35" t="s">
        <v>19</v>
      </c>
      <c r="F130" s="35" t="s">
        <v>21</v>
      </c>
      <c r="G130" s="37" t="s">
        <v>22</v>
      </c>
      <c r="H130" s="38" t="s">
        <v>411</v>
      </c>
      <c r="I130" s="39">
        <v>4789</v>
      </c>
      <c r="J130" s="40">
        <v>577</v>
      </c>
      <c r="K130" s="54">
        <v>21</v>
      </c>
      <c r="L130" s="56">
        <v>1460.93</v>
      </c>
      <c r="M130" s="43">
        <f t="shared" si="2"/>
        <v>4.3850490000000002E-3</v>
      </c>
      <c r="N130" s="43">
        <f t="shared" si="3"/>
        <v>1.7318921999999999E-3</v>
      </c>
      <c r="O130" s="44" t="e">
        <f>ROUNDDOWN(N130/#REF!,10)</f>
        <v>#REF!</v>
      </c>
      <c r="P130" s="45">
        <v>9361</v>
      </c>
      <c r="Q130" s="46">
        <f>MIN(P130:P130)</f>
        <v>9361</v>
      </c>
      <c r="R130" s="47">
        <f>MIN(P130:P130)</f>
        <v>9361</v>
      </c>
      <c r="S130" s="48"/>
      <c r="T130" s="49"/>
      <c r="U130" s="48"/>
      <c r="V130" s="50"/>
      <c r="W130" s="48"/>
      <c r="X130" s="50"/>
      <c r="Y130" s="51"/>
      <c r="Z130" s="11"/>
      <c r="AA130" s="52"/>
      <c r="AB130" s="57"/>
      <c r="AC130" s="11"/>
    </row>
    <row r="131" spans="1:29" x14ac:dyDescent="0.3">
      <c r="A131" s="33" t="s">
        <v>412</v>
      </c>
      <c r="B131" s="34" t="s">
        <v>413</v>
      </c>
      <c r="C131" s="35" t="s">
        <v>19</v>
      </c>
      <c r="D131" s="35" t="s">
        <v>407</v>
      </c>
      <c r="E131" s="35" t="s">
        <v>30</v>
      </c>
      <c r="F131" s="35" t="s">
        <v>21</v>
      </c>
      <c r="G131" s="37" t="s">
        <v>22</v>
      </c>
      <c r="H131" s="38" t="s">
        <v>414</v>
      </c>
      <c r="I131" s="39">
        <v>5534</v>
      </c>
      <c r="J131" s="40">
        <v>599</v>
      </c>
      <c r="K131" s="54">
        <v>33</v>
      </c>
      <c r="L131" s="56">
        <v>2791.6</v>
      </c>
      <c r="M131" s="43">
        <f t="shared" si="2"/>
        <v>5.9631368999999998E-3</v>
      </c>
      <c r="N131" s="43">
        <f t="shared" si="3"/>
        <v>1.2795238999999999E-3</v>
      </c>
      <c r="O131" s="44" t="e">
        <f>ROUNDDOWN(N131/#REF!,10)</f>
        <v>#REF!</v>
      </c>
      <c r="P131" s="45">
        <v>6916</v>
      </c>
      <c r="Q131" s="46">
        <f>MIN(P131:P131)</f>
        <v>6916</v>
      </c>
      <c r="R131" s="47">
        <f>MIN(P131:P131)</f>
        <v>6916</v>
      </c>
      <c r="S131" s="48"/>
      <c r="T131" s="49"/>
      <c r="U131" s="48"/>
      <c r="V131" s="50"/>
      <c r="W131" s="48"/>
      <c r="X131" s="50"/>
      <c r="Y131" s="51"/>
      <c r="Z131" s="11"/>
      <c r="AA131" s="52"/>
      <c r="AB131" s="57"/>
      <c r="AC131" s="11"/>
    </row>
    <row r="132" spans="1:29" x14ac:dyDescent="0.3">
      <c r="A132" s="33" t="s">
        <v>415</v>
      </c>
      <c r="B132" s="34" t="s">
        <v>416</v>
      </c>
      <c r="C132" s="35" t="s">
        <v>19</v>
      </c>
      <c r="D132" s="35" t="s">
        <v>407</v>
      </c>
      <c r="E132" s="35" t="s">
        <v>34</v>
      </c>
      <c r="F132" s="35" t="s">
        <v>26</v>
      </c>
      <c r="G132" s="37" t="s">
        <v>27</v>
      </c>
      <c r="H132" s="38" t="s">
        <v>417</v>
      </c>
      <c r="I132" s="39">
        <v>4882</v>
      </c>
      <c r="J132" s="40">
        <v>678</v>
      </c>
      <c r="K132" s="54">
        <v>28</v>
      </c>
      <c r="L132" s="56">
        <v>2154.64</v>
      </c>
      <c r="M132" s="43">
        <f t="shared" ref="M132:M172" si="4" xml:space="preserve"> ROUNDDOWN(K132/I132,10)</f>
        <v>5.7353543000000003E-3</v>
      </c>
      <c r="N132" s="43">
        <f t="shared" ref="N132:N172" si="5">ROUNDDOWN(J132*M132/L132,10)</f>
        <v>1.8047423999999999E-3</v>
      </c>
      <c r="O132" s="44" t="e">
        <f>ROUNDDOWN(N132/#REF!,10)</f>
        <v>#REF!</v>
      </c>
      <c r="P132" s="45">
        <v>9755</v>
      </c>
      <c r="Q132" s="46">
        <f>MIN(P132:P132)</f>
        <v>9755</v>
      </c>
      <c r="R132" s="47">
        <f>MIN(P132:P132)</f>
        <v>9755</v>
      </c>
      <c r="S132" s="48"/>
      <c r="T132" s="49"/>
      <c r="U132" s="48"/>
      <c r="V132" s="50"/>
      <c r="W132" s="48"/>
      <c r="X132" s="50"/>
      <c r="Y132" s="51"/>
      <c r="Z132" s="11"/>
      <c r="AA132" s="52"/>
      <c r="AB132" s="57"/>
      <c r="AC132" s="11"/>
    </row>
    <row r="133" spans="1:29" x14ac:dyDescent="0.3">
      <c r="A133" s="33" t="s">
        <v>418</v>
      </c>
      <c r="B133" s="34" t="s">
        <v>419</v>
      </c>
      <c r="C133" s="35" t="s">
        <v>19</v>
      </c>
      <c r="D133" s="35" t="s">
        <v>407</v>
      </c>
      <c r="E133" s="35" t="s">
        <v>39</v>
      </c>
      <c r="F133" s="35">
        <v>3</v>
      </c>
      <c r="G133" s="37" t="s">
        <v>35</v>
      </c>
      <c r="H133" s="38" t="s">
        <v>420</v>
      </c>
      <c r="I133" s="39">
        <v>8505</v>
      </c>
      <c r="J133" s="40">
        <v>910</v>
      </c>
      <c r="K133" s="54">
        <v>26</v>
      </c>
      <c r="L133" s="56">
        <v>1031.68</v>
      </c>
      <c r="M133" s="43">
        <f t="shared" si="4"/>
        <v>3.0570252000000002E-3</v>
      </c>
      <c r="N133" s="43">
        <f t="shared" si="5"/>
        <v>2.6964687999999999E-3</v>
      </c>
      <c r="O133" s="44" t="e">
        <f>ROUNDDOWN(N133/#REF!,10)</f>
        <v>#REF!</v>
      </c>
      <c r="P133" s="45">
        <v>14575</v>
      </c>
      <c r="Q133" s="46">
        <f>MIN(P133:P133)</f>
        <v>14575</v>
      </c>
      <c r="R133" s="47">
        <f>MIN(P133:P133)</f>
        <v>14575</v>
      </c>
      <c r="S133" s="48"/>
      <c r="T133" s="49"/>
      <c r="U133" s="48"/>
      <c r="V133" s="50"/>
      <c r="W133" s="48"/>
      <c r="X133" s="50"/>
      <c r="Y133" s="51"/>
      <c r="Z133" s="11"/>
      <c r="AA133" s="52"/>
      <c r="AB133" s="57"/>
      <c r="AC133" s="11"/>
    </row>
    <row r="134" spans="1:29" x14ac:dyDescent="0.3">
      <c r="A134" s="33" t="s">
        <v>421</v>
      </c>
      <c r="B134" s="34" t="s">
        <v>422</v>
      </c>
      <c r="C134" s="35" t="s">
        <v>19</v>
      </c>
      <c r="D134" s="35" t="s">
        <v>407</v>
      </c>
      <c r="E134" s="35" t="s">
        <v>43</v>
      </c>
      <c r="F134" s="35">
        <v>3</v>
      </c>
      <c r="G134" s="37" t="s">
        <v>35</v>
      </c>
      <c r="H134" s="38" t="s">
        <v>423</v>
      </c>
      <c r="I134" s="39">
        <v>6586</v>
      </c>
      <c r="J134" s="40">
        <v>802</v>
      </c>
      <c r="K134" s="54">
        <v>21</v>
      </c>
      <c r="L134" s="56">
        <v>1511.07</v>
      </c>
      <c r="M134" s="43">
        <f t="shared" si="4"/>
        <v>3.1885818000000001E-3</v>
      </c>
      <c r="N134" s="43">
        <f t="shared" si="5"/>
        <v>1.6923388999999999E-3</v>
      </c>
      <c r="O134" s="44" t="e">
        <f>ROUNDDOWN(N134/#REF!,10)</f>
        <v>#REF!</v>
      </c>
      <c r="P134" s="45">
        <v>9147</v>
      </c>
      <c r="Q134" s="46">
        <f>MIN(P134:P134)</f>
        <v>9147</v>
      </c>
      <c r="R134" s="47">
        <f>MIN(P134:P134)</f>
        <v>9147</v>
      </c>
      <c r="S134" s="48"/>
      <c r="T134" s="49"/>
      <c r="U134" s="48"/>
      <c r="V134" s="50"/>
      <c r="W134" s="48"/>
      <c r="X134" s="50"/>
      <c r="Y134" s="51"/>
      <c r="Z134" s="11"/>
      <c r="AA134" s="52"/>
      <c r="AB134" s="57"/>
      <c r="AC134" s="11"/>
    </row>
    <row r="135" spans="1:29" x14ac:dyDescent="0.3">
      <c r="A135" s="33" t="s">
        <v>424</v>
      </c>
      <c r="B135" s="34" t="s">
        <v>425</v>
      </c>
      <c r="C135" s="35" t="s">
        <v>19</v>
      </c>
      <c r="D135" s="35" t="s">
        <v>407</v>
      </c>
      <c r="E135" s="35" t="s">
        <v>64</v>
      </c>
      <c r="F135" s="35" t="s">
        <v>26</v>
      </c>
      <c r="G135" s="37" t="s">
        <v>27</v>
      </c>
      <c r="H135" s="38" t="s">
        <v>426</v>
      </c>
      <c r="I135" s="39">
        <v>4265</v>
      </c>
      <c r="J135" s="40">
        <v>556</v>
      </c>
      <c r="K135" s="54">
        <v>28</v>
      </c>
      <c r="L135" s="56">
        <v>1281.3599999999999</v>
      </c>
      <c r="M135" s="43">
        <f t="shared" si="4"/>
        <v>6.5650643999999999E-3</v>
      </c>
      <c r="N135" s="43">
        <f t="shared" si="5"/>
        <v>2.8486731E-3</v>
      </c>
      <c r="O135" s="44" t="e">
        <f>ROUNDDOWN(N135/#REF!,10)</f>
        <v>#REF!</v>
      </c>
      <c r="P135" s="45">
        <v>15397</v>
      </c>
      <c r="Q135" s="46">
        <f>MIN(P135:P135)</f>
        <v>15397</v>
      </c>
      <c r="R135" s="47">
        <f>MIN(P135:P135)</f>
        <v>15397</v>
      </c>
      <c r="S135" s="48"/>
      <c r="T135" s="49"/>
      <c r="U135" s="48"/>
      <c r="V135" s="50"/>
      <c r="W135" s="48"/>
      <c r="X135" s="50"/>
      <c r="Y135" s="51"/>
      <c r="Z135" s="11"/>
      <c r="AA135" s="52"/>
      <c r="AB135" s="57"/>
      <c r="AC135" s="11"/>
    </row>
    <row r="136" spans="1:29" x14ac:dyDescent="0.3">
      <c r="A136" s="33" t="s">
        <v>427</v>
      </c>
      <c r="B136" s="34" t="s">
        <v>428</v>
      </c>
      <c r="C136" s="35" t="s">
        <v>19</v>
      </c>
      <c r="D136" s="35" t="s">
        <v>407</v>
      </c>
      <c r="E136" s="35" t="s">
        <v>136</v>
      </c>
      <c r="F136" s="35" t="s">
        <v>26</v>
      </c>
      <c r="G136" s="37" t="s">
        <v>27</v>
      </c>
      <c r="H136" s="62" t="s">
        <v>429</v>
      </c>
      <c r="I136" s="39">
        <v>5392</v>
      </c>
      <c r="J136" s="40">
        <v>610</v>
      </c>
      <c r="K136" s="54">
        <v>51</v>
      </c>
      <c r="L136" s="56">
        <v>1697.3</v>
      </c>
      <c r="M136" s="43">
        <f t="shared" si="4"/>
        <v>9.4584569000000004E-3</v>
      </c>
      <c r="N136" s="43">
        <f t="shared" si="5"/>
        <v>3.3993157999999998E-3</v>
      </c>
      <c r="O136" s="44" t="e">
        <f>ROUNDDOWN(N136/#REF!,10)</f>
        <v>#REF!</v>
      </c>
      <c r="P136" s="45">
        <v>18374</v>
      </c>
      <c r="Q136" s="46">
        <f>MIN(P136:P136)</f>
        <v>18374</v>
      </c>
      <c r="R136" s="47">
        <f>MIN(P136:P136)</f>
        <v>18374</v>
      </c>
      <c r="S136" s="48"/>
      <c r="T136" s="49"/>
      <c r="U136" s="48"/>
      <c r="V136" s="50"/>
      <c r="W136" s="48"/>
      <c r="X136" s="50"/>
      <c r="Y136" s="51"/>
      <c r="Z136" s="11"/>
      <c r="AA136" s="52"/>
      <c r="AB136" s="57"/>
      <c r="AC136" s="11"/>
    </row>
    <row r="137" spans="1:29" x14ac:dyDescent="0.3">
      <c r="A137" s="33" t="s">
        <v>430</v>
      </c>
      <c r="B137" s="34" t="s">
        <v>431</v>
      </c>
      <c r="C137" s="35" t="s">
        <v>19</v>
      </c>
      <c r="D137" s="35" t="s">
        <v>432</v>
      </c>
      <c r="E137" s="35" t="s">
        <v>20</v>
      </c>
      <c r="F137" s="35">
        <v>3</v>
      </c>
      <c r="G137" s="37" t="s">
        <v>35</v>
      </c>
      <c r="H137" s="38" t="s">
        <v>433</v>
      </c>
      <c r="I137" s="39">
        <v>16093</v>
      </c>
      <c r="J137" s="40">
        <v>1960</v>
      </c>
      <c r="K137" s="54">
        <v>19</v>
      </c>
      <c r="L137" s="56">
        <v>2743.79</v>
      </c>
      <c r="M137" s="43">
        <f t="shared" si="4"/>
        <v>1.1806375E-3</v>
      </c>
      <c r="N137" s="43">
        <f t="shared" si="5"/>
        <v>8.4337699999999997E-4</v>
      </c>
      <c r="O137" s="44" t="e">
        <f>ROUNDDOWN(N137/#REF!,10)</f>
        <v>#REF!</v>
      </c>
      <c r="P137" s="45">
        <v>4558</v>
      </c>
      <c r="Q137" s="46">
        <f>MIN(P137:P137)</f>
        <v>4558</v>
      </c>
      <c r="R137" s="47">
        <f>MIN(P137:P137)</f>
        <v>4558</v>
      </c>
      <c r="S137" s="48"/>
      <c r="T137" s="49"/>
      <c r="U137" s="48"/>
      <c r="V137" s="50"/>
      <c r="W137" s="48"/>
      <c r="X137" s="50"/>
      <c r="Y137" s="51"/>
      <c r="Z137" s="11"/>
      <c r="AA137" s="52"/>
      <c r="AB137" s="57"/>
      <c r="AC137" s="11"/>
    </row>
    <row r="138" spans="1:29" x14ac:dyDescent="0.3">
      <c r="A138" s="33" t="s">
        <v>434</v>
      </c>
      <c r="B138" s="34" t="s">
        <v>435</v>
      </c>
      <c r="C138" s="35" t="s">
        <v>19</v>
      </c>
      <c r="D138" s="35" t="s">
        <v>432</v>
      </c>
      <c r="E138" s="35" t="s">
        <v>19</v>
      </c>
      <c r="F138" s="35" t="s">
        <v>26</v>
      </c>
      <c r="G138" s="37" t="s">
        <v>27</v>
      </c>
      <c r="H138" s="38" t="s">
        <v>436</v>
      </c>
      <c r="I138" s="39">
        <v>8212</v>
      </c>
      <c r="J138" s="40">
        <v>1076</v>
      </c>
      <c r="K138" s="54">
        <v>49</v>
      </c>
      <c r="L138" s="56">
        <v>1190.03</v>
      </c>
      <c r="M138" s="43">
        <f t="shared" si="4"/>
        <v>5.9668776999999996E-3</v>
      </c>
      <c r="N138" s="43">
        <f t="shared" si="5"/>
        <v>5.3951247999999997E-3</v>
      </c>
      <c r="O138" s="44" t="e">
        <f>ROUNDDOWN(N138/#REF!,10)</f>
        <v>#REF!</v>
      </c>
      <c r="P138" s="45">
        <v>29162</v>
      </c>
      <c r="Q138" s="46">
        <f>MIN(P138:P138)</f>
        <v>29162</v>
      </c>
      <c r="R138" s="47">
        <f>MIN(P138:P138)</f>
        <v>29162</v>
      </c>
      <c r="S138" s="48"/>
      <c r="T138" s="49"/>
      <c r="U138" s="48"/>
      <c r="V138" s="50"/>
      <c r="W138" s="48"/>
      <c r="X138" s="50"/>
      <c r="Y138" s="51"/>
      <c r="Z138" s="11"/>
      <c r="AA138" s="52"/>
      <c r="AB138" s="57"/>
      <c r="AC138" s="11"/>
    </row>
    <row r="139" spans="1:29" x14ac:dyDescent="0.3">
      <c r="A139" s="33" t="s">
        <v>437</v>
      </c>
      <c r="B139" s="34" t="s">
        <v>438</v>
      </c>
      <c r="C139" s="35" t="s">
        <v>19</v>
      </c>
      <c r="D139" s="35" t="s">
        <v>432</v>
      </c>
      <c r="E139" s="35" t="s">
        <v>30</v>
      </c>
      <c r="F139" s="35">
        <v>3</v>
      </c>
      <c r="G139" s="37" t="s">
        <v>35</v>
      </c>
      <c r="H139" s="38" t="s">
        <v>439</v>
      </c>
      <c r="I139" s="39">
        <v>22318</v>
      </c>
      <c r="J139" s="40">
        <v>2681</v>
      </c>
      <c r="K139" s="54">
        <v>78</v>
      </c>
      <c r="L139" s="56">
        <v>1585.07</v>
      </c>
      <c r="M139" s="43">
        <f t="shared" si="4"/>
        <v>3.4949368E-3</v>
      </c>
      <c r="N139" s="43">
        <f t="shared" si="5"/>
        <v>5.9113637999999996E-3</v>
      </c>
      <c r="O139" s="44" t="e">
        <f>ROUNDDOWN(N139/#REF!,10)</f>
        <v>#REF!</v>
      </c>
      <c r="P139" s="45">
        <v>31952</v>
      </c>
      <c r="Q139" s="46">
        <f>MIN(P139:P139)</f>
        <v>31952</v>
      </c>
      <c r="R139" s="47">
        <f>MIN(P139:P139)</f>
        <v>31952</v>
      </c>
      <c r="S139" s="48"/>
      <c r="T139" s="49"/>
      <c r="U139" s="48"/>
      <c r="V139" s="50"/>
      <c r="W139" s="48"/>
      <c r="X139" s="50"/>
      <c r="Y139" s="51"/>
      <c r="Z139" s="11"/>
      <c r="AA139" s="52"/>
      <c r="AB139" s="57"/>
      <c r="AC139" s="11"/>
    </row>
    <row r="140" spans="1:29" x14ac:dyDescent="0.3">
      <c r="A140" s="33" t="s">
        <v>440</v>
      </c>
      <c r="B140" s="34" t="s">
        <v>441</v>
      </c>
      <c r="C140" s="35" t="s">
        <v>19</v>
      </c>
      <c r="D140" s="35" t="s">
        <v>442</v>
      </c>
      <c r="E140" s="35" t="s">
        <v>20</v>
      </c>
      <c r="F140" s="35" t="s">
        <v>26</v>
      </c>
      <c r="G140" s="37" t="s">
        <v>27</v>
      </c>
      <c r="H140" s="38" t="s">
        <v>443</v>
      </c>
      <c r="I140" s="39">
        <v>17638</v>
      </c>
      <c r="J140" s="40">
        <v>2901</v>
      </c>
      <c r="K140" s="54">
        <v>26</v>
      </c>
      <c r="L140" s="56">
        <v>2535.0500000000002</v>
      </c>
      <c r="M140" s="43">
        <f t="shared" si="4"/>
        <v>1.4740899999999999E-3</v>
      </c>
      <c r="N140" s="43">
        <f t="shared" si="5"/>
        <v>1.6868839E-3</v>
      </c>
      <c r="O140" s="44" t="e">
        <f>ROUNDDOWN(N140/#REF!,10)</f>
        <v>#REF!</v>
      </c>
      <c r="P140" s="45">
        <v>9118</v>
      </c>
      <c r="Q140" s="46">
        <f>MIN(P140:P140)</f>
        <v>9118</v>
      </c>
      <c r="R140" s="47">
        <f>MIN(P140:P140)</f>
        <v>9118</v>
      </c>
      <c r="S140" s="48"/>
      <c r="T140" s="49"/>
      <c r="U140" s="48"/>
      <c r="V140" s="50"/>
      <c r="W140" s="48"/>
      <c r="X140" s="50"/>
      <c r="Y140" s="51"/>
      <c r="Z140" s="11"/>
      <c r="AA140" s="52"/>
      <c r="AB140" s="57"/>
      <c r="AC140" s="11"/>
    </row>
    <row r="141" spans="1:29" x14ac:dyDescent="0.3">
      <c r="A141" s="33" t="s">
        <v>444</v>
      </c>
      <c r="B141" s="34" t="s">
        <v>445</v>
      </c>
      <c r="C141" s="35" t="s">
        <v>19</v>
      </c>
      <c r="D141" s="35" t="s">
        <v>442</v>
      </c>
      <c r="E141" s="35" t="s">
        <v>19</v>
      </c>
      <c r="F141" s="35" t="s">
        <v>26</v>
      </c>
      <c r="G141" s="37" t="s">
        <v>27</v>
      </c>
      <c r="H141" s="38" t="s">
        <v>446</v>
      </c>
      <c r="I141" s="39">
        <v>35144</v>
      </c>
      <c r="J141" s="40">
        <v>5680</v>
      </c>
      <c r="K141" s="54">
        <v>14</v>
      </c>
      <c r="L141" s="56">
        <v>2934.27</v>
      </c>
      <c r="M141" s="43">
        <f t="shared" si="4"/>
        <v>3.9836100000000002E-4</v>
      </c>
      <c r="N141" s="43">
        <f t="shared" si="5"/>
        <v>7.7112549999999995E-4</v>
      </c>
      <c r="O141" s="44" t="e">
        <f>ROUNDDOWN(N141/#REF!,10)</f>
        <v>#REF!</v>
      </c>
      <c r="P141" s="45">
        <v>4168</v>
      </c>
      <c r="Q141" s="46">
        <f>MIN(P141:P141)</f>
        <v>4168</v>
      </c>
      <c r="R141" s="47">
        <f>MIN(P141:P141)</f>
        <v>4168</v>
      </c>
      <c r="S141" s="48"/>
      <c r="T141" s="49"/>
      <c r="U141" s="48"/>
      <c r="V141" s="50"/>
      <c r="W141" s="48"/>
      <c r="X141" s="50"/>
      <c r="Y141" s="51"/>
      <c r="Z141" s="11"/>
      <c r="AA141" s="52"/>
      <c r="AB141" s="57"/>
      <c r="AC141" s="11"/>
    </row>
    <row r="142" spans="1:29" x14ac:dyDescent="0.3">
      <c r="A142" s="33" t="s">
        <v>447</v>
      </c>
      <c r="B142" s="34" t="s">
        <v>448</v>
      </c>
      <c r="C142" s="35" t="s">
        <v>19</v>
      </c>
      <c r="D142" s="35" t="s">
        <v>442</v>
      </c>
      <c r="E142" s="35" t="s">
        <v>30</v>
      </c>
      <c r="F142" s="35" t="s">
        <v>26</v>
      </c>
      <c r="G142" s="37" t="s">
        <v>27</v>
      </c>
      <c r="H142" s="38" t="s">
        <v>449</v>
      </c>
      <c r="I142" s="39">
        <v>3197</v>
      </c>
      <c r="J142" s="40">
        <v>421</v>
      </c>
      <c r="K142" s="54">
        <v>2</v>
      </c>
      <c r="L142" s="56">
        <v>1705.96</v>
      </c>
      <c r="M142" s="43">
        <f t="shared" si="4"/>
        <v>6.2558640000000005E-4</v>
      </c>
      <c r="N142" s="43">
        <f t="shared" si="5"/>
        <v>1.5438330000000001E-4</v>
      </c>
      <c r="O142" s="44" t="e">
        <f>ROUNDDOWN(N142/#REF!,10)</f>
        <v>#REF!</v>
      </c>
      <c r="P142" s="45">
        <v>834</v>
      </c>
      <c r="Q142" s="46">
        <f>MIN(P142:P142)</f>
        <v>834</v>
      </c>
      <c r="R142" s="47">
        <f>MIN(P142:P142)</f>
        <v>834</v>
      </c>
      <c r="S142" s="48"/>
      <c r="T142" s="49"/>
      <c r="U142" s="48"/>
      <c r="V142" s="50"/>
      <c r="W142" s="48"/>
      <c r="X142" s="50"/>
      <c r="Y142" s="51"/>
      <c r="Z142" s="11"/>
      <c r="AA142" s="52"/>
      <c r="AB142" s="57"/>
      <c r="AC142" s="11"/>
    </row>
    <row r="143" spans="1:29" x14ac:dyDescent="0.3">
      <c r="A143" s="33" t="s">
        <v>450</v>
      </c>
      <c r="B143" s="34" t="s">
        <v>451</v>
      </c>
      <c r="C143" s="35" t="s">
        <v>19</v>
      </c>
      <c r="D143" s="35" t="s">
        <v>442</v>
      </c>
      <c r="E143" s="35" t="s">
        <v>34</v>
      </c>
      <c r="F143" s="35">
        <v>3</v>
      </c>
      <c r="G143" s="37" t="s">
        <v>35</v>
      </c>
      <c r="H143" s="38" t="s">
        <v>452</v>
      </c>
      <c r="I143" s="39">
        <v>26032</v>
      </c>
      <c r="J143" s="40">
        <v>4007</v>
      </c>
      <c r="K143" s="54">
        <v>10</v>
      </c>
      <c r="L143" s="56">
        <v>3348.43</v>
      </c>
      <c r="M143" s="43">
        <f t="shared" si="4"/>
        <v>3.8414249999999998E-4</v>
      </c>
      <c r="N143" s="43">
        <f t="shared" si="5"/>
        <v>4.596957E-4</v>
      </c>
      <c r="O143" s="44" t="e">
        <f>ROUNDDOWN(N143/#REF!,10)</f>
        <v>#REF!</v>
      </c>
      <c r="P143" s="45">
        <v>2484</v>
      </c>
      <c r="Q143" s="46">
        <f>MIN(P143:P143)</f>
        <v>2484</v>
      </c>
      <c r="R143" s="47">
        <f>MIN(P143:P143)</f>
        <v>2484</v>
      </c>
      <c r="S143" s="48"/>
      <c r="T143" s="49"/>
      <c r="U143" s="48"/>
      <c r="V143" s="50"/>
      <c r="W143" s="48"/>
      <c r="X143" s="50"/>
      <c r="Y143" s="51"/>
      <c r="Z143" s="11"/>
      <c r="AA143" s="52"/>
      <c r="AB143" s="57"/>
      <c r="AC143" s="11"/>
    </row>
    <row r="144" spans="1:29" x14ac:dyDescent="0.3">
      <c r="A144" s="33" t="s">
        <v>453</v>
      </c>
      <c r="B144" s="34" t="s">
        <v>454</v>
      </c>
      <c r="C144" s="35" t="s">
        <v>19</v>
      </c>
      <c r="D144" s="35" t="s">
        <v>442</v>
      </c>
      <c r="E144" s="35" t="s">
        <v>39</v>
      </c>
      <c r="F144" s="35" t="s">
        <v>26</v>
      </c>
      <c r="G144" s="37" t="s">
        <v>27</v>
      </c>
      <c r="H144" s="38" t="s">
        <v>455</v>
      </c>
      <c r="I144" s="39">
        <v>22154</v>
      </c>
      <c r="J144" s="40">
        <v>3829</v>
      </c>
      <c r="K144" s="54">
        <v>17</v>
      </c>
      <c r="L144" s="56">
        <v>7731.96</v>
      </c>
      <c r="M144" s="43">
        <f t="shared" si="4"/>
        <v>7.6735569999999997E-4</v>
      </c>
      <c r="N144" s="43">
        <f t="shared" si="5"/>
        <v>3.8000769999999999E-4</v>
      </c>
      <c r="O144" s="44" t="e">
        <f>ROUNDDOWN(N144/#REF!,10)</f>
        <v>#REF!</v>
      </c>
      <c r="P144" s="45">
        <v>2054</v>
      </c>
      <c r="Q144" s="46">
        <f>MIN(P144:P144)</f>
        <v>2054</v>
      </c>
      <c r="R144" s="47">
        <f>MIN(P144:P144)</f>
        <v>2054</v>
      </c>
      <c r="S144" s="48"/>
      <c r="T144" s="49"/>
      <c r="U144" s="48"/>
      <c r="V144" s="50"/>
      <c r="W144" s="48"/>
      <c r="X144" s="50"/>
      <c r="Y144" s="51"/>
      <c r="Z144" s="11"/>
      <c r="AA144" s="52"/>
      <c r="AB144" s="57"/>
      <c r="AC144" s="11"/>
    </row>
    <row r="145" spans="1:29" x14ac:dyDescent="0.3">
      <c r="A145" s="33" t="s">
        <v>456</v>
      </c>
      <c r="B145" s="34" t="s">
        <v>457</v>
      </c>
      <c r="C145" s="35" t="s">
        <v>19</v>
      </c>
      <c r="D145" s="35" t="s">
        <v>442</v>
      </c>
      <c r="E145" s="35" t="s">
        <v>43</v>
      </c>
      <c r="F145" s="35" t="s">
        <v>26</v>
      </c>
      <c r="G145" s="37" t="s">
        <v>27</v>
      </c>
      <c r="H145" s="38" t="s">
        <v>458</v>
      </c>
      <c r="I145" s="39">
        <v>3737</v>
      </c>
      <c r="J145" s="40">
        <v>527</v>
      </c>
      <c r="K145" s="54">
        <v>26</v>
      </c>
      <c r="L145" s="56">
        <v>2196.25</v>
      </c>
      <c r="M145" s="43">
        <f t="shared" si="4"/>
        <v>6.9574525E-3</v>
      </c>
      <c r="N145" s="43">
        <f t="shared" si="5"/>
        <v>1.6694717999999999E-3</v>
      </c>
      <c r="O145" s="44" t="e">
        <f>ROUNDDOWN(N145/#REF!,10)</f>
        <v>#REF!</v>
      </c>
      <c r="P145" s="45">
        <v>9023</v>
      </c>
      <c r="Q145" s="46">
        <f>MIN(P145:P145)</f>
        <v>9023</v>
      </c>
      <c r="R145" s="47">
        <f>MIN(P145:P145)</f>
        <v>9023</v>
      </c>
      <c r="S145" s="48"/>
      <c r="T145" s="49"/>
      <c r="U145" s="48"/>
      <c r="V145" s="50"/>
      <c r="W145" s="48"/>
      <c r="X145" s="50"/>
      <c r="Y145" s="51"/>
      <c r="Z145" s="11"/>
      <c r="AA145" s="52"/>
      <c r="AB145" s="57"/>
      <c r="AC145" s="11"/>
    </row>
    <row r="146" spans="1:29" x14ac:dyDescent="0.3">
      <c r="A146" s="33" t="s">
        <v>459</v>
      </c>
      <c r="B146" s="34" t="s">
        <v>460</v>
      </c>
      <c r="C146" s="35" t="s">
        <v>19</v>
      </c>
      <c r="D146" s="35" t="s">
        <v>442</v>
      </c>
      <c r="E146" s="35" t="s">
        <v>64</v>
      </c>
      <c r="F146" s="35">
        <v>3</v>
      </c>
      <c r="G146" s="37" t="s">
        <v>35</v>
      </c>
      <c r="H146" s="38" t="s">
        <v>461</v>
      </c>
      <c r="I146" s="39">
        <v>12872</v>
      </c>
      <c r="J146" s="40">
        <v>1712</v>
      </c>
      <c r="K146" s="54">
        <v>34</v>
      </c>
      <c r="L146" s="56">
        <v>2098.25</v>
      </c>
      <c r="M146" s="43">
        <f t="shared" si="4"/>
        <v>2.6413920999999998E-3</v>
      </c>
      <c r="N146" s="43">
        <f t="shared" si="5"/>
        <v>2.1551593999999999E-3</v>
      </c>
      <c r="O146" s="44" t="e">
        <f>ROUNDDOWN(N146/#REF!,10)</f>
        <v>#REF!</v>
      </c>
      <c r="P146" s="45">
        <v>11649</v>
      </c>
      <c r="Q146" s="46">
        <f>MIN(P146:P146)</f>
        <v>11649</v>
      </c>
      <c r="R146" s="47">
        <f>MIN(P146:P146)</f>
        <v>11649</v>
      </c>
      <c r="S146" s="48"/>
      <c r="T146" s="49"/>
      <c r="U146" s="48"/>
      <c r="V146" s="50"/>
      <c r="W146" s="48"/>
      <c r="X146" s="50"/>
      <c r="Y146" s="51"/>
      <c r="Z146" s="11"/>
      <c r="AA146" s="52"/>
      <c r="AB146" s="57"/>
      <c r="AC146" s="11"/>
    </row>
    <row r="147" spans="1:29" x14ac:dyDescent="0.3">
      <c r="A147" s="33" t="s">
        <v>462</v>
      </c>
      <c r="B147" s="34" t="s">
        <v>463</v>
      </c>
      <c r="C147" s="35" t="s">
        <v>19</v>
      </c>
      <c r="D147" s="35" t="s">
        <v>442</v>
      </c>
      <c r="E147" s="35" t="s">
        <v>136</v>
      </c>
      <c r="F147" s="35">
        <v>3</v>
      </c>
      <c r="G147" s="37" t="s">
        <v>35</v>
      </c>
      <c r="H147" s="38" t="s">
        <v>464</v>
      </c>
      <c r="I147" s="39">
        <v>24142</v>
      </c>
      <c r="J147" s="40">
        <v>3772</v>
      </c>
      <c r="K147" s="54">
        <v>26</v>
      </c>
      <c r="L147" s="56">
        <v>3713.77</v>
      </c>
      <c r="M147" s="43">
        <f t="shared" si="4"/>
        <v>1.0769613000000001E-3</v>
      </c>
      <c r="N147" s="43">
        <f t="shared" si="5"/>
        <v>1.0938473999999999E-3</v>
      </c>
      <c r="O147" s="44" t="e">
        <f>ROUNDDOWN(N147/#REF!,10)</f>
        <v>#REF!</v>
      </c>
      <c r="P147" s="45">
        <v>5912</v>
      </c>
      <c r="Q147" s="46">
        <f>MIN(P147:P147)</f>
        <v>5912</v>
      </c>
      <c r="R147" s="47">
        <f>MIN(P147:P147)</f>
        <v>5912</v>
      </c>
      <c r="S147" s="48"/>
      <c r="T147" s="49"/>
      <c r="U147" s="48"/>
      <c r="V147" s="50"/>
      <c r="W147" s="48"/>
      <c r="X147" s="50"/>
      <c r="Y147" s="51"/>
      <c r="Z147" s="11"/>
      <c r="AA147" s="52"/>
      <c r="AB147" s="57"/>
      <c r="AC147" s="11"/>
    </row>
    <row r="148" spans="1:29" x14ac:dyDescent="0.3">
      <c r="A148" s="33" t="s">
        <v>465</v>
      </c>
      <c r="B148" s="34" t="s">
        <v>466</v>
      </c>
      <c r="C148" s="35" t="s">
        <v>19</v>
      </c>
      <c r="D148" s="35" t="s">
        <v>442</v>
      </c>
      <c r="E148" s="35" t="s">
        <v>140</v>
      </c>
      <c r="F148" s="35" t="s">
        <v>26</v>
      </c>
      <c r="G148" s="37" t="s">
        <v>27</v>
      </c>
      <c r="H148" s="38" t="s">
        <v>467</v>
      </c>
      <c r="I148" s="39">
        <v>11406</v>
      </c>
      <c r="J148" s="40">
        <v>1747</v>
      </c>
      <c r="K148" s="54">
        <v>21</v>
      </c>
      <c r="L148" s="56">
        <v>2788.96</v>
      </c>
      <c r="M148" s="43">
        <f t="shared" si="4"/>
        <v>1.8411362E-3</v>
      </c>
      <c r="N148" s="43">
        <f t="shared" si="5"/>
        <v>1.1532847000000001E-3</v>
      </c>
      <c r="O148" s="44" t="e">
        <f>ROUNDDOWN(N148/#REF!,10)</f>
        <v>#REF!</v>
      </c>
      <c r="P148" s="45">
        <v>6233</v>
      </c>
      <c r="Q148" s="46">
        <f>MIN(P148:P148)</f>
        <v>6233</v>
      </c>
      <c r="R148" s="47">
        <f>MIN(P148:P148)</f>
        <v>6233</v>
      </c>
      <c r="S148" s="48"/>
      <c r="T148" s="49"/>
      <c r="U148" s="48"/>
      <c r="V148" s="50"/>
      <c r="W148" s="48"/>
      <c r="X148" s="50"/>
      <c r="Y148" s="51"/>
      <c r="Z148" s="11"/>
      <c r="AA148" s="52"/>
      <c r="AB148" s="57"/>
      <c r="AC148" s="11"/>
    </row>
    <row r="149" spans="1:29" x14ac:dyDescent="0.3">
      <c r="A149" s="33" t="s">
        <v>468</v>
      </c>
      <c r="B149" s="34" t="s">
        <v>469</v>
      </c>
      <c r="C149" s="35" t="s">
        <v>19</v>
      </c>
      <c r="D149" s="35" t="s">
        <v>470</v>
      </c>
      <c r="E149" s="35" t="s">
        <v>20</v>
      </c>
      <c r="F149" s="35">
        <v>3</v>
      </c>
      <c r="G149" s="37" t="s">
        <v>35</v>
      </c>
      <c r="H149" s="38" t="s">
        <v>471</v>
      </c>
      <c r="I149" s="39">
        <v>5210</v>
      </c>
      <c r="J149" s="40">
        <v>626</v>
      </c>
      <c r="K149" s="54">
        <v>30</v>
      </c>
      <c r="L149" s="56">
        <v>1698.89</v>
      </c>
      <c r="M149" s="43">
        <f t="shared" si="4"/>
        <v>5.7581573000000004E-3</v>
      </c>
      <c r="N149" s="43">
        <f t="shared" si="5"/>
        <v>2.1217420999999998E-3</v>
      </c>
      <c r="O149" s="44" t="e">
        <f>ROUNDDOWN(N149/#REF!,10)</f>
        <v>#REF!</v>
      </c>
      <c r="P149" s="45">
        <v>11468</v>
      </c>
      <c r="Q149" s="46">
        <f>MIN(P149:P149)</f>
        <v>11468</v>
      </c>
      <c r="R149" s="47">
        <f>MIN(P149:P149)</f>
        <v>11468</v>
      </c>
      <c r="S149" s="48"/>
      <c r="T149" s="49"/>
      <c r="U149" s="48"/>
      <c r="V149" s="50"/>
      <c r="W149" s="48"/>
      <c r="X149" s="50"/>
      <c r="Y149" s="51"/>
      <c r="Z149" s="11"/>
      <c r="AA149" s="52"/>
      <c r="AB149" s="57"/>
      <c r="AC149" s="11"/>
    </row>
    <row r="150" spans="1:29" x14ac:dyDescent="0.3">
      <c r="A150" s="33" t="s">
        <v>472</v>
      </c>
      <c r="B150" s="34" t="s">
        <v>473</v>
      </c>
      <c r="C150" s="35" t="s">
        <v>19</v>
      </c>
      <c r="D150" s="35" t="s">
        <v>470</v>
      </c>
      <c r="E150" s="35" t="s">
        <v>19</v>
      </c>
      <c r="F150" s="35" t="s">
        <v>26</v>
      </c>
      <c r="G150" s="37" t="s">
        <v>27</v>
      </c>
      <c r="H150" s="38" t="s">
        <v>474</v>
      </c>
      <c r="I150" s="39">
        <v>2924</v>
      </c>
      <c r="J150" s="40">
        <v>476</v>
      </c>
      <c r="K150" s="54">
        <v>11</v>
      </c>
      <c r="L150" s="56">
        <v>1989.27</v>
      </c>
      <c r="M150" s="43">
        <f t="shared" si="4"/>
        <v>3.7619698999999999E-3</v>
      </c>
      <c r="N150" s="43">
        <f t="shared" si="5"/>
        <v>9.0017820000000003E-4</v>
      </c>
      <c r="O150" s="44" t="e">
        <f>ROUNDDOWN(N150/#REF!,10)</f>
        <v>#REF!</v>
      </c>
      <c r="P150" s="45">
        <v>4865</v>
      </c>
      <c r="Q150" s="46">
        <f>MIN(P150:P150)</f>
        <v>4865</v>
      </c>
      <c r="R150" s="47">
        <f>MIN(P150:P150)</f>
        <v>4865</v>
      </c>
      <c r="S150" s="48"/>
      <c r="T150" s="49"/>
      <c r="U150" s="48"/>
      <c r="V150" s="50"/>
      <c r="W150" s="48"/>
      <c r="X150" s="50"/>
      <c r="Y150" s="51"/>
      <c r="Z150" s="11"/>
      <c r="AA150" s="52"/>
      <c r="AB150" s="57"/>
      <c r="AC150" s="11"/>
    </row>
    <row r="151" spans="1:29" x14ac:dyDescent="0.3">
      <c r="A151" s="33" t="s">
        <v>475</v>
      </c>
      <c r="B151" s="34" t="s">
        <v>476</v>
      </c>
      <c r="C151" s="35" t="s">
        <v>19</v>
      </c>
      <c r="D151" s="35" t="s">
        <v>470</v>
      </c>
      <c r="E151" s="35" t="s">
        <v>30</v>
      </c>
      <c r="F151" s="35" t="s">
        <v>26</v>
      </c>
      <c r="G151" s="37" t="s">
        <v>27</v>
      </c>
      <c r="H151" s="38" t="s">
        <v>477</v>
      </c>
      <c r="I151" s="39">
        <v>8003</v>
      </c>
      <c r="J151" s="40">
        <v>992</v>
      </c>
      <c r="K151" s="54">
        <v>27</v>
      </c>
      <c r="L151" s="56">
        <v>1888.03</v>
      </c>
      <c r="M151" s="43">
        <f t="shared" si="4"/>
        <v>3.3737348E-3</v>
      </c>
      <c r="N151" s="43">
        <f t="shared" si="5"/>
        <v>1.7726121E-3</v>
      </c>
      <c r="O151" s="44" t="e">
        <f>ROUNDDOWN(N151/#REF!,10)</f>
        <v>#REF!</v>
      </c>
      <c r="P151" s="45">
        <v>9581</v>
      </c>
      <c r="Q151" s="46">
        <f>MIN(P151:P151)</f>
        <v>9581</v>
      </c>
      <c r="R151" s="47">
        <f>MIN(P151:P151)</f>
        <v>9581</v>
      </c>
      <c r="S151" s="48"/>
      <c r="T151" s="49"/>
      <c r="U151" s="48"/>
      <c r="V151" s="50"/>
      <c r="W151" s="48"/>
      <c r="X151" s="50"/>
      <c r="Y151" s="51"/>
      <c r="Z151" s="11"/>
      <c r="AA151" s="52"/>
      <c r="AB151" s="57"/>
      <c r="AC151" s="11"/>
    </row>
    <row r="152" spans="1:29" x14ac:dyDescent="0.3">
      <c r="A152" s="33" t="s">
        <v>478</v>
      </c>
      <c r="B152" s="34" t="s">
        <v>479</v>
      </c>
      <c r="C152" s="35" t="s">
        <v>19</v>
      </c>
      <c r="D152" s="35" t="s">
        <v>470</v>
      </c>
      <c r="E152" s="35" t="s">
        <v>34</v>
      </c>
      <c r="F152" s="35" t="s">
        <v>26</v>
      </c>
      <c r="G152" s="37" t="s">
        <v>27</v>
      </c>
      <c r="H152" s="38" t="s">
        <v>480</v>
      </c>
      <c r="I152" s="39">
        <v>5360</v>
      </c>
      <c r="J152" s="40">
        <v>660</v>
      </c>
      <c r="K152" s="54">
        <v>13</v>
      </c>
      <c r="L152" s="56">
        <v>1375.54</v>
      </c>
      <c r="M152" s="43">
        <f t="shared" si="4"/>
        <v>2.4253730999999998E-3</v>
      </c>
      <c r="N152" s="43">
        <f t="shared" si="5"/>
        <v>1.1637220000000001E-3</v>
      </c>
      <c r="O152" s="44" t="e">
        <f>ROUNDDOWN(N152/#REF!,10)</f>
        <v>#REF!</v>
      </c>
      <c r="P152" s="45">
        <v>6290</v>
      </c>
      <c r="Q152" s="46">
        <f>MIN(P152:P152)</f>
        <v>6290</v>
      </c>
      <c r="R152" s="47">
        <f>MIN(P152:P152)</f>
        <v>6290</v>
      </c>
      <c r="S152" s="48"/>
      <c r="T152" s="49"/>
      <c r="U152" s="48"/>
      <c r="V152" s="50"/>
      <c r="W152" s="48"/>
      <c r="X152" s="50"/>
      <c r="Y152" s="51"/>
      <c r="Z152" s="11"/>
      <c r="AA152" s="52"/>
      <c r="AB152" s="57"/>
      <c r="AC152" s="11"/>
    </row>
    <row r="153" spans="1:29" x14ac:dyDescent="0.3">
      <c r="A153" s="33" t="s">
        <v>481</v>
      </c>
      <c r="B153" s="34" t="s">
        <v>482</v>
      </c>
      <c r="C153" s="35" t="s">
        <v>19</v>
      </c>
      <c r="D153" s="35" t="s">
        <v>470</v>
      </c>
      <c r="E153" s="35" t="s">
        <v>39</v>
      </c>
      <c r="F153" s="35">
        <v>3</v>
      </c>
      <c r="G153" s="37" t="s">
        <v>35</v>
      </c>
      <c r="H153" s="38" t="s">
        <v>483</v>
      </c>
      <c r="I153" s="39">
        <v>21405</v>
      </c>
      <c r="J153" s="40">
        <v>2498</v>
      </c>
      <c r="K153" s="54">
        <v>95</v>
      </c>
      <c r="L153" s="56">
        <v>1847.62</v>
      </c>
      <c r="M153" s="43">
        <f t="shared" si="4"/>
        <v>4.4382153000000002E-3</v>
      </c>
      <c r="N153" s="43">
        <f t="shared" si="5"/>
        <v>6.0005097E-3</v>
      </c>
      <c r="O153" s="44" t="e">
        <f>ROUNDDOWN(N153/#REF!,10)</f>
        <v>#REF!</v>
      </c>
      <c r="P153" s="45">
        <v>32434</v>
      </c>
      <c r="Q153" s="46">
        <f>MIN(P153:P153)</f>
        <v>32434</v>
      </c>
      <c r="R153" s="47">
        <f>MIN(P153:P153)</f>
        <v>32434</v>
      </c>
      <c r="S153" s="48"/>
      <c r="T153" s="49"/>
      <c r="U153" s="48"/>
      <c r="V153" s="50"/>
      <c r="W153" s="48"/>
      <c r="X153" s="50"/>
      <c r="Y153" s="51"/>
      <c r="Z153" s="11"/>
      <c r="AA153" s="52"/>
      <c r="AB153" s="57"/>
      <c r="AC153" s="11"/>
    </row>
    <row r="154" spans="1:29" x14ac:dyDescent="0.3">
      <c r="A154" s="33" t="s">
        <v>484</v>
      </c>
      <c r="B154" s="34" t="s">
        <v>485</v>
      </c>
      <c r="C154" s="35" t="s">
        <v>19</v>
      </c>
      <c r="D154" s="35" t="s">
        <v>470</v>
      </c>
      <c r="E154" s="35" t="s">
        <v>43</v>
      </c>
      <c r="F154" s="35">
        <v>3</v>
      </c>
      <c r="G154" s="37" t="s">
        <v>35</v>
      </c>
      <c r="H154" s="38" t="s">
        <v>486</v>
      </c>
      <c r="I154" s="39">
        <v>16768</v>
      </c>
      <c r="J154" s="40">
        <v>2073</v>
      </c>
      <c r="K154" s="54">
        <v>68</v>
      </c>
      <c r="L154" s="56">
        <v>1257.25</v>
      </c>
      <c r="M154" s="43">
        <f t="shared" si="4"/>
        <v>4.0553435000000001E-3</v>
      </c>
      <c r="N154" s="43">
        <f t="shared" si="5"/>
        <v>6.6865993000000002E-3</v>
      </c>
      <c r="O154" s="44" t="e">
        <f>ROUNDDOWN(N154/#REF!,10)</f>
        <v>#REF!</v>
      </c>
      <c r="P154" s="45">
        <v>36143</v>
      </c>
      <c r="Q154" s="46">
        <f>MIN(P154:P154)</f>
        <v>36143</v>
      </c>
      <c r="R154" s="47">
        <f>MIN(P154:P154)</f>
        <v>36143</v>
      </c>
      <c r="S154" s="48"/>
      <c r="T154" s="49"/>
      <c r="U154" s="48"/>
      <c r="V154" s="50"/>
      <c r="W154" s="48"/>
      <c r="X154" s="50"/>
      <c r="Y154" s="51"/>
      <c r="Z154" s="11"/>
      <c r="AA154" s="52"/>
      <c r="AB154" s="57"/>
      <c r="AC154" s="11"/>
    </row>
    <row r="155" spans="1:29" x14ac:dyDescent="0.3">
      <c r="A155" s="33" t="s">
        <v>487</v>
      </c>
      <c r="B155" s="34" t="s">
        <v>488</v>
      </c>
      <c r="C155" s="35" t="s">
        <v>19</v>
      </c>
      <c r="D155" s="35" t="s">
        <v>470</v>
      </c>
      <c r="E155" s="35" t="s">
        <v>64</v>
      </c>
      <c r="F155" s="35">
        <v>3</v>
      </c>
      <c r="G155" s="37" t="s">
        <v>35</v>
      </c>
      <c r="H155" s="38" t="s">
        <v>489</v>
      </c>
      <c r="I155" s="39">
        <v>4410</v>
      </c>
      <c r="J155" s="40">
        <v>522</v>
      </c>
      <c r="K155" s="54">
        <v>53</v>
      </c>
      <c r="L155" s="56">
        <v>1293.53</v>
      </c>
      <c r="M155" s="43">
        <f t="shared" si="4"/>
        <v>1.20181405E-2</v>
      </c>
      <c r="N155" s="43">
        <f t="shared" si="5"/>
        <v>4.8498830999999997E-3</v>
      </c>
      <c r="O155" s="44" t="e">
        <f>ROUNDDOWN(N155/#REF!,10)</f>
        <v>#REF!</v>
      </c>
      <c r="P155" s="45">
        <v>26215</v>
      </c>
      <c r="Q155" s="46">
        <f>MIN(P155:P155)</f>
        <v>26215</v>
      </c>
      <c r="R155" s="47">
        <f>MIN(P155:P155)</f>
        <v>26215</v>
      </c>
      <c r="S155" s="48"/>
      <c r="T155" s="49"/>
      <c r="U155" s="48"/>
      <c r="V155" s="50"/>
      <c r="W155" s="48"/>
      <c r="X155" s="50"/>
      <c r="Y155" s="51"/>
      <c r="Z155" s="11"/>
      <c r="AA155" s="52"/>
      <c r="AB155" s="57"/>
      <c r="AC155" s="11"/>
    </row>
    <row r="156" spans="1:29" x14ac:dyDescent="0.3">
      <c r="A156" s="33" t="s">
        <v>490</v>
      </c>
      <c r="B156" s="34" t="s">
        <v>491</v>
      </c>
      <c r="C156" s="35" t="s">
        <v>19</v>
      </c>
      <c r="D156" s="35" t="s">
        <v>492</v>
      </c>
      <c r="E156" s="35" t="s">
        <v>20</v>
      </c>
      <c r="F156" s="35" t="s">
        <v>21</v>
      </c>
      <c r="G156" s="37" t="s">
        <v>22</v>
      </c>
      <c r="H156" s="38" t="s">
        <v>493</v>
      </c>
      <c r="I156" s="39">
        <v>4132</v>
      </c>
      <c r="J156" s="40">
        <v>520</v>
      </c>
      <c r="K156" s="54">
        <v>16</v>
      </c>
      <c r="L156" s="56">
        <v>1645.13</v>
      </c>
      <c r="M156" s="43">
        <f t="shared" si="4"/>
        <v>3.8722168000000002E-3</v>
      </c>
      <c r="N156" s="43">
        <f t="shared" si="5"/>
        <v>1.2239474000000001E-3</v>
      </c>
      <c r="O156" s="44" t="e">
        <f>ROUNDDOWN(N156/#REF!,10)</f>
        <v>#REF!</v>
      </c>
      <c r="P156" s="45">
        <v>6615</v>
      </c>
      <c r="Q156" s="46">
        <f>MIN(P156:P156)</f>
        <v>6615</v>
      </c>
      <c r="R156" s="47">
        <f>MIN(P156:P156)</f>
        <v>6615</v>
      </c>
      <c r="S156" s="48"/>
      <c r="T156" s="49"/>
      <c r="U156" s="48"/>
      <c r="V156" s="50"/>
      <c r="W156" s="48"/>
      <c r="X156" s="50"/>
      <c r="Y156" s="51"/>
      <c r="Z156" s="11"/>
      <c r="AA156" s="52"/>
      <c r="AB156" s="57"/>
      <c r="AC156" s="11"/>
    </row>
    <row r="157" spans="1:29" x14ac:dyDescent="0.3">
      <c r="A157" s="33" t="s">
        <v>494</v>
      </c>
      <c r="B157" s="34" t="s">
        <v>495</v>
      </c>
      <c r="C157" s="35" t="s">
        <v>19</v>
      </c>
      <c r="D157" s="35" t="s">
        <v>492</v>
      </c>
      <c r="E157" s="35" t="s">
        <v>19</v>
      </c>
      <c r="F157" s="35" t="s">
        <v>21</v>
      </c>
      <c r="G157" s="37" t="s">
        <v>22</v>
      </c>
      <c r="H157" s="38" t="s">
        <v>496</v>
      </c>
      <c r="I157" s="39">
        <v>29810</v>
      </c>
      <c r="J157" s="40">
        <v>3093</v>
      </c>
      <c r="K157" s="54">
        <v>36</v>
      </c>
      <c r="L157" s="56">
        <v>1961.78</v>
      </c>
      <c r="M157" s="43">
        <f t="shared" si="4"/>
        <v>1.2076484000000001E-3</v>
      </c>
      <c r="N157" s="43">
        <f t="shared" si="5"/>
        <v>1.9040139000000001E-3</v>
      </c>
      <c r="O157" s="44" t="e">
        <f>ROUNDDOWN(N157/#REF!,10)</f>
        <v>#REF!</v>
      </c>
      <c r="P157" s="45">
        <v>10291</v>
      </c>
      <c r="Q157" s="46">
        <f>MIN(P157:P157)</f>
        <v>10291</v>
      </c>
      <c r="R157" s="47">
        <f>MIN(P157:P157)</f>
        <v>10291</v>
      </c>
      <c r="S157" s="48"/>
      <c r="T157" s="49"/>
      <c r="U157" s="48"/>
      <c r="V157" s="50"/>
      <c r="W157" s="48"/>
      <c r="X157" s="50"/>
      <c r="Y157" s="51"/>
      <c r="Z157" s="11"/>
      <c r="AA157" s="52"/>
      <c r="AB157" s="57"/>
      <c r="AC157" s="11"/>
    </row>
    <row r="158" spans="1:29" x14ac:dyDescent="0.3">
      <c r="A158" s="33" t="s">
        <v>497</v>
      </c>
      <c r="B158" s="34" t="s">
        <v>498</v>
      </c>
      <c r="C158" s="35" t="s">
        <v>19</v>
      </c>
      <c r="D158" s="35" t="s">
        <v>492</v>
      </c>
      <c r="E158" s="35" t="s">
        <v>30</v>
      </c>
      <c r="F158" s="35">
        <v>3</v>
      </c>
      <c r="G158" s="37" t="s">
        <v>35</v>
      </c>
      <c r="H158" s="38" t="s">
        <v>499</v>
      </c>
      <c r="I158" s="39">
        <v>22633</v>
      </c>
      <c r="J158" s="40">
        <v>2843</v>
      </c>
      <c r="K158" s="54">
        <v>22</v>
      </c>
      <c r="L158" s="56">
        <v>4858.7299999999996</v>
      </c>
      <c r="M158" s="43">
        <f t="shared" si="4"/>
        <v>9.7203190000000003E-4</v>
      </c>
      <c r="N158" s="43">
        <f t="shared" si="5"/>
        <v>5.6876720000000004E-4</v>
      </c>
      <c r="O158" s="44" t="e">
        <f>ROUNDDOWN(N158/#REF!,10)</f>
        <v>#REF!</v>
      </c>
      <c r="P158" s="45">
        <v>3074</v>
      </c>
      <c r="Q158" s="46">
        <f>MIN(P158:P158)</f>
        <v>3074</v>
      </c>
      <c r="R158" s="47">
        <f>MIN(P158:P158)</f>
        <v>3074</v>
      </c>
      <c r="S158" s="48"/>
      <c r="T158" s="49"/>
      <c r="U158" s="48"/>
      <c r="V158" s="50"/>
      <c r="W158" s="48"/>
      <c r="X158" s="50"/>
      <c r="Y158" s="51"/>
      <c r="Z158" s="11"/>
      <c r="AA158" s="52"/>
      <c r="AB158" s="57"/>
      <c r="AC158" s="11"/>
    </row>
    <row r="159" spans="1:29" x14ac:dyDescent="0.3">
      <c r="A159" s="33" t="s">
        <v>500</v>
      </c>
      <c r="B159" s="34" t="s">
        <v>501</v>
      </c>
      <c r="C159" s="35" t="s">
        <v>19</v>
      </c>
      <c r="D159" s="35" t="s">
        <v>492</v>
      </c>
      <c r="E159" s="35" t="s">
        <v>34</v>
      </c>
      <c r="F159" s="35">
        <v>3</v>
      </c>
      <c r="G159" s="37" t="s">
        <v>35</v>
      </c>
      <c r="H159" s="38" t="s">
        <v>502</v>
      </c>
      <c r="I159" s="39">
        <v>9025</v>
      </c>
      <c r="J159" s="40">
        <v>1123</v>
      </c>
      <c r="K159" s="54">
        <v>79</v>
      </c>
      <c r="L159" s="56">
        <v>1416.44</v>
      </c>
      <c r="M159" s="43">
        <f t="shared" si="4"/>
        <v>8.7534625999999994E-3</v>
      </c>
      <c r="N159" s="43">
        <f t="shared" si="5"/>
        <v>6.9400316000000004E-3</v>
      </c>
      <c r="O159" s="44" t="e">
        <f>ROUNDDOWN(N159/#REF!,10)</f>
        <v>#REF!</v>
      </c>
      <c r="P159" s="45">
        <v>37512</v>
      </c>
      <c r="Q159" s="46">
        <f>MIN(P159:P159)</f>
        <v>37512</v>
      </c>
      <c r="R159" s="47">
        <f>MIN(P159:P159)</f>
        <v>37512</v>
      </c>
      <c r="S159" s="48"/>
      <c r="T159" s="49"/>
      <c r="U159" s="48"/>
      <c r="V159" s="50"/>
      <c r="W159" s="48"/>
      <c r="X159" s="50"/>
      <c r="Y159" s="51"/>
      <c r="Z159" s="11"/>
      <c r="AA159" s="52"/>
      <c r="AB159" s="57"/>
      <c r="AC159" s="11"/>
    </row>
    <row r="160" spans="1:29" x14ac:dyDescent="0.3">
      <c r="A160" s="33" t="s">
        <v>503</v>
      </c>
      <c r="B160" s="34" t="s">
        <v>504</v>
      </c>
      <c r="C160" s="35" t="s">
        <v>19</v>
      </c>
      <c r="D160" s="35" t="s">
        <v>492</v>
      </c>
      <c r="E160" s="35" t="s">
        <v>39</v>
      </c>
      <c r="F160" s="35" t="s">
        <v>26</v>
      </c>
      <c r="G160" s="37" t="s">
        <v>27</v>
      </c>
      <c r="H160" s="38" t="s">
        <v>505</v>
      </c>
      <c r="I160" s="39">
        <v>6030</v>
      </c>
      <c r="J160" s="40">
        <v>827</v>
      </c>
      <c r="K160" s="54">
        <v>32</v>
      </c>
      <c r="L160" s="56">
        <v>2201.7600000000002</v>
      </c>
      <c r="M160" s="43">
        <f t="shared" si="4"/>
        <v>5.3067992999999997E-3</v>
      </c>
      <c r="N160" s="43">
        <f t="shared" si="5"/>
        <v>1.9932793999999998E-3</v>
      </c>
      <c r="O160" s="44" t="e">
        <f>ROUNDDOWN(N160/#REF!,10)</f>
        <v>#REF!</v>
      </c>
      <c r="P160" s="45">
        <v>10774</v>
      </c>
      <c r="Q160" s="46">
        <f>MIN(P160:P160)</f>
        <v>10774</v>
      </c>
      <c r="R160" s="47">
        <f>MIN(P160:P160)</f>
        <v>10774</v>
      </c>
      <c r="S160" s="48"/>
      <c r="T160" s="49"/>
      <c r="U160" s="48"/>
      <c r="V160" s="50"/>
      <c r="W160" s="48"/>
      <c r="X160" s="50"/>
      <c r="Y160" s="51"/>
      <c r="Z160" s="11"/>
      <c r="AA160" s="52"/>
      <c r="AB160" s="57"/>
      <c r="AC160" s="11"/>
    </row>
    <row r="161" spans="1:29" x14ac:dyDescent="0.3">
      <c r="A161" s="33" t="s">
        <v>506</v>
      </c>
      <c r="B161" s="34" t="s">
        <v>507</v>
      </c>
      <c r="C161" s="35" t="s">
        <v>19</v>
      </c>
      <c r="D161" s="35" t="s">
        <v>492</v>
      </c>
      <c r="E161" s="35" t="s">
        <v>43</v>
      </c>
      <c r="F161" s="35">
        <v>3</v>
      </c>
      <c r="G161" s="37" t="s">
        <v>35</v>
      </c>
      <c r="H161" s="38" t="s">
        <v>508</v>
      </c>
      <c r="I161" s="39">
        <v>8205</v>
      </c>
      <c r="J161" s="40">
        <v>1005</v>
      </c>
      <c r="K161" s="54">
        <v>13</v>
      </c>
      <c r="L161" s="56">
        <v>1655.41</v>
      </c>
      <c r="M161" s="43">
        <f t="shared" si="4"/>
        <v>1.5843997E-3</v>
      </c>
      <c r="N161" s="43">
        <f t="shared" si="5"/>
        <v>9.6188960000000005E-4</v>
      </c>
      <c r="O161" s="44" t="e">
        <f>ROUNDDOWN(N161/#REF!,10)</f>
        <v>#REF!</v>
      </c>
      <c r="P161" s="45">
        <v>5199</v>
      </c>
      <c r="Q161" s="46">
        <f>MIN(P161:P161)</f>
        <v>5199</v>
      </c>
      <c r="R161" s="47">
        <f>MIN(P161:P161)</f>
        <v>5199</v>
      </c>
      <c r="S161" s="48"/>
      <c r="T161" s="49"/>
      <c r="U161" s="48"/>
      <c r="V161" s="50"/>
      <c r="W161" s="48"/>
      <c r="X161" s="50"/>
      <c r="Y161" s="51"/>
      <c r="Z161" s="11"/>
      <c r="AA161" s="52"/>
      <c r="AB161" s="57"/>
      <c r="AC161" s="11"/>
    </row>
    <row r="162" spans="1:29" x14ac:dyDescent="0.3">
      <c r="A162" s="33" t="s">
        <v>509</v>
      </c>
      <c r="B162" s="34" t="s">
        <v>510</v>
      </c>
      <c r="C162" s="35" t="s">
        <v>19</v>
      </c>
      <c r="D162" s="35" t="s">
        <v>492</v>
      </c>
      <c r="E162" s="35" t="s">
        <v>64</v>
      </c>
      <c r="F162" s="35" t="s">
        <v>26</v>
      </c>
      <c r="G162" s="37" t="s">
        <v>27</v>
      </c>
      <c r="H162" s="38" t="s">
        <v>496</v>
      </c>
      <c r="I162" s="39">
        <v>8551</v>
      </c>
      <c r="J162" s="40">
        <v>1131</v>
      </c>
      <c r="K162" s="54">
        <v>18</v>
      </c>
      <c r="L162" s="56">
        <v>2419.0500000000002</v>
      </c>
      <c r="M162" s="43">
        <f t="shared" si="4"/>
        <v>2.1050168999999998E-3</v>
      </c>
      <c r="N162" s="43">
        <f t="shared" si="5"/>
        <v>9.8417730000000003E-4</v>
      </c>
      <c r="O162" s="44" t="e">
        <f>ROUNDDOWN(N162/#REF!,10)</f>
        <v>#REF!</v>
      </c>
      <c r="P162" s="45">
        <v>5319</v>
      </c>
      <c r="Q162" s="46">
        <f>MIN(P162:P162)</f>
        <v>5319</v>
      </c>
      <c r="R162" s="47">
        <f>MIN(P162:P162)</f>
        <v>5319</v>
      </c>
      <c r="S162" s="48"/>
      <c r="T162" s="49"/>
      <c r="U162" s="48"/>
      <c r="V162" s="50"/>
      <c r="W162" s="48"/>
      <c r="X162" s="50"/>
      <c r="Y162" s="51"/>
      <c r="Z162" s="11"/>
      <c r="AA162" s="52"/>
      <c r="AB162" s="57"/>
      <c r="AC162" s="11"/>
    </row>
    <row r="163" spans="1:29" x14ac:dyDescent="0.3">
      <c r="A163" s="33" t="s">
        <v>511</v>
      </c>
      <c r="B163" s="34" t="s">
        <v>512</v>
      </c>
      <c r="C163" s="35" t="s">
        <v>19</v>
      </c>
      <c r="D163" s="35" t="s">
        <v>513</v>
      </c>
      <c r="E163" s="35" t="s">
        <v>20</v>
      </c>
      <c r="F163" s="35" t="s">
        <v>21</v>
      </c>
      <c r="G163" s="37" t="s">
        <v>22</v>
      </c>
      <c r="H163" s="38" t="s">
        <v>514</v>
      </c>
      <c r="I163" s="39">
        <v>3572</v>
      </c>
      <c r="J163" s="40">
        <v>444</v>
      </c>
      <c r="K163" s="54">
        <v>48</v>
      </c>
      <c r="L163" s="56">
        <v>1316.11</v>
      </c>
      <c r="M163" s="43">
        <f t="shared" si="4"/>
        <v>1.34378499E-2</v>
      </c>
      <c r="N163" s="43">
        <f t="shared" si="5"/>
        <v>4.5333637000000001E-3</v>
      </c>
      <c r="O163" s="44" t="e">
        <f>ROUNDDOWN(N163/#REF!,10)</f>
        <v>#REF!</v>
      </c>
      <c r="P163" s="45">
        <v>24504</v>
      </c>
      <c r="Q163" s="46">
        <f>MIN(P163:P163)</f>
        <v>24504</v>
      </c>
      <c r="R163" s="47">
        <f>MIN(P163:P163)</f>
        <v>24504</v>
      </c>
      <c r="S163" s="48"/>
      <c r="T163" s="49"/>
      <c r="U163" s="48"/>
      <c r="V163" s="50"/>
      <c r="W163" s="48"/>
      <c r="X163" s="50"/>
      <c r="Y163" s="51"/>
      <c r="Z163" s="11"/>
      <c r="AA163" s="52"/>
      <c r="AB163" s="57"/>
      <c r="AC163" s="11"/>
    </row>
    <row r="164" spans="1:29" x14ac:dyDescent="0.3">
      <c r="A164" s="33" t="s">
        <v>515</v>
      </c>
      <c r="B164" s="34" t="s">
        <v>516</v>
      </c>
      <c r="C164" s="35" t="s">
        <v>19</v>
      </c>
      <c r="D164" s="35" t="s">
        <v>513</v>
      </c>
      <c r="E164" s="35" t="s">
        <v>19</v>
      </c>
      <c r="F164" s="35" t="s">
        <v>21</v>
      </c>
      <c r="G164" s="37" t="s">
        <v>22</v>
      </c>
      <c r="H164" s="38" t="s">
        <v>517</v>
      </c>
      <c r="I164" s="39">
        <v>15273</v>
      </c>
      <c r="J164" s="40">
        <v>1806</v>
      </c>
      <c r="K164" s="54">
        <v>18</v>
      </c>
      <c r="L164" s="56">
        <v>1720.45</v>
      </c>
      <c r="M164" s="43">
        <f t="shared" si="4"/>
        <v>1.1785503000000001E-3</v>
      </c>
      <c r="N164" s="43">
        <f t="shared" si="5"/>
        <v>1.2371540999999999E-3</v>
      </c>
      <c r="O164" s="44" t="e">
        <f>ROUNDDOWN(N164/#REF!,10)</f>
        <v>#REF!</v>
      </c>
      <c r="P164" s="45">
        <v>6687</v>
      </c>
      <c r="Q164" s="46">
        <f>MIN(P164:P164)</f>
        <v>6687</v>
      </c>
      <c r="R164" s="47">
        <f>MIN(P164:P164)</f>
        <v>6687</v>
      </c>
      <c r="S164" s="48"/>
      <c r="T164" s="49"/>
      <c r="U164" s="48"/>
      <c r="V164" s="50"/>
      <c r="W164" s="48"/>
      <c r="X164" s="50"/>
      <c r="Y164" s="51"/>
      <c r="Z164" s="11"/>
      <c r="AA164" s="52"/>
      <c r="AB164" s="57"/>
      <c r="AC164" s="11"/>
    </row>
    <row r="165" spans="1:29" x14ac:dyDescent="0.3">
      <c r="A165" s="33" t="s">
        <v>518</v>
      </c>
      <c r="B165" s="34" t="s">
        <v>519</v>
      </c>
      <c r="C165" s="35" t="s">
        <v>19</v>
      </c>
      <c r="D165" s="35" t="s">
        <v>513</v>
      </c>
      <c r="E165" s="35" t="s">
        <v>30</v>
      </c>
      <c r="F165" s="35" t="s">
        <v>26</v>
      </c>
      <c r="G165" s="37" t="s">
        <v>27</v>
      </c>
      <c r="H165" s="38" t="s">
        <v>520</v>
      </c>
      <c r="I165" s="39">
        <v>4509</v>
      </c>
      <c r="J165" s="40">
        <v>610</v>
      </c>
      <c r="K165" s="54">
        <v>82</v>
      </c>
      <c r="L165" s="56">
        <v>1389.67</v>
      </c>
      <c r="M165" s="43">
        <f t="shared" si="4"/>
        <v>1.81858505E-2</v>
      </c>
      <c r="N165" s="43">
        <f t="shared" si="5"/>
        <v>7.9827360000000007E-3</v>
      </c>
      <c r="O165" s="44" t="e">
        <f>ROUNDDOWN(N165/#REF!,10)</f>
        <v>#REF!</v>
      </c>
      <c r="P165" s="45">
        <v>43149</v>
      </c>
      <c r="Q165" s="46">
        <f>MIN(P165:P165)</f>
        <v>43149</v>
      </c>
      <c r="R165" s="47">
        <f>MIN(P165:P165)</f>
        <v>43149</v>
      </c>
      <c r="S165" s="48"/>
      <c r="T165" s="49"/>
      <c r="U165" s="48"/>
      <c r="V165" s="50"/>
      <c r="W165" s="48"/>
      <c r="X165" s="50"/>
      <c r="Y165" s="51"/>
      <c r="Z165" s="11"/>
      <c r="AA165" s="52"/>
      <c r="AB165" s="57"/>
      <c r="AC165" s="11"/>
    </row>
    <row r="166" spans="1:29" x14ac:dyDescent="0.3">
      <c r="A166" s="33" t="s">
        <v>521</v>
      </c>
      <c r="B166" s="34" t="s">
        <v>522</v>
      </c>
      <c r="C166" s="35" t="s">
        <v>19</v>
      </c>
      <c r="D166" s="35" t="s">
        <v>513</v>
      </c>
      <c r="E166" s="35" t="s">
        <v>34</v>
      </c>
      <c r="F166" s="35">
        <v>3</v>
      </c>
      <c r="G166" s="37" t="s">
        <v>35</v>
      </c>
      <c r="H166" s="38" t="s">
        <v>523</v>
      </c>
      <c r="I166" s="39">
        <v>7484</v>
      </c>
      <c r="J166" s="40">
        <v>935</v>
      </c>
      <c r="K166" s="54">
        <v>60</v>
      </c>
      <c r="L166" s="56">
        <v>1425.64</v>
      </c>
      <c r="M166" s="43">
        <f t="shared" si="4"/>
        <v>8.0171031000000007E-3</v>
      </c>
      <c r="N166" s="43">
        <f t="shared" si="5"/>
        <v>5.2579832999999996E-3</v>
      </c>
      <c r="O166" s="44" t="e">
        <f>ROUNDDOWN(N166/#REF!,10)</f>
        <v>#REF!</v>
      </c>
      <c r="P166" s="45">
        <v>28420</v>
      </c>
      <c r="Q166" s="46">
        <f>MIN(P166:P166)</f>
        <v>28420</v>
      </c>
      <c r="R166" s="47">
        <f>MIN(P166:P166)</f>
        <v>28420</v>
      </c>
      <c r="S166" s="48"/>
      <c r="T166" s="49"/>
      <c r="U166" s="48"/>
      <c r="V166" s="50"/>
      <c r="W166" s="48"/>
      <c r="X166" s="50"/>
      <c r="Y166" s="51"/>
      <c r="Z166" s="11"/>
      <c r="AA166" s="52"/>
      <c r="AB166" s="57"/>
      <c r="AC166" s="11"/>
    </row>
    <row r="167" spans="1:29" x14ac:dyDescent="0.3">
      <c r="A167" s="33" t="s">
        <v>524</v>
      </c>
      <c r="B167" s="34" t="s">
        <v>525</v>
      </c>
      <c r="C167" s="35" t="s">
        <v>19</v>
      </c>
      <c r="D167" s="35" t="s">
        <v>513</v>
      </c>
      <c r="E167" s="35" t="s">
        <v>39</v>
      </c>
      <c r="F167" s="35" t="s">
        <v>26</v>
      </c>
      <c r="G167" s="37" t="s">
        <v>27</v>
      </c>
      <c r="H167" s="38" t="s">
        <v>526</v>
      </c>
      <c r="I167" s="39">
        <v>5206</v>
      </c>
      <c r="J167" s="40">
        <v>631</v>
      </c>
      <c r="K167" s="54">
        <v>32</v>
      </c>
      <c r="L167" s="56">
        <v>1881.71</v>
      </c>
      <c r="M167" s="43">
        <f t="shared" si="4"/>
        <v>6.1467537000000003E-3</v>
      </c>
      <c r="N167" s="43">
        <f t="shared" si="5"/>
        <v>2.0612110999999999E-3</v>
      </c>
      <c r="O167" s="44" t="e">
        <f>ROUNDDOWN(N167/#REF!,10)</f>
        <v>#REF!</v>
      </c>
      <c r="P167" s="45">
        <v>11141</v>
      </c>
      <c r="Q167" s="46">
        <f>MIN(P167:P167)</f>
        <v>11141</v>
      </c>
      <c r="R167" s="47">
        <f>MIN(P167:P167)</f>
        <v>11141</v>
      </c>
      <c r="S167" s="48"/>
      <c r="T167" s="49"/>
      <c r="U167" s="48"/>
      <c r="V167" s="50"/>
      <c r="W167" s="48"/>
      <c r="X167" s="50"/>
      <c r="Y167" s="51"/>
      <c r="Z167" s="11"/>
      <c r="AA167" s="52"/>
      <c r="AB167" s="57"/>
      <c r="AC167" s="11"/>
    </row>
    <row r="168" spans="1:29" x14ac:dyDescent="0.3">
      <c r="A168" s="33" t="s">
        <v>527</v>
      </c>
      <c r="B168" s="34" t="s">
        <v>528</v>
      </c>
      <c r="C168" s="35" t="s">
        <v>19</v>
      </c>
      <c r="D168" s="35" t="s">
        <v>513</v>
      </c>
      <c r="E168" s="35" t="s">
        <v>43</v>
      </c>
      <c r="F168" s="35" t="s">
        <v>26</v>
      </c>
      <c r="G168" s="37" t="s">
        <v>27</v>
      </c>
      <c r="H168" s="38" t="s">
        <v>517</v>
      </c>
      <c r="I168" s="39">
        <v>6994</v>
      </c>
      <c r="J168" s="40">
        <v>956</v>
      </c>
      <c r="K168" s="54">
        <v>50</v>
      </c>
      <c r="L168" s="56">
        <v>1928.19</v>
      </c>
      <c r="M168" s="43">
        <f t="shared" si="4"/>
        <v>7.1489848E-3</v>
      </c>
      <c r="N168" s="43">
        <f t="shared" si="5"/>
        <v>3.5444792000000002E-3</v>
      </c>
      <c r="O168" s="44" t="e">
        <f>ROUNDDOWN(N168/#REF!,10)</f>
        <v>#REF!</v>
      </c>
      <c r="P168" s="45">
        <v>19158</v>
      </c>
      <c r="Q168" s="46">
        <f>MIN(P168:P168)</f>
        <v>19158</v>
      </c>
      <c r="R168" s="47">
        <f>MIN(P168:P168)</f>
        <v>19158</v>
      </c>
      <c r="S168" s="48"/>
      <c r="T168" s="49"/>
      <c r="U168" s="48"/>
      <c r="V168" s="50"/>
      <c r="W168" s="48"/>
      <c r="X168" s="50"/>
      <c r="Y168" s="51"/>
      <c r="Z168" s="11"/>
      <c r="AA168" s="52"/>
      <c r="AB168" s="57"/>
      <c r="AC168" s="11"/>
    </row>
    <row r="169" spans="1:29" x14ac:dyDescent="0.3">
      <c r="A169" s="33" t="s">
        <v>529</v>
      </c>
      <c r="B169" s="34" t="s">
        <v>530</v>
      </c>
      <c r="C169" s="35" t="s">
        <v>19</v>
      </c>
      <c r="D169" s="35" t="s">
        <v>531</v>
      </c>
      <c r="E169" s="35" t="s">
        <v>20</v>
      </c>
      <c r="F169" s="35" t="s">
        <v>21</v>
      </c>
      <c r="G169" s="37" t="s">
        <v>22</v>
      </c>
      <c r="H169" s="38" t="s">
        <v>532</v>
      </c>
      <c r="I169" s="65">
        <v>78335</v>
      </c>
      <c r="J169" s="40">
        <v>8467</v>
      </c>
      <c r="K169" s="54">
        <v>270</v>
      </c>
      <c r="L169" s="56">
        <v>1970.53</v>
      </c>
      <c r="M169" s="43">
        <f t="shared" si="4"/>
        <v>3.4467350999999999E-3</v>
      </c>
      <c r="N169" s="43">
        <f t="shared" si="5"/>
        <v>1.4809978E-2</v>
      </c>
      <c r="O169" s="44" t="e">
        <f>ROUNDDOWN(N169/#REF!,10)</f>
        <v>#REF!</v>
      </c>
      <c r="P169" s="45">
        <v>80052</v>
      </c>
      <c r="Q169" s="46">
        <f>MIN(P169:P169)</f>
        <v>80052</v>
      </c>
      <c r="R169" s="47">
        <f>MIN(P169:P169)</f>
        <v>80052</v>
      </c>
      <c r="S169" s="48"/>
      <c r="T169" s="49"/>
      <c r="U169" s="48"/>
      <c r="V169" s="50"/>
      <c r="W169" s="48"/>
      <c r="X169" s="50"/>
      <c r="Y169" s="51"/>
      <c r="Z169" s="11"/>
      <c r="AA169" s="52"/>
      <c r="AB169" s="57"/>
      <c r="AC169" s="11"/>
    </row>
    <row r="170" spans="1:29" x14ac:dyDescent="0.3">
      <c r="A170" s="33" t="s">
        <v>533</v>
      </c>
      <c r="B170" s="34" t="s">
        <v>534</v>
      </c>
      <c r="C170" s="35" t="s">
        <v>19</v>
      </c>
      <c r="D170" s="35" t="s">
        <v>535</v>
      </c>
      <c r="E170" s="35" t="s">
        <v>20</v>
      </c>
      <c r="F170" s="35" t="s">
        <v>21</v>
      </c>
      <c r="G170" s="37" t="s">
        <v>22</v>
      </c>
      <c r="H170" s="38" t="s">
        <v>536</v>
      </c>
      <c r="I170" s="65">
        <v>98436</v>
      </c>
      <c r="J170" s="40">
        <v>11598</v>
      </c>
      <c r="K170" s="54">
        <v>396</v>
      </c>
      <c r="L170" s="56">
        <v>2086.0500000000002</v>
      </c>
      <c r="M170" s="43">
        <f t="shared" si="4"/>
        <v>4.0229183999999996E-3</v>
      </c>
      <c r="N170" s="43">
        <f t="shared" si="5"/>
        <v>2.2366581600000001E-2</v>
      </c>
      <c r="O170" s="44" t="e">
        <f>ROUNDDOWN(N170/#REF!,10)</f>
        <v>#REF!</v>
      </c>
      <c r="P170" s="45">
        <v>120898</v>
      </c>
      <c r="Q170" s="46">
        <f>MIN(P170:P170)</f>
        <v>120898</v>
      </c>
      <c r="R170" s="47">
        <f>MIN(P170:P170)</f>
        <v>120898</v>
      </c>
      <c r="S170" s="48"/>
      <c r="T170" s="49"/>
      <c r="U170" s="48"/>
      <c r="V170" s="50"/>
      <c r="W170" s="48"/>
      <c r="X170" s="50"/>
      <c r="Y170" s="51"/>
      <c r="Z170" s="11"/>
      <c r="AA170" s="52"/>
      <c r="AB170" s="57"/>
      <c r="AC170" s="11"/>
    </row>
    <row r="171" spans="1:29" x14ac:dyDescent="0.3">
      <c r="A171" s="33" t="s">
        <v>537</v>
      </c>
      <c r="B171" s="34" t="s">
        <v>538</v>
      </c>
      <c r="C171" s="35" t="s">
        <v>19</v>
      </c>
      <c r="D171" s="35" t="s">
        <v>539</v>
      </c>
      <c r="E171" s="35" t="s">
        <v>20</v>
      </c>
      <c r="F171" s="35" t="s">
        <v>21</v>
      </c>
      <c r="G171" s="37" t="s">
        <v>22</v>
      </c>
      <c r="H171" s="38" t="s">
        <v>540</v>
      </c>
      <c r="I171" s="65">
        <v>641928</v>
      </c>
      <c r="J171" s="40">
        <v>71745</v>
      </c>
      <c r="K171" s="54">
        <v>176</v>
      </c>
      <c r="L171" s="56">
        <v>2929.26</v>
      </c>
      <c r="M171" s="43">
        <f t="shared" si="4"/>
        <v>2.7417400000000002E-4</v>
      </c>
      <c r="N171" s="43">
        <f t="shared" si="5"/>
        <v>6.7152160000000004E-3</v>
      </c>
      <c r="O171" s="44" t="e">
        <f>ROUNDDOWN(N171/#REF!,10)</f>
        <v>#REF!</v>
      </c>
      <c r="P171" s="45">
        <v>36297</v>
      </c>
      <c r="Q171" s="46">
        <f>MIN(P171:P171)</f>
        <v>36297</v>
      </c>
      <c r="R171" s="47">
        <f>MIN(P171:P171)</f>
        <v>36297</v>
      </c>
      <c r="S171" s="48"/>
      <c r="T171" s="49"/>
      <c r="U171" s="48"/>
      <c r="V171" s="50"/>
      <c r="W171" s="48"/>
      <c r="X171" s="50"/>
      <c r="Y171" s="51"/>
      <c r="Z171" s="11"/>
      <c r="AA171" s="52"/>
      <c r="AB171" s="57"/>
      <c r="AC171" s="11"/>
    </row>
    <row r="172" spans="1:29" s="76" customFormat="1" ht="21" thickBot="1" x14ac:dyDescent="0.35">
      <c r="A172" s="66" t="s">
        <v>541</v>
      </c>
      <c r="B172" s="67" t="s">
        <v>542</v>
      </c>
      <c r="C172" s="68" t="s">
        <v>19</v>
      </c>
      <c r="D172" s="69" t="s">
        <v>543</v>
      </c>
      <c r="E172" s="69" t="s">
        <v>20</v>
      </c>
      <c r="F172" s="68" t="s">
        <v>21</v>
      </c>
      <c r="G172" s="70" t="s">
        <v>22</v>
      </c>
      <c r="H172" s="71" t="s">
        <v>544</v>
      </c>
      <c r="I172" s="105">
        <v>109971</v>
      </c>
      <c r="J172" s="106">
        <v>12169</v>
      </c>
      <c r="K172" s="107">
        <v>687</v>
      </c>
      <c r="L172" s="108">
        <v>1656.32</v>
      </c>
      <c r="M172" s="72">
        <f t="shared" si="4"/>
        <v>6.2471015000000003E-3</v>
      </c>
      <c r="N172" s="72">
        <f t="shared" si="5"/>
        <v>4.5897518599999999E-2</v>
      </c>
      <c r="O172" s="73" t="e">
        <f>ROUNDDOWN(N172/#REF!,10)</f>
        <v>#REF!</v>
      </c>
      <c r="P172" s="45">
        <v>248090</v>
      </c>
      <c r="Q172" s="74">
        <f>MIN(P172:P172)</f>
        <v>248090</v>
      </c>
      <c r="R172" s="47">
        <f>MIN(P172:P172)</f>
        <v>248090</v>
      </c>
      <c r="S172" s="48"/>
      <c r="T172" s="49"/>
      <c r="U172" s="48"/>
      <c r="V172" s="50"/>
      <c r="W172" s="48"/>
      <c r="X172" s="50"/>
      <c r="Y172" s="51"/>
      <c r="Z172" s="75"/>
      <c r="AA172" s="52"/>
      <c r="AB172" s="57"/>
      <c r="AC172" s="75"/>
    </row>
    <row r="173" spans="1:29" s="90" customFormat="1" ht="21" thickBot="1" x14ac:dyDescent="0.35">
      <c r="A173" s="77" t="s">
        <v>545</v>
      </c>
      <c r="B173" s="78"/>
      <c r="C173" s="79" t="s">
        <v>19</v>
      </c>
      <c r="D173" s="80" t="s">
        <v>546</v>
      </c>
      <c r="E173" s="81"/>
      <c r="F173" s="81"/>
      <c r="G173" s="82"/>
      <c r="H173" s="103"/>
      <c r="I173" s="109">
        <f>SUM(I4:I172)</f>
        <v>2891321</v>
      </c>
      <c r="J173" s="110">
        <f>SUM(J4:J172)</f>
        <v>361313</v>
      </c>
      <c r="K173" s="110">
        <f>SUM(K4:K172)</f>
        <v>7498</v>
      </c>
      <c r="L173" s="111"/>
      <c r="M173" s="104"/>
      <c r="N173" s="83"/>
      <c r="O173" s="84"/>
      <c r="P173" s="85">
        <f>SUM(P4:P172)</f>
        <v>2978061</v>
      </c>
      <c r="Q173" s="86">
        <f>SUM(Q4:Q172)</f>
        <v>2978061</v>
      </c>
      <c r="R173" s="87"/>
      <c r="S173" s="88"/>
      <c r="T173" s="48"/>
      <c r="U173" s="88"/>
      <c r="V173" s="89"/>
      <c r="W173" s="48"/>
      <c r="X173" s="89"/>
      <c r="Y173" s="51"/>
      <c r="Z173" s="89"/>
      <c r="AA173" s="89"/>
      <c r="AB173" s="89"/>
      <c r="AC173" s="89"/>
    </row>
    <row r="174" spans="1:29" x14ac:dyDescent="0.3">
      <c r="C174" s="3"/>
      <c r="D174" s="3"/>
      <c r="E174" s="3"/>
      <c r="H174" s="92"/>
      <c r="J174" s="93"/>
      <c r="R174" s="50"/>
      <c r="S174" s="50"/>
      <c r="T174" s="50"/>
      <c r="U174" s="50"/>
      <c r="V174" s="50"/>
      <c r="W174" s="50"/>
      <c r="X174" s="50"/>
    </row>
    <row r="175" spans="1:29" x14ac:dyDescent="0.3">
      <c r="C175" s="3"/>
      <c r="D175" s="3"/>
      <c r="E175" s="3"/>
      <c r="H175" s="94"/>
      <c r="N175" s="91"/>
      <c r="O175" s="95"/>
      <c r="R175" s="50"/>
      <c r="S175" s="50"/>
      <c r="T175" s="50"/>
      <c r="U175" s="50"/>
      <c r="V175" s="50"/>
      <c r="W175" s="50"/>
      <c r="X175" s="50"/>
    </row>
    <row r="176" spans="1:29" x14ac:dyDescent="0.3">
      <c r="H176" s="94"/>
      <c r="I176" s="93"/>
      <c r="J176" s="93"/>
      <c r="Q176" s="96"/>
      <c r="R176" s="50"/>
      <c r="S176" s="50"/>
      <c r="T176" s="50"/>
      <c r="U176" s="50"/>
      <c r="V176" s="50"/>
      <c r="W176" s="50"/>
      <c r="X176" s="50"/>
    </row>
    <row r="177" spans="8:24" x14ac:dyDescent="0.3">
      <c r="H177" s="94"/>
      <c r="I177" s="97"/>
      <c r="Q177" s="96"/>
      <c r="R177" s="50"/>
      <c r="S177" s="50"/>
      <c r="T177" s="50"/>
      <c r="U177" s="50"/>
      <c r="V177" s="50"/>
      <c r="W177" s="50"/>
      <c r="X177" s="50"/>
    </row>
    <row r="178" spans="8:24" x14ac:dyDescent="0.3">
      <c r="H178" s="94"/>
      <c r="R178" s="50"/>
      <c r="S178" s="50"/>
      <c r="T178" s="50"/>
      <c r="U178" s="50"/>
      <c r="V178" s="50"/>
      <c r="W178" s="50"/>
      <c r="X178" s="50"/>
    </row>
    <row r="179" spans="8:24" x14ac:dyDescent="0.3">
      <c r="H179" s="94"/>
    </row>
    <row r="180" spans="8:24" x14ac:dyDescent="0.3">
      <c r="H180" s="94"/>
    </row>
    <row r="181" spans="8:24" x14ac:dyDescent="0.3">
      <c r="H181" s="94"/>
    </row>
    <row r="182" spans="8:24" x14ac:dyDescent="0.3">
      <c r="H182" s="94"/>
      <c r="O182" s="98"/>
      <c r="P182" s="99"/>
    </row>
    <row r="183" spans="8:24" x14ac:dyDescent="0.3">
      <c r="H183" s="94"/>
      <c r="O183" s="98"/>
      <c r="P183" s="99"/>
    </row>
    <row r="184" spans="8:24" x14ac:dyDescent="0.3">
      <c r="H184" s="94"/>
      <c r="O184" s="98"/>
      <c r="P184" s="99"/>
    </row>
    <row r="185" spans="8:24" x14ac:dyDescent="0.3">
      <c r="H185" s="94"/>
      <c r="O185" s="98"/>
      <c r="P185" s="99"/>
    </row>
    <row r="186" spans="8:24" x14ac:dyDescent="0.3">
      <c r="H186" s="94"/>
      <c r="O186" s="98"/>
      <c r="P186" s="99"/>
    </row>
    <row r="187" spans="8:24" x14ac:dyDescent="0.3">
      <c r="O187" s="98"/>
      <c r="P187" s="99"/>
    </row>
    <row r="188" spans="8:24" x14ac:dyDescent="0.3">
      <c r="O188" s="98"/>
      <c r="P188" s="99"/>
    </row>
    <row r="189" spans="8:24" x14ac:dyDescent="0.3">
      <c r="O189" s="98"/>
      <c r="P189" s="99"/>
    </row>
    <row r="190" spans="8:24" x14ac:dyDescent="0.3">
      <c r="O190" s="98"/>
      <c r="P190" s="99"/>
    </row>
    <row r="191" spans="8:24" x14ac:dyDescent="0.3">
      <c r="O191" s="98"/>
      <c r="P191" s="99"/>
    </row>
    <row r="192" spans="8:24" x14ac:dyDescent="0.3">
      <c r="O192" s="98"/>
      <c r="P192" s="99"/>
    </row>
    <row r="193" spans="15:16" x14ac:dyDescent="0.3">
      <c r="O193" s="98"/>
      <c r="P193" s="99"/>
    </row>
    <row r="194" spans="15:16" x14ac:dyDescent="0.3">
      <c r="O194" s="98"/>
      <c r="P194" s="99"/>
    </row>
    <row r="195" spans="15:16" x14ac:dyDescent="0.3">
      <c r="O195" s="98"/>
      <c r="P195" s="99"/>
    </row>
    <row r="196" spans="15:16" x14ac:dyDescent="0.3">
      <c r="O196" s="98"/>
      <c r="P196" s="99"/>
    </row>
    <row r="197" spans="15:16" x14ac:dyDescent="0.3">
      <c r="O197" s="98"/>
      <c r="P197" s="99"/>
    </row>
  </sheetData>
  <mergeCells count="1">
    <mergeCell ref="E1:I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J.Rybarczyk</dc:creator>
  <cp:lastModifiedBy>J.Rybarczyk</cp:lastModifiedBy>
  <dcterms:created xsi:type="dcterms:W3CDTF">2021-07-22T08:26:11Z</dcterms:created>
  <dcterms:modified xsi:type="dcterms:W3CDTF">2021-07-22T08:30:35Z</dcterms:modified>
</cp:coreProperties>
</file>