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krzywda\Desktop\"/>
    </mc:Choice>
  </mc:AlternateContent>
  <xr:revisionPtr revIDLastSave="0" documentId="8_{692DECCE-3CF0-46D2-BC7A-02A11A0606CF}" xr6:coauthVersionLast="47" xr6:coauthVersionMax="47" xr10:uidLastSave="{00000000-0000-0000-0000-000000000000}"/>
  <bookViews>
    <workbookView xWindow="1380" yWindow="3555" windowWidth="21600" windowHeight="11295" activeTab="2" xr2:uid="{00000000-000D-0000-FFFF-FFFF00000000}"/>
  </bookViews>
  <sheets>
    <sheet name="1_stopień" sheetId="1" r:id="rId1"/>
    <sheet name="2_stopień" sheetId="2" r:id="rId2"/>
    <sheet name="3_stopień" sheetId="3" r:id="rId3"/>
    <sheet name="przestawna_2" sheetId="4" state="hidden" r:id="rId4"/>
    <sheet name="Moje" sheetId="5" state="hidden" r:id="rId5"/>
    <sheet name="przestawna_1" sheetId="6" state="hidden" r:id="rId6"/>
    <sheet name="przestawna_3" sheetId="7" state="hidden" r:id="rId7"/>
    <sheet name="Arkusz4" sheetId="8" state="hidden" r:id="rId8"/>
    <sheet name="Dane BSI" sheetId="9" state="hidden" r:id="rId9"/>
    <sheet name="BS_1_dziedzinowe" sheetId="10" state="hidden" r:id="rId10"/>
    <sheet name="BS_1 zestawienie" sheetId="11" state="hidden" r:id="rId11"/>
    <sheet name="RSPO" sheetId="12" state="hidden" r:id="rId12"/>
    <sheet name="Arkusz1" sheetId="13" state="hidden" r:id="rId13"/>
    <sheet name="Arkusz7" sheetId="14" state="hidden" r:id="rId14"/>
    <sheet name="Arkusz6" sheetId="15" state="hidden" r:id="rId15"/>
    <sheet name="Arkusz2" sheetId="16" state="hidden" r:id="rId16"/>
    <sheet name="Arkusz3" sheetId="17" state="hidden" r:id="rId17"/>
    <sheet name="Arkusz5" sheetId="18" state="hidden" r:id="rId18"/>
  </sheets>
  <definedNames>
    <definedName name="_xlnm._FilterDatabase" localSheetId="0" hidden="1">'1_stopień'!$M$7:$AA$642</definedName>
    <definedName name="_xlnm._FilterDatabase" localSheetId="1" hidden="1">'2_stopień'!$M$7:$AJ$538</definedName>
    <definedName name="_xlnm._FilterDatabase" localSheetId="2" hidden="1">'3_stopień'!$M$7:$AA$589</definedName>
    <definedName name="_xlnm._FilterDatabase" localSheetId="12" hidden="1">Arkusz1!$F$2:$L$64</definedName>
    <definedName name="_xlnm._FilterDatabase" localSheetId="10" hidden="1">'BS_1 zestawienie'!$A$1:$F$113</definedName>
    <definedName name="_xlnm._FilterDatabase" localSheetId="9" hidden="1">BS_1_dziedzinowe!$A$3:$J$63</definedName>
    <definedName name="_xlnm._FilterDatabase" localSheetId="8" hidden="1">'Dane BSI'!$B$1:$I$59</definedName>
    <definedName name="_xlnm._FilterDatabase" localSheetId="11" hidden="1">RSPO!$A$1:$L$64</definedName>
    <definedName name="DaneZewnętrzne_1" localSheetId="14">Arkusz6!$A$1:$R$605</definedName>
  </definedNames>
  <calcPr calcId="191029"/>
  <pivotCaches>
    <pivotCache cacheId="4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" i="17" l="1"/>
  <c r="N6" i="14"/>
  <c r="F6" i="14"/>
  <c r="G6" i="14" s="1"/>
  <c r="H6" i="14" s="1"/>
  <c r="N5" i="14"/>
  <c r="F5" i="14"/>
  <c r="G5" i="14" s="1"/>
  <c r="H5" i="14" s="1"/>
  <c r="N4" i="14"/>
  <c r="F4" i="14"/>
  <c r="G4" i="14" s="1"/>
  <c r="H4" i="14" s="1"/>
  <c r="N3" i="14"/>
  <c r="F3" i="14"/>
  <c r="G3" i="14" s="1"/>
  <c r="H3" i="14" s="1"/>
  <c r="N2" i="14"/>
  <c r="G2" i="14"/>
  <c r="H2" i="14" s="1"/>
  <c r="F2" i="14"/>
  <c r="D59" i="9"/>
  <c r="C59" i="9"/>
  <c r="D58" i="9"/>
  <c r="C58" i="9"/>
  <c r="D57" i="9"/>
  <c r="C57" i="9"/>
  <c r="D56" i="9"/>
  <c r="C56" i="9"/>
  <c r="D55" i="9"/>
  <c r="C55" i="9"/>
  <c r="D54" i="9"/>
  <c r="C54" i="9"/>
  <c r="D53" i="9"/>
  <c r="C53" i="9"/>
  <c r="D52" i="9"/>
  <c r="C52" i="9"/>
  <c r="D51" i="9"/>
  <c r="C51" i="9"/>
  <c r="D50" i="9"/>
  <c r="C50" i="9"/>
  <c r="D49" i="9"/>
  <c r="C49" i="9"/>
  <c r="D48" i="9"/>
  <c r="C48" i="9"/>
  <c r="D47" i="9"/>
  <c r="C47" i="9"/>
  <c r="D46" i="9"/>
  <c r="C46" i="9"/>
  <c r="D44" i="9"/>
  <c r="C44" i="9"/>
  <c r="D43" i="9"/>
  <c r="C43" i="9"/>
  <c r="D42" i="9"/>
  <c r="C42" i="9"/>
  <c r="D41" i="9"/>
  <c r="C41" i="9"/>
  <c r="D40" i="9"/>
  <c r="C40" i="9"/>
  <c r="D39" i="9"/>
  <c r="C39" i="9"/>
  <c r="D38" i="9"/>
  <c r="C38" i="9"/>
  <c r="D37" i="9"/>
  <c r="C37" i="9"/>
  <c r="D36" i="9"/>
  <c r="C36" i="9"/>
  <c r="D35" i="9"/>
  <c r="C35" i="9"/>
  <c r="D34" i="9"/>
  <c r="C34" i="9"/>
  <c r="D33" i="9"/>
  <c r="C33" i="9"/>
  <c r="D32" i="9"/>
  <c r="C32" i="9"/>
  <c r="D31" i="9"/>
  <c r="C31" i="9"/>
  <c r="D30" i="9"/>
  <c r="C30" i="9"/>
  <c r="D29" i="9"/>
  <c r="C29" i="9"/>
  <c r="D28" i="9"/>
  <c r="C28" i="9"/>
  <c r="D27" i="9"/>
  <c r="C27" i="9"/>
  <c r="D26" i="9"/>
  <c r="C26" i="9"/>
  <c r="D25" i="9"/>
  <c r="C25" i="9"/>
  <c r="D24" i="9"/>
  <c r="C24" i="9"/>
  <c r="D23" i="9"/>
  <c r="C23" i="9"/>
  <c r="D22" i="9"/>
  <c r="C22" i="9"/>
  <c r="D21" i="9"/>
  <c r="C21" i="9"/>
  <c r="D20" i="9"/>
  <c r="C20" i="9"/>
  <c r="D19" i="9"/>
  <c r="C19" i="9"/>
  <c r="D18" i="9"/>
  <c r="C18" i="9"/>
  <c r="D17" i="9"/>
  <c r="C17" i="9"/>
  <c r="D16" i="9"/>
  <c r="C16" i="9"/>
  <c r="D15" i="9"/>
  <c r="C15" i="9"/>
  <c r="D14" i="9"/>
  <c r="C14" i="9"/>
  <c r="D13" i="9"/>
  <c r="C13" i="9"/>
  <c r="D12" i="9"/>
  <c r="C12" i="9"/>
  <c r="D11" i="9"/>
  <c r="C11" i="9"/>
  <c r="D10" i="9"/>
  <c r="C10" i="9"/>
  <c r="D9" i="9"/>
  <c r="C9" i="9"/>
  <c r="D8" i="9"/>
  <c r="C8" i="9"/>
  <c r="D7" i="9"/>
  <c r="C7" i="9"/>
  <c r="D6" i="9"/>
  <c r="C6" i="9"/>
  <c r="D5" i="9"/>
  <c r="C5" i="9"/>
  <c r="D4" i="9"/>
  <c r="C4" i="9"/>
  <c r="D3" i="9"/>
  <c r="C3" i="9"/>
  <c r="D2" i="9"/>
  <c r="C2" i="9"/>
  <c r="B10" i="7"/>
  <c r="B8" i="7"/>
  <c r="C7" i="6"/>
  <c r="A6" i="6"/>
  <c r="B8" i="4"/>
  <c r="B7" i="4"/>
  <c r="Z589" i="3"/>
  <c r="R589" i="3"/>
  <c r="S589" i="3" s="1"/>
  <c r="Q589" i="3"/>
  <c r="Z588" i="3"/>
  <c r="Q588" i="3"/>
  <c r="R588" i="3" s="1"/>
  <c r="S588" i="3" s="1"/>
  <c r="Z587" i="3"/>
  <c r="Q587" i="3"/>
  <c r="R587" i="3" s="1"/>
  <c r="S587" i="3" s="1"/>
  <c r="Z586" i="3"/>
  <c r="Q586" i="3"/>
  <c r="R586" i="3" s="1"/>
  <c r="S586" i="3" s="1"/>
  <c r="Z585" i="3"/>
  <c r="Q585" i="3"/>
  <c r="R585" i="3" s="1"/>
  <c r="S585" i="3" s="1"/>
  <c r="Z584" i="3"/>
  <c r="R584" i="3"/>
  <c r="S584" i="3" s="1"/>
  <c r="Q584" i="3"/>
  <c r="Z583" i="3"/>
  <c r="Q583" i="3"/>
  <c r="R583" i="3" s="1"/>
  <c r="S583" i="3" s="1"/>
  <c r="Z582" i="3"/>
  <c r="R582" i="3"/>
  <c r="S582" i="3" s="1"/>
  <c r="Q582" i="3"/>
  <c r="Z581" i="3"/>
  <c r="Q581" i="3"/>
  <c r="R581" i="3" s="1"/>
  <c r="S581" i="3" s="1"/>
  <c r="Z580" i="3"/>
  <c r="Q580" i="3"/>
  <c r="R580" i="3" s="1"/>
  <c r="S580" i="3" s="1"/>
  <c r="Z579" i="3"/>
  <c r="R579" i="3"/>
  <c r="S579" i="3" s="1"/>
  <c r="Q579" i="3"/>
  <c r="Z578" i="3"/>
  <c r="S578" i="3"/>
  <c r="R578" i="3"/>
  <c r="Q578" i="3"/>
  <c r="Z577" i="3"/>
  <c r="R577" i="3"/>
  <c r="S577" i="3" s="1"/>
  <c r="Q577" i="3"/>
  <c r="Z576" i="3"/>
  <c r="Q576" i="3"/>
  <c r="R576" i="3" s="1"/>
  <c r="S576" i="3" s="1"/>
  <c r="Z575" i="3"/>
  <c r="Q575" i="3"/>
  <c r="R575" i="3" s="1"/>
  <c r="S575" i="3" s="1"/>
  <c r="Z574" i="3"/>
  <c r="Q574" i="3"/>
  <c r="R574" i="3" s="1"/>
  <c r="S574" i="3" s="1"/>
  <c r="Z573" i="3"/>
  <c r="Q573" i="3"/>
  <c r="R573" i="3" s="1"/>
  <c r="S573" i="3" s="1"/>
  <c r="Z572" i="3"/>
  <c r="Q572" i="3"/>
  <c r="R572" i="3" s="1"/>
  <c r="S572" i="3" s="1"/>
  <c r="Z571" i="3"/>
  <c r="R571" i="3"/>
  <c r="S571" i="3" s="1"/>
  <c r="Q571" i="3"/>
  <c r="Z570" i="3"/>
  <c r="Q570" i="3"/>
  <c r="R570" i="3" s="1"/>
  <c r="S570" i="3" s="1"/>
  <c r="Z569" i="3"/>
  <c r="S569" i="3"/>
  <c r="R569" i="3"/>
  <c r="Q569" i="3"/>
  <c r="Z568" i="3"/>
  <c r="S568" i="3"/>
  <c r="Q568" i="3"/>
  <c r="R568" i="3" s="1"/>
  <c r="Z567" i="3"/>
  <c r="R567" i="3"/>
  <c r="S567" i="3" s="1"/>
  <c r="Q567" i="3"/>
  <c r="Z566" i="3"/>
  <c r="R566" i="3"/>
  <c r="S566" i="3" s="1"/>
  <c r="Q566" i="3"/>
  <c r="Z565" i="3"/>
  <c r="S565" i="3"/>
  <c r="R565" i="3"/>
  <c r="Q565" i="3"/>
  <c r="Z564" i="3"/>
  <c r="Q564" i="3"/>
  <c r="R564" i="3" s="1"/>
  <c r="S564" i="3" s="1"/>
  <c r="Z563" i="3"/>
  <c r="Q563" i="3"/>
  <c r="R563" i="3" s="1"/>
  <c r="S563" i="3" s="1"/>
  <c r="Z562" i="3"/>
  <c r="Q562" i="3"/>
  <c r="R562" i="3" s="1"/>
  <c r="S562" i="3" s="1"/>
  <c r="Z561" i="3"/>
  <c r="R561" i="3"/>
  <c r="S561" i="3" s="1"/>
  <c r="Q561" i="3"/>
  <c r="Z560" i="3"/>
  <c r="R560" i="3"/>
  <c r="S560" i="3" s="1"/>
  <c r="Q560" i="3"/>
  <c r="Z559" i="3"/>
  <c r="Q559" i="3"/>
  <c r="R559" i="3" s="1"/>
  <c r="S559" i="3" s="1"/>
  <c r="Z558" i="3"/>
  <c r="Q558" i="3"/>
  <c r="R558" i="3" s="1"/>
  <c r="S558" i="3" s="1"/>
  <c r="Z557" i="3"/>
  <c r="Q557" i="3"/>
  <c r="R557" i="3" s="1"/>
  <c r="S557" i="3" s="1"/>
  <c r="Z556" i="3"/>
  <c r="S556" i="3"/>
  <c r="R556" i="3"/>
  <c r="Q556" i="3"/>
  <c r="Z555" i="3"/>
  <c r="R555" i="3"/>
  <c r="S555" i="3" s="1"/>
  <c r="Q555" i="3"/>
  <c r="Z554" i="3"/>
  <c r="R554" i="3"/>
  <c r="S554" i="3" s="1"/>
  <c r="Q554" i="3"/>
  <c r="Z553" i="3"/>
  <c r="R553" i="3"/>
  <c r="S553" i="3" s="1"/>
  <c r="Q553" i="3"/>
  <c r="Z552" i="3"/>
  <c r="R552" i="3"/>
  <c r="S552" i="3" s="1"/>
  <c r="Q552" i="3"/>
  <c r="Z551" i="3"/>
  <c r="Q551" i="3"/>
  <c r="R551" i="3" s="1"/>
  <c r="S551" i="3" s="1"/>
  <c r="Z550" i="3"/>
  <c r="Q550" i="3"/>
  <c r="R550" i="3" s="1"/>
  <c r="S550" i="3" s="1"/>
  <c r="Z549" i="3"/>
  <c r="Q549" i="3"/>
  <c r="R549" i="3" s="1"/>
  <c r="S549" i="3" s="1"/>
  <c r="Z548" i="3"/>
  <c r="R548" i="3"/>
  <c r="S548" i="3" s="1"/>
  <c r="Q548" i="3"/>
  <c r="Z547" i="3"/>
  <c r="Q547" i="3"/>
  <c r="R547" i="3" s="1"/>
  <c r="S547" i="3" s="1"/>
  <c r="Z546" i="3"/>
  <c r="R546" i="3"/>
  <c r="S546" i="3" s="1"/>
  <c r="Q546" i="3"/>
  <c r="Z545" i="3"/>
  <c r="Q545" i="3"/>
  <c r="R545" i="3" s="1"/>
  <c r="S545" i="3" s="1"/>
  <c r="Z544" i="3"/>
  <c r="Q544" i="3"/>
  <c r="R544" i="3" s="1"/>
  <c r="S544" i="3" s="1"/>
  <c r="Z543" i="3"/>
  <c r="Q543" i="3"/>
  <c r="R543" i="3" s="1"/>
  <c r="S543" i="3" s="1"/>
  <c r="Z542" i="3"/>
  <c r="R542" i="3"/>
  <c r="S542" i="3" s="1"/>
  <c r="Q542" i="3"/>
  <c r="Z541" i="3"/>
  <c r="R541" i="3"/>
  <c r="S541" i="3" s="1"/>
  <c r="Q541" i="3"/>
  <c r="Z540" i="3"/>
  <c r="Q540" i="3"/>
  <c r="R540" i="3" s="1"/>
  <c r="S540" i="3" s="1"/>
  <c r="Z539" i="3"/>
  <c r="Q539" i="3"/>
  <c r="R539" i="3" s="1"/>
  <c r="S539" i="3" s="1"/>
  <c r="Z538" i="3"/>
  <c r="Q538" i="3"/>
  <c r="R538" i="3" s="1"/>
  <c r="S538" i="3" s="1"/>
  <c r="Z537" i="3"/>
  <c r="R537" i="3"/>
  <c r="S537" i="3" s="1"/>
  <c r="Q537" i="3"/>
  <c r="Z536" i="3"/>
  <c r="S536" i="3"/>
  <c r="Q536" i="3"/>
  <c r="R536" i="3" s="1"/>
  <c r="Z535" i="3"/>
  <c r="R535" i="3"/>
  <c r="S535" i="3" s="1"/>
  <c r="Q535" i="3"/>
  <c r="Z534" i="3"/>
  <c r="Q534" i="3"/>
  <c r="R534" i="3" s="1"/>
  <c r="S534" i="3" s="1"/>
  <c r="Z533" i="3"/>
  <c r="S533" i="3"/>
  <c r="R533" i="3"/>
  <c r="Q533" i="3"/>
  <c r="Z532" i="3"/>
  <c r="S532" i="3"/>
  <c r="Q532" i="3"/>
  <c r="R532" i="3" s="1"/>
  <c r="Z531" i="3"/>
  <c r="R531" i="3"/>
  <c r="S531" i="3" s="1"/>
  <c r="Q531" i="3"/>
  <c r="Z530" i="3"/>
  <c r="R530" i="3"/>
  <c r="S530" i="3" s="1"/>
  <c r="Q530" i="3"/>
  <c r="Z529" i="3"/>
  <c r="S529" i="3"/>
  <c r="R529" i="3"/>
  <c r="Q529" i="3"/>
  <c r="Z528" i="3"/>
  <c r="Q528" i="3"/>
  <c r="R528" i="3" s="1"/>
  <c r="S528" i="3" s="1"/>
  <c r="Z527" i="3"/>
  <c r="Q527" i="3"/>
  <c r="R527" i="3" s="1"/>
  <c r="S527" i="3" s="1"/>
  <c r="Z526" i="3"/>
  <c r="Q526" i="3"/>
  <c r="R526" i="3" s="1"/>
  <c r="S526" i="3" s="1"/>
  <c r="Z525" i="3"/>
  <c r="R525" i="3"/>
  <c r="S525" i="3" s="1"/>
  <c r="Q525" i="3"/>
  <c r="Z524" i="3"/>
  <c r="R524" i="3"/>
  <c r="S524" i="3" s="1"/>
  <c r="Q524" i="3"/>
  <c r="Z523" i="3"/>
  <c r="Q523" i="3"/>
  <c r="R523" i="3" s="1"/>
  <c r="S523" i="3" s="1"/>
  <c r="Z522" i="3"/>
  <c r="Q522" i="3"/>
  <c r="R522" i="3" s="1"/>
  <c r="S522" i="3" s="1"/>
  <c r="Z521" i="3"/>
  <c r="Q521" i="3"/>
  <c r="R521" i="3" s="1"/>
  <c r="S521" i="3" s="1"/>
  <c r="Z520" i="3"/>
  <c r="S520" i="3"/>
  <c r="R520" i="3"/>
  <c r="Q520" i="3"/>
  <c r="Z519" i="3"/>
  <c r="R519" i="3"/>
  <c r="S519" i="3" s="1"/>
  <c r="Q519" i="3"/>
  <c r="Z518" i="3"/>
  <c r="R518" i="3"/>
  <c r="S518" i="3" s="1"/>
  <c r="Q518" i="3"/>
  <c r="Z517" i="3"/>
  <c r="Q517" i="3"/>
  <c r="R517" i="3" s="1"/>
  <c r="S517" i="3" s="1"/>
  <c r="Z516" i="3"/>
  <c r="Q516" i="3"/>
  <c r="R516" i="3" s="1"/>
  <c r="S516" i="3" s="1"/>
  <c r="Z515" i="3"/>
  <c r="Q515" i="3"/>
  <c r="R515" i="3" s="1"/>
  <c r="S515" i="3" s="1"/>
  <c r="Z514" i="3"/>
  <c r="Q514" i="3"/>
  <c r="R514" i="3" s="1"/>
  <c r="S514" i="3" s="1"/>
  <c r="Z513" i="3"/>
  <c r="Q513" i="3"/>
  <c r="R513" i="3" s="1"/>
  <c r="S513" i="3" s="1"/>
  <c r="Z512" i="3"/>
  <c r="R512" i="3"/>
  <c r="S512" i="3" s="1"/>
  <c r="Q512" i="3"/>
  <c r="Z511" i="3"/>
  <c r="R511" i="3"/>
  <c r="S511" i="3" s="1"/>
  <c r="Q511" i="3"/>
  <c r="Z510" i="3"/>
  <c r="R510" i="3"/>
  <c r="S510" i="3" s="1"/>
  <c r="Q510" i="3"/>
  <c r="Z509" i="3"/>
  <c r="S509" i="3"/>
  <c r="Q509" i="3"/>
  <c r="R509" i="3" s="1"/>
  <c r="Z508" i="3"/>
  <c r="Q508" i="3"/>
  <c r="R508" i="3" s="1"/>
  <c r="S508" i="3" s="1"/>
  <c r="Z507" i="3"/>
  <c r="R507" i="3"/>
  <c r="S507" i="3" s="1"/>
  <c r="Q507" i="3"/>
  <c r="Z506" i="3"/>
  <c r="S506" i="3"/>
  <c r="R506" i="3"/>
  <c r="Q506" i="3"/>
  <c r="Z505" i="3"/>
  <c r="R505" i="3"/>
  <c r="S505" i="3" s="1"/>
  <c r="Q505" i="3"/>
  <c r="Z504" i="3"/>
  <c r="Q504" i="3"/>
  <c r="R504" i="3" s="1"/>
  <c r="S504" i="3" s="1"/>
  <c r="Z503" i="3"/>
  <c r="R503" i="3"/>
  <c r="S503" i="3" s="1"/>
  <c r="Q503" i="3"/>
  <c r="Z502" i="3"/>
  <c r="Q502" i="3"/>
  <c r="R502" i="3" s="1"/>
  <c r="S502" i="3" s="1"/>
  <c r="Z501" i="3"/>
  <c r="R501" i="3"/>
  <c r="S501" i="3" s="1"/>
  <c r="Q501" i="3"/>
  <c r="Z500" i="3"/>
  <c r="Q500" i="3"/>
  <c r="R500" i="3" s="1"/>
  <c r="S500" i="3" s="1"/>
  <c r="Z499" i="3"/>
  <c r="R499" i="3"/>
  <c r="S499" i="3" s="1"/>
  <c r="Q499" i="3"/>
  <c r="Z498" i="3"/>
  <c r="Q498" i="3"/>
  <c r="R498" i="3" s="1"/>
  <c r="S498" i="3" s="1"/>
  <c r="Z497" i="3"/>
  <c r="S497" i="3"/>
  <c r="R497" i="3"/>
  <c r="Q497" i="3"/>
  <c r="Z496" i="3"/>
  <c r="Q496" i="3"/>
  <c r="R496" i="3" s="1"/>
  <c r="S496" i="3" s="1"/>
  <c r="Z495" i="3"/>
  <c r="R495" i="3"/>
  <c r="S495" i="3" s="1"/>
  <c r="Q495" i="3"/>
  <c r="Z494" i="3"/>
  <c r="Q494" i="3"/>
  <c r="R494" i="3" s="1"/>
  <c r="S494" i="3" s="1"/>
  <c r="Z493" i="3"/>
  <c r="R493" i="3"/>
  <c r="S493" i="3" s="1"/>
  <c r="Q493" i="3"/>
  <c r="Z492" i="3"/>
  <c r="Q492" i="3"/>
  <c r="R492" i="3" s="1"/>
  <c r="S492" i="3" s="1"/>
  <c r="Z491" i="3"/>
  <c r="Q491" i="3"/>
  <c r="R491" i="3" s="1"/>
  <c r="S491" i="3" s="1"/>
  <c r="Z490" i="3"/>
  <c r="Q490" i="3"/>
  <c r="R490" i="3" s="1"/>
  <c r="S490" i="3" s="1"/>
  <c r="Z489" i="3"/>
  <c r="R489" i="3"/>
  <c r="S489" i="3" s="1"/>
  <c r="Q489" i="3"/>
  <c r="Z488" i="3"/>
  <c r="R488" i="3"/>
  <c r="S488" i="3" s="1"/>
  <c r="Q488" i="3"/>
  <c r="Z487" i="3"/>
  <c r="Q487" i="3"/>
  <c r="R487" i="3" s="1"/>
  <c r="S487" i="3" s="1"/>
  <c r="Z486" i="3"/>
  <c r="Q486" i="3"/>
  <c r="R486" i="3" s="1"/>
  <c r="S486" i="3" s="1"/>
  <c r="Z485" i="3"/>
  <c r="Q485" i="3"/>
  <c r="R485" i="3" s="1"/>
  <c r="S485" i="3" s="1"/>
  <c r="Z484" i="3"/>
  <c r="R484" i="3"/>
  <c r="S484" i="3" s="1"/>
  <c r="Q484" i="3"/>
  <c r="Z483" i="3"/>
  <c r="R483" i="3"/>
  <c r="S483" i="3" s="1"/>
  <c r="Q483" i="3"/>
  <c r="Z482" i="3"/>
  <c r="R482" i="3"/>
  <c r="S482" i="3" s="1"/>
  <c r="Q482" i="3"/>
  <c r="Z481" i="3"/>
  <c r="R481" i="3"/>
  <c r="S481" i="3" s="1"/>
  <c r="Q481" i="3"/>
  <c r="Z480" i="3"/>
  <c r="R480" i="3"/>
  <c r="S480" i="3" s="1"/>
  <c r="Q480" i="3"/>
  <c r="Z479" i="3"/>
  <c r="Q479" i="3"/>
  <c r="R479" i="3" s="1"/>
  <c r="S479" i="3" s="1"/>
  <c r="Z478" i="3"/>
  <c r="Q478" i="3"/>
  <c r="R478" i="3" s="1"/>
  <c r="S478" i="3" s="1"/>
  <c r="Z477" i="3"/>
  <c r="Q477" i="3"/>
  <c r="R477" i="3" s="1"/>
  <c r="S477" i="3" s="1"/>
  <c r="Z476" i="3"/>
  <c r="R476" i="3"/>
  <c r="S476" i="3" s="1"/>
  <c r="Q476" i="3"/>
  <c r="Z475" i="3"/>
  <c r="R475" i="3"/>
  <c r="S475" i="3" s="1"/>
  <c r="Q475" i="3"/>
  <c r="Z474" i="3"/>
  <c r="R474" i="3"/>
  <c r="S474" i="3" s="1"/>
  <c r="Q474" i="3"/>
  <c r="Z473" i="3"/>
  <c r="S473" i="3"/>
  <c r="Q473" i="3"/>
  <c r="R473" i="3" s="1"/>
  <c r="Z472" i="3"/>
  <c r="Q472" i="3"/>
  <c r="R472" i="3" s="1"/>
  <c r="S472" i="3" s="1"/>
  <c r="Z471" i="3"/>
  <c r="Q471" i="3"/>
  <c r="R471" i="3" s="1"/>
  <c r="S471" i="3" s="1"/>
  <c r="Z470" i="3"/>
  <c r="R470" i="3"/>
  <c r="S470" i="3" s="1"/>
  <c r="Q470" i="3"/>
  <c r="Z469" i="3"/>
  <c r="R469" i="3"/>
  <c r="S469" i="3" s="1"/>
  <c r="Q469" i="3"/>
  <c r="Z468" i="3"/>
  <c r="Q468" i="3"/>
  <c r="R468" i="3" s="1"/>
  <c r="S468" i="3" s="1"/>
  <c r="Z467" i="3"/>
  <c r="Q467" i="3"/>
  <c r="R467" i="3" s="1"/>
  <c r="S467" i="3" s="1"/>
  <c r="Z466" i="3"/>
  <c r="Q466" i="3"/>
  <c r="R466" i="3" s="1"/>
  <c r="S466" i="3" s="1"/>
  <c r="Z465" i="3"/>
  <c r="R465" i="3"/>
  <c r="S465" i="3" s="1"/>
  <c r="Q465" i="3"/>
  <c r="Z464" i="3"/>
  <c r="Q464" i="3"/>
  <c r="R464" i="3" s="1"/>
  <c r="S464" i="3" s="1"/>
  <c r="Z463" i="3"/>
  <c r="R463" i="3"/>
  <c r="S463" i="3" s="1"/>
  <c r="Q463" i="3"/>
  <c r="Z462" i="3"/>
  <c r="Q462" i="3"/>
  <c r="R462" i="3" s="1"/>
  <c r="S462" i="3" s="1"/>
  <c r="Z461" i="3"/>
  <c r="S461" i="3"/>
  <c r="R461" i="3"/>
  <c r="Q461" i="3"/>
  <c r="Z460" i="3"/>
  <c r="Q460" i="3"/>
  <c r="R460" i="3" s="1"/>
  <c r="S460" i="3" s="1"/>
  <c r="Z459" i="3"/>
  <c r="R459" i="3"/>
  <c r="S459" i="3" s="1"/>
  <c r="Q459" i="3"/>
  <c r="Z458" i="3"/>
  <c r="R458" i="3"/>
  <c r="S458" i="3" s="1"/>
  <c r="Q458" i="3"/>
  <c r="Z457" i="3"/>
  <c r="R457" i="3"/>
  <c r="S457" i="3" s="1"/>
  <c r="Q457" i="3"/>
  <c r="Z456" i="3"/>
  <c r="Q456" i="3"/>
  <c r="R456" i="3" s="1"/>
  <c r="S456" i="3" s="1"/>
  <c r="Z455" i="3"/>
  <c r="Q455" i="3"/>
  <c r="R455" i="3" s="1"/>
  <c r="S455" i="3" s="1"/>
  <c r="Z454" i="3"/>
  <c r="S454" i="3"/>
  <c r="R454" i="3"/>
  <c r="Q454" i="3"/>
  <c r="Z453" i="3"/>
  <c r="R453" i="3"/>
  <c r="S453" i="3" s="1"/>
  <c r="Q453" i="3"/>
  <c r="Z452" i="3"/>
  <c r="R452" i="3"/>
  <c r="S452" i="3" s="1"/>
  <c r="Q452" i="3"/>
  <c r="Z451" i="3"/>
  <c r="Q451" i="3"/>
  <c r="R451" i="3" s="1"/>
  <c r="S451" i="3" s="1"/>
  <c r="Z450" i="3"/>
  <c r="Q450" i="3"/>
  <c r="R450" i="3" s="1"/>
  <c r="S450" i="3" s="1"/>
  <c r="Z449" i="3"/>
  <c r="Q449" i="3"/>
  <c r="R449" i="3" s="1"/>
  <c r="S449" i="3" s="1"/>
  <c r="Z448" i="3"/>
  <c r="S448" i="3"/>
  <c r="Q448" i="3"/>
  <c r="R448" i="3" s="1"/>
  <c r="Z447" i="3"/>
  <c r="R447" i="3"/>
  <c r="S447" i="3" s="1"/>
  <c r="Q447" i="3"/>
  <c r="Z446" i="3"/>
  <c r="R446" i="3"/>
  <c r="S446" i="3" s="1"/>
  <c r="Q446" i="3"/>
  <c r="Z445" i="3"/>
  <c r="Q445" i="3"/>
  <c r="R445" i="3" s="1"/>
  <c r="S445" i="3" s="1"/>
  <c r="Z444" i="3"/>
  <c r="Q444" i="3"/>
  <c r="R444" i="3" s="1"/>
  <c r="S444" i="3" s="1"/>
  <c r="Z443" i="3"/>
  <c r="S443" i="3"/>
  <c r="Q443" i="3"/>
  <c r="R443" i="3" s="1"/>
  <c r="Z442" i="3"/>
  <c r="Q442" i="3"/>
  <c r="R442" i="3" s="1"/>
  <c r="S442" i="3" s="1"/>
  <c r="Z441" i="3"/>
  <c r="R441" i="3"/>
  <c r="S441" i="3" s="1"/>
  <c r="Q441" i="3"/>
  <c r="Z440" i="3"/>
  <c r="R440" i="3"/>
  <c r="S440" i="3" s="1"/>
  <c r="Q440" i="3"/>
  <c r="Z439" i="3"/>
  <c r="R439" i="3"/>
  <c r="S439" i="3" s="1"/>
  <c r="Q439" i="3"/>
  <c r="Z438" i="3"/>
  <c r="R438" i="3"/>
  <c r="S438" i="3" s="1"/>
  <c r="Q438" i="3"/>
  <c r="Z437" i="3"/>
  <c r="S437" i="3"/>
  <c r="Q437" i="3"/>
  <c r="R437" i="3" s="1"/>
  <c r="Z436" i="3"/>
  <c r="Q436" i="3"/>
  <c r="R436" i="3" s="1"/>
  <c r="S436" i="3" s="1"/>
  <c r="Z435" i="3"/>
  <c r="Q435" i="3"/>
  <c r="R435" i="3" s="1"/>
  <c r="S435" i="3" s="1"/>
  <c r="Z434" i="3"/>
  <c r="R434" i="3"/>
  <c r="S434" i="3" s="1"/>
  <c r="Q434" i="3"/>
  <c r="Z433" i="3"/>
  <c r="R433" i="3"/>
  <c r="S433" i="3" s="1"/>
  <c r="Q433" i="3"/>
  <c r="Z432" i="3"/>
  <c r="Q432" i="3"/>
  <c r="R432" i="3" s="1"/>
  <c r="S432" i="3" s="1"/>
  <c r="Z431" i="3"/>
  <c r="R431" i="3"/>
  <c r="S431" i="3" s="1"/>
  <c r="Q431" i="3"/>
  <c r="Z430" i="3"/>
  <c r="S430" i="3"/>
  <c r="Q430" i="3"/>
  <c r="R430" i="3" s="1"/>
  <c r="Z429" i="3"/>
  <c r="R429" i="3"/>
  <c r="S429" i="3" s="1"/>
  <c r="Q429" i="3"/>
  <c r="Z428" i="3"/>
  <c r="S428" i="3"/>
  <c r="Q428" i="3"/>
  <c r="R428" i="3" s="1"/>
  <c r="Z427" i="3"/>
  <c r="R427" i="3"/>
  <c r="S427" i="3" s="1"/>
  <c r="Q427" i="3"/>
  <c r="Z426" i="3"/>
  <c r="Q426" i="3"/>
  <c r="R426" i="3" s="1"/>
  <c r="S426" i="3" s="1"/>
  <c r="Q425" i="3"/>
  <c r="R425" i="3" s="1"/>
  <c r="S425" i="3" s="1"/>
  <c r="Z424" i="3"/>
  <c r="S424" i="3"/>
  <c r="R424" i="3"/>
  <c r="Q424" i="3"/>
  <c r="Z423" i="3"/>
  <c r="Q423" i="3"/>
  <c r="R423" i="3" s="1"/>
  <c r="S423" i="3" s="1"/>
  <c r="Z422" i="3"/>
  <c r="Q422" i="3"/>
  <c r="R422" i="3" s="1"/>
  <c r="S422" i="3" s="1"/>
  <c r="Z421" i="3"/>
  <c r="R421" i="3"/>
  <c r="S421" i="3" s="1"/>
  <c r="Q421" i="3"/>
  <c r="Z420" i="3"/>
  <c r="S420" i="3"/>
  <c r="Q420" i="3"/>
  <c r="R420" i="3" s="1"/>
  <c r="Z419" i="3"/>
  <c r="R419" i="3"/>
  <c r="S419" i="3" s="1"/>
  <c r="Q419" i="3"/>
  <c r="Z418" i="3"/>
  <c r="S418" i="3"/>
  <c r="R418" i="3"/>
  <c r="Q418" i="3"/>
  <c r="Z417" i="3"/>
  <c r="Q417" i="3"/>
  <c r="R417" i="3" s="1"/>
  <c r="S417" i="3" s="1"/>
  <c r="Z416" i="3"/>
  <c r="Q416" i="3"/>
  <c r="R416" i="3" s="1"/>
  <c r="S416" i="3" s="1"/>
  <c r="Z415" i="3"/>
  <c r="R415" i="3"/>
  <c r="S415" i="3" s="1"/>
  <c r="Q415" i="3"/>
  <c r="Z414" i="3"/>
  <c r="S414" i="3"/>
  <c r="Q414" i="3"/>
  <c r="R414" i="3" s="1"/>
  <c r="Z413" i="3"/>
  <c r="R413" i="3"/>
  <c r="S413" i="3" s="1"/>
  <c r="Q413" i="3"/>
  <c r="Z412" i="3"/>
  <c r="R412" i="3"/>
  <c r="S412" i="3" s="1"/>
  <c r="Q412" i="3"/>
  <c r="Z411" i="3"/>
  <c r="S411" i="3"/>
  <c r="Q411" i="3"/>
  <c r="R411" i="3" s="1"/>
  <c r="Z410" i="3"/>
  <c r="S410" i="3"/>
  <c r="Q410" i="3"/>
  <c r="R410" i="3" s="1"/>
  <c r="Z409" i="3"/>
  <c r="S409" i="3"/>
  <c r="Q409" i="3"/>
  <c r="R409" i="3" s="1"/>
  <c r="Z408" i="3"/>
  <c r="S408" i="3"/>
  <c r="Q408" i="3"/>
  <c r="R408" i="3" s="1"/>
  <c r="Z407" i="3"/>
  <c r="R407" i="3"/>
  <c r="S407" i="3" s="1"/>
  <c r="Q407" i="3"/>
  <c r="Z406" i="3"/>
  <c r="R406" i="3"/>
  <c r="S406" i="3" s="1"/>
  <c r="Q406" i="3"/>
  <c r="Z405" i="3"/>
  <c r="S405" i="3"/>
  <c r="Q405" i="3"/>
  <c r="R405" i="3" s="1"/>
  <c r="Z404" i="3"/>
  <c r="S404" i="3"/>
  <c r="Q404" i="3"/>
  <c r="R404" i="3" s="1"/>
  <c r="Z403" i="3"/>
  <c r="Q403" i="3"/>
  <c r="R403" i="3" s="1"/>
  <c r="S403" i="3" s="1"/>
  <c r="Z402" i="3"/>
  <c r="Q402" i="3"/>
  <c r="R402" i="3" s="1"/>
  <c r="S402" i="3" s="1"/>
  <c r="Z401" i="3"/>
  <c r="R401" i="3"/>
  <c r="S401" i="3" s="1"/>
  <c r="Q401" i="3"/>
  <c r="Z400" i="3"/>
  <c r="R400" i="3"/>
  <c r="S400" i="3" s="1"/>
  <c r="Q400" i="3"/>
  <c r="Z399" i="3"/>
  <c r="Q399" i="3"/>
  <c r="R399" i="3" s="1"/>
  <c r="S399" i="3" s="1"/>
  <c r="Z398" i="3"/>
  <c r="R398" i="3"/>
  <c r="S398" i="3" s="1"/>
  <c r="Q398" i="3"/>
  <c r="Z397" i="3"/>
  <c r="S397" i="3"/>
  <c r="Q397" i="3"/>
  <c r="R397" i="3" s="1"/>
  <c r="Z396" i="3"/>
  <c r="S396" i="3"/>
  <c r="Q396" i="3"/>
  <c r="R396" i="3" s="1"/>
  <c r="Z395" i="3"/>
  <c r="S395" i="3"/>
  <c r="R395" i="3"/>
  <c r="Q395" i="3"/>
  <c r="Z394" i="3"/>
  <c r="R394" i="3"/>
  <c r="S394" i="3" s="1"/>
  <c r="Q394" i="3"/>
  <c r="Z393" i="3"/>
  <c r="Q393" i="3"/>
  <c r="R393" i="3" s="1"/>
  <c r="S393" i="3" s="1"/>
  <c r="Z392" i="3"/>
  <c r="S392" i="3"/>
  <c r="Q392" i="3"/>
  <c r="R392" i="3" s="1"/>
  <c r="Z391" i="3"/>
  <c r="S391" i="3"/>
  <c r="Q391" i="3"/>
  <c r="R391" i="3" s="1"/>
  <c r="Z390" i="3"/>
  <c r="S390" i="3"/>
  <c r="Q390" i="3"/>
  <c r="R390" i="3" s="1"/>
  <c r="Z389" i="3"/>
  <c r="Q389" i="3"/>
  <c r="R389" i="3" s="1"/>
  <c r="S389" i="3" s="1"/>
  <c r="Z388" i="3"/>
  <c r="S388" i="3"/>
  <c r="R388" i="3"/>
  <c r="Q388" i="3"/>
  <c r="Z387" i="3"/>
  <c r="Q387" i="3"/>
  <c r="R387" i="3" s="1"/>
  <c r="S387" i="3" s="1"/>
  <c r="Z386" i="3"/>
  <c r="R386" i="3"/>
  <c r="S386" i="3" s="1"/>
  <c r="Q386" i="3"/>
  <c r="Z385" i="3"/>
  <c r="Q385" i="3"/>
  <c r="R385" i="3" s="1"/>
  <c r="S385" i="3" s="1"/>
  <c r="Z384" i="3"/>
  <c r="S384" i="3"/>
  <c r="Q384" i="3"/>
  <c r="R384" i="3" s="1"/>
  <c r="Z383" i="3"/>
  <c r="R383" i="3"/>
  <c r="S383" i="3" s="1"/>
  <c r="Q383" i="3"/>
  <c r="Z382" i="3"/>
  <c r="Q382" i="3"/>
  <c r="R382" i="3" s="1"/>
  <c r="S382" i="3" s="1"/>
  <c r="Z381" i="3"/>
  <c r="Q381" i="3"/>
  <c r="R381" i="3" s="1"/>
  <c r="S381" i="3" s="1"/>
  <c r="Z380" i="3"/>
  <c r="S380" i="3"/>
  <c r="Q380" i="3"/>
  <c r="R380" i="3" s="1"/>
  <c r="Z379" i="3"/>
  <c r="Q379" i="3"/>
  <c r="R379" i="3" s="1"/>
  <c r="S379" i="3" s="1"/>
  <c r="Z378" i="3"/>
  <c r="S378" i="3"/>
  <c r="Q378" i="3"/>
  <c r="R378" i="3" s="1"/>
  <c r="Z377" i="3"/>
  <c r="R377" i="3"/>
  <c r="S377" i="3" s="1"/>
  <c r="Q377" i="3"/>
  <c r="Z376" i="3"/>
  <c r="R376" i="3"/>
  <c r="S376" i="3" s="1"/>
  <c r="Q376" i="3"/>
  <c r="Z375" i="3"/>
  <c r="S375" i="3"/>
  <c r="Q375" i="3"/>
  <c r="R375" i="3" s="1"/>
  <c r="Z374" i="3"/>
  <c r="S374" i="3"/>
  <c r="Q374" i="3"/>
  <c r="R374" i="3" s="1"/>
  <c r="Z373" i="3"/>
  <c r="S373" i="3"/>
  <c r="R373" i="3"/>
  <c r="Q373" i="3"/>
  <c r="Z372" i="3"/>
  <c r="S372" i="3"/>
  <c r="Q372" i="3"/>
  <c r="R372" i="3" s="1"/>
  <c r="Z371" i="3"/>
  <c r="Z370" i="3"/>
  <c r="S370" i="3"/>
  <c r="Q370" i="3"/>
  <c r="R370" i="3" s="1"/>
  <c r="Z369" i="3"/>
  <c r="R369" i="3"/>
  <c r="S369" i="3" s="1"/>
  <c r="Q369" i="3"/>
  <c r="Z368" i="3"/>
  <c r="R368" i="3"/>
  <c r="S368" i="3" s="1"/>
  <c r="Q368" i="3"/>
  <c r="Z367" i="3"/>
  <c r="R367" i="3"/>
  <c r="S367" i="3" s="1"/>
  <c r="Q367" i="3"/>
  <c r="Z366" i="3"/>
  <c r="R366" i="3"/>
  <c r="S366" i="3" s="1"/>
  <c r="Q366" i="3"/>
  <c r="Z365" i="3"/>
  <c r="R365" i="3"/>
  <c r="S365" i="3" s="1"/>
  <c r="Q365" i="3"/>
  <c r="Z364" i="3"/>
  <c r="S364" i="3"/>
  <c r="Q364" i="3"/>
  <c r="R364" i="3" s="1"/>
  <c r="Z363" i="3"/>
  <c r="S363" i="3"/>
  <c r="Q363" i="3"/>
  <c r="R363" i="3" s="1"/>
  <c r="Z362" i="3"/>
  <c r="R362" i="3"/>
  <c r="S362" i="3" s="1"/>
  <c r="Q362" i="3"/>
  <c r="Z361" i="3"/>
  <c r="S361" i="3"/>
  <c r="R361" i="3"/>
  <c r="Q361" i="3"/>
  <c r="Z360" i="3"/>
  <c r="R360" i="3"/>
  <c r="S360" i="3" s="1"/>
  <c r="Q360" i="3"/>
  <c r="Z359" i="3"/>
  <c r="Q359" i="3"/>
  <c r="R359" i="3" s="1"/>
  <c r="S359" i="3" s="1"/>
  <c r="Z358" i="3"/>
  <c r="Q358" i="3"/>
  <c r="R358" i="3" s="1"/>
  <c r="S358" i="3" s="1"/>
  <c r="Z357" i="3"/>
  <c r="Q357" i="3"/>
  <c r="R357" i="3" s="1"/>
  <c r="S357" i="3" s="1"/>
  <c r="Z356" i="3"/>
  <c r="Q356" i="3"/>
  <c r="R356" i="3" s="1"/>
  <c r="S356" i="3" s="1"/>
  <c r="Z355" i="3"/>
  <c r="R355" i="3"/>
  <c r="S355" i="3" s="1"/>
  <c r="Q355" i="3"/>
  <c r="Z354" i="3"/>
  <c r="R354" i="3"/>
  <c r="S354" i="3" s="1"/>
  <c r="Q354" i="3"/>
  <c r="Z353" i="3"/>
  <c r="Q353" i="3"/>
  <c r="R353" i="3" s="1"/>
  <c r="S353" i="3" s="1"/>
  <c r="Z352" i="3"/>
  <c r="R352" i="3"/>
  <c r="S352" i="3" s="1"/>
  <c r="Q352" i="3"/>
  <c r="Z351" i="3"/>
  <c r="Q351" i="3"/>
  <c r="R351" i="3" s="1"/>
  <c r="S351" i="3" s="1"/>
  <c r="Z350" i="3"/>
  <c r="R350" i="3"/>
  <c r="S350" i="3" s="1"/>
  <c r="Q350" i="3"/>
  <c r="Z349" i="3"/>
  <c r="S349" i="3"/>
  <c r="R349" i="3"/>
  <c r="Q349" i="3"/>
  <c r="Z348" i="3"/>
  <c r="R348" i="3"/>
  <c r="S348" i="3" s="1"/>
  <c r="Q348" i="3"/>
  <c r="Z347" i="3"/>
  <c r="Q347" i="3"/>
  <c r="R347" i="3" s="1"/>
  <c r="S347" i="3" s="1"/>
  <c r="Z346" i="3"/>
  <c r="Q346" i="3"/>
  <c r="R346" i="3" s="1"/>
  <c r="S346" i="3" s="1"/>
  <c r="Z345" i="3"/>
  <c r="R345" i="3"/>
  <c r="S345" i="3" s="1"/>
  <c r="Q345" i="3"/>
  <c r="Z344" i="3"/>
  <c r="R344" i="3"/>
  <c r="S344" i="3" s="1"/>
  <c r="Q344" i="3"/>
  <c r="Z343" i="3"/>
  <c r="R343" i="3"/>
  <c r="S343" i="3" s="1"/>
  <c r="Q343" i="3"/>
  <c r="Z342" i="3"/>
  <c r="S342" i="3"/>
  <c r="R342" i="3"/>
  <c r="Q342" i="3"/>
  <c r="Z341" i="3"/>
  <c r="Q341" i="3"/>
  <c r="R341" i="3" s="1"/>
  <c r="S341" i="3" s="1"/>
  <c r="Z340" i="3"/>
  <c r="Q340" i="3"/>
  <c r="R340" i="3" s="1"/>
  <c r="S340" i="3" s="1"/>
  <c r="Z339" i="3"/>
  <c r="S339" i="3"/>
  <c r="R339" i="3"/>
  <c r="Q339" i="3"/>
  <c r="Z338" i="3"/>
  <c r="S338" i="3"/>
  <c r="Q338" i="3"/>
  <c r="R338" i="3" s="1"/>
  <c r="Z337" i="3"/>
  <c r="Q337" i="3"/>
  <c r="R337" i="3" s="1"/>
  <c r="S337" i="3" s="1"/>
  <c r="Z336" i="3"/>
  <c r="Q336" i="3"/>
  <c r="R336" i="3" s="1"/>
  <c r="S336" i="3" s="1"/>
  <c r="Z335" i="3"/>
  <c r="Q335" i="3"/>
  <c r="R335" i="3" s="1"/>
  <c r="S335" i="3" s="1"/>
  <c r="Z334" i="3"/>
  <c r="Q334" i="3"/>
  <c r="R334" i="3" s="1"/>
  <c r="S334" i="3" s="1"/>
  <c r="Z333" i="3"/>
  <c r="Q333" i="3"/>
  <c r="R333" i="3" s="1"/>
  <c r="S333" i="3" s="1"/>
  <c r="Z332" i="3"/>
  <c r="S332" i="3"/>
  <c r="Q332" i="3"/>
  <c r="R332" i="3" s="1"/>
  <c r="Z331" i="3"/>
  <c r="S331" i="3"/>
  <c r="Q331" i="3"/>
  <c r="R331" i="3" s="1"/>
  <c r="Z330" i="3"/>
  <c r="R330" i="3"/>
  <c r="S330" i="3" s="1"/>
  <c r="Q330" i="3"/>
  <c r="Z329" i="3"/>
  <c r="Q329" i="3"/>
  <c r="R329" i="3" s="1"/>
  <c r="S329" i="3" s="1"/>
  <c r="Z328" i="3"/>
  <c r="S328" i="3"/>
  <c r="Q328" i="3"/>
  <c r="R328" i="3" s="1"/>
  <c r="Z327" i="3"/>
  <c r="Q327" i="3"/>
  <c r="R327" i="3" s="1"/>
  <c r="S327" i="3" s="1"/>
  <c r="Z326" i="3"/>
  <c r="Q326" i="3"/>
  <c r="R326" i="3" s="1"/>
  <c r="S326" i="3" s="1"/>
  <c r="Z325" i="3"/>
  <c r="Q325" i="3"/>
  <c r="R325" i="3" s="1"/>
  <c r="S325" i="3" s="1"/>
  <c r="Z324" i="3"/>
  <c r="R324" i="3"/>
  <c r="S324" i="3" s="1"/>
  <c r="Q324" i="3"/>
  <c r="Z323" i="3"/>
  <c r="S323" i="3"/>
  <c r="Q323" i="3"/>
  <c r="R323" i="3" s="1"/>
  <c r="Z322" i="3"/>
  <c r="Q322" i="3"/>
  <c r="R322" i="3" s="1"/>
  <c r="S322" i="3" s="1"/>
  <c r="Z321" i="3"/>
  <c r="S321" i="3"/>
  <c r="R321" i="3"/>
  <c r="Q321" i="3"/>
  <c r="Z320" i="3"/>
  <c r="S320" i="3"/>
  <c r="Q320" i="3"/>
  <c r="R320" i="3" s="1"/>
  <c r="Z319" i="3"/>
  <c r="Q319" i="3"/>
  <c r="R319" i="3" s="1"/>
  <c r="S319" i="3" s="1"/>
  <c r="Z318" i="3"/>
  <c r="S318" i="3"/>
  <c r="R318" i="3"/>
  <c r="Q318" i="3"/>
  <c r="Z317" i="3"/>
  <c r="Q317" i="3"/>
  <c r="R317" i="3" s="1"/>
  <c r="S317" i="3" s="1"/>
  <c r="Z316" i="3"/>
  <c r="Q316" i="3"/>
  <c r="R316" i="3" s="1"/>
  <c r="S316" i="3" s="1"/>
  <c r="Z315" i="3"/>
  <c r="Q315" i="3"/>
  <c r="R315" i="3" s="1"/>
  <c r="S315" i="3" s="1"/>
  <c r="Z314" i="3"/>
  <c r="S314" i="3"/>
  <c r="Q314" i="3"/>
  <c r="R314" i="3" s="1"/>
  <c r="Z313" i="3"/>
  <c r="S313" i="3"/>
  <c r="Q313" i="3"/>
  <c r="R313" i="3" s="1"/>
  <c r="Z312" i="3"/>
  <c r="Q312" i="3"/>
  <c r="R312" i="3" s="1"/>
  <c r="S312" i="3" s="1"/>
  <c r="Z311" i="3"/>
  <c r="S311" i="3"/>
  <c r="Q311" i="3"/>
  <c r="R311" i="3" s="1"/>
  <c r="Z310" i="3"/>
  <c r="S310" i="3"/>
  <c r="Q310" i="3"/>
  <c r="R310" i="3" s="1"/>
  <c r="Z309" i="3"/>
  <c r="Q309" i="3"/>
  <c r="R309" i="3" s="1"/>
  <c r="S309" i="3" s="1"/>
  <c r="Z308" i="3"/>
  <c r="Q308" i="3"/>
  <c r="R308" i="3" s="1"/>
  <c r="S308" i="3" s="1"/>
  <c r="Z307" i="3"/>
  <c r="Q307" i="3"/>
  <c r="R307" i="3" s="1"/>
  <c r="S307" i="3" s="1"/>
  <c r="Z306" i="3"/>
  <c r="R306" i="3"/>
  <c r="S306" i="3" s="1"/>
  <c r="Q306" i="3"/>
  <c r="Z305" i="3"/>
  <c r="Q305" i="3"/>
  <c r="R305" i="3" s="1"/>
  <c r="S305" i="3" s="1"/>
  <c r="Z304" i="3"/>
  <c r="Q304" i="3"/>
  <c r="R304" i="3" s="1"/>
  <c r="S304" i="3" s="1"/>
  <c r="Z303" i="3"/>
  <c r="S303" i="3"/>
  <c r="R303" i="3"/>
  <c r="Q303" i="3"/>
  <c r="Z302" i="3"/>
  <c r="S302" i="3"/>
  <c r="Q302" i="3"/>
  <c r="R302" i="3" s="1"/>
  <c r="Z301" i="3"/>
  <c r="S301" i="3"/>
  <c r="Q301" i="3"/>
  <c r="R301" i="3" s="1"/>
  <c r="Z300" i="3"/>
  <c r="R300" i="3"/>
  <c r="S300" i="3" s="1"/>
  <c r="Q300" i="3"/>
  <c r="Z299" i="3"/>
  <c r="Q299" i="3"/>
  <c r="R299" i="3" s="1"/>
  <c r="S299" i="3" s="1"/>
  <c r="Z298" i="3"/>
  <c r="Q298" i="3"/>
  <c r="R298" i="3" s="1"/>
  <c r="S298" i="3" s="1"/>
  <c r="Z297" i="3"/>
  <c r="R297" i="3"/>
  <c r="S297" i="3" s="1"/>
  <c r="Q297" i="3"/>
  <c r="Z296" i="3"/>
  <c r="S296" i="3"/>
  <c r="Q296" i="3"/>
  <c r="R296" i="3" s="1"/>
  <c r="Z295" i="3"/>
  <c r="S295" i="3"/>
  <c r="Q295" i="3"/>
  <c r="R295" i="3" s="1"/>
  <c r="Z294" i="3"/>
  <c r="Q294" i="3"/>
  <c r="R294" i="3" s="1"/>
  <c r="S294" i="3" s="1"/>
  <c r="Z293" i="3"/>
  <c r="Q293" i="3"/>
  <c r="R293" i="3" s="1"/>
  <c r="S293" i="3" s="1"/>
  <c r="Z292" i="3"/>
  <c r="S292" i="3"/>
  <c r="Q292" i="3"/>
  <c r="R292" i="3" s="1"/>
  <c r="Z291" i="3"/>
  <c r="Q291" i="3"/>
  <c r="R291" i="3" s="1"/>
  <c r="S291" i="3" s="1"/>
  <c r="Z290" i="3"/>
  <c r="S290" i="3"/>
  <c r="Q290" i="3"/>
  <c r="R290" i="3" s="1"/>
  <c r="Z289" i="3"/>
  <c r="S289" i="3"/>
  <c r="Q289" i="3"/>
  <c r="R289" i="3" s="1"/>
  <c r="Z288" i="3"/>
  <c r="R288" i="3"/>
  <c r="S288" i="3" s="1"/>
  <c r="Q288" i="3"/>
  <c r="Z287" i="3"/>
  <c r="S287" i="3"/>
  <c r="Q287" i="3"/>
  <c r="R287" i="3" s="1"/>
  <c r="Z286" i="3"/>
  <c r="S286" i="3"/>
  <c r="Q286" i="3"/>
  <c r="R286" i="3" s="1"/>
  <c r="Z285" i="3"/>
  <c r="S285" i="3"/>
  <c r="R285" i="3"/>
  <c r="Q285" i="3"/>
  <c r="Z284" i="3"/>
  <c r="S284" i="3"/>
  <c r="Q284" i="3"/>
  <c r="R284" i="3" s="1"/>
  <c r="Z283" i="3"/>
  <c r="Q283" i="3"/>
  <c r="R283" i="3" s="1"/>
  <c r="S283" i="3" s="1"/>
  <c r="Z282" i="3"/>
  <c r="Q282" i="3"/>
  <c r="R282" i="3" s="1"/>
  <c r="S282" i="3" s="1"/>
  <c r="Z281" i="3"/>
  <c r="Q281" i="3"/>
  <c r="R281" i="3" s="1"/>
  <c r="S281" i="3" s="1"/>
  <c r="Z280" i="3"/>
  <c r="Q280" i="3"/>
  <c r="R280" i="3" s="1"/>
  <c r="S280" i="3" s="1"/>
  <c r="Z279" i="3"/>
  <c r="Q279" i="3"/>
  <c r="R279" i="3" s="1"/>
  <c r="S279" i="3" s="1"/>
  <c r="Z278" i="3"/>
  <c r="S278" i="3"/>
  <c r="Q278" i="3"/>
  <c r="R278" i="3" s="1"/>
  <c r="Z277" i="3"/>
  <c r="S277" i="3"/>
  <c r="Q277" i="3"/>
  <c r="R277" i="3" s="1"/>
  <c r="Z276" i="3"/>
  <c r="Q276" i="3"/>
  <c r="R276" i="3" s="1"/>
  <c r="S276" i="3" s="1"/>
  <c r="Z275" i="3"/>
  <c r="S275" i="3"/>
  <c r="Q275" i="3"/>
  <c r="R275" i="3" s="1"/>
  <c r="Z274" i="3"/>
  <c r="S274" i="3"/>
  <c r="Q274" i="3"/>
  <c r="R274" i="3" s="1"/>
  <c r="Z273" i="3"/>
  <c r="Q273" i="3"/>
  <c r="R273" i="3" s="1"/>
  <c r="S273" i="3" s="1"/>
  <c r="Z272" i="3"/>
  <c r="S272" i="3"/>
  <c r="Q272" i="3"/>
  <c r="R272" i="3" s="1"/>
  <c r="Z271" i="3"/>
  <c r="Q271" i="3"/>
  <c r="R271" i="3" s="1"/>
  <c r="S271" i="3" s="1"/>
  <c r="Z270" i="3"/>
  <c r="R270" i="3"/>
  <c r="S270" i="3" s="1"/>
  <c r="Q270" i="3"/>
  <c r="Z269" i="3"/>
  <c r="Q269" i="3"/>
  <c r="R269" i="3" s="1"/>
  <c r="S269" i="3" s="1"/>
  <c r="Z268" i="3"/>
  <c r="S268" i="3"/>
  <c r="Q268" i="3"/>
  <c r="R268" i="3" s="1"/>
  <c r="Z267" i="3"/>
  <c r="S267" i="3"/>
  <c r="R267" i="3"/>
  <c r="Q267" i="3"/>
  <c r="Z266" i="3"/>
  <c r="S266" i="3"/>
  <c r="Q266" i="3"/>
  <c r="R266" i="3" s="1"/>
  <c r="Z265" i="3"/>
  <c r="Q265" i="3"/>
  <c r="R265" i="3" s="1"/>
  <c r="S265" i="3" s="1"/>
  <c r="Z264" i="3"/>
  <c r="R264" i="3"/>
  <c r="S264" i="3" s="1"/>
  <c r="Q264" i="3"/>
  <c r="Z263" i="3"/>
  <c r="Q263" i="3"/>
  <c r="R263" i="3" s="1"/>
  <c r="S263" i="3" s="1"/>
  <c r="Z262" i="3"/>
  <c r="Q262" i="3"/>
  <c r="R262" i="3" s="1"/>
  <c r="S262" i="3" s="1"/>
  <c r="Z261" i="3"/>
  <c r="Q261" i="3"/>
  <c r="R261" i="3" s="1"/>
  <c r="S261" i="3" s="1"/>
  <c r="Z260" i="3"/>
  <c r="S260" i="3"/>
  <c r="Q260" i="3"/>
  <c r="R260" i="3" s="1"/>
  <c r="Z259" i="3"/>
  <c r="S259" i="3"/>
  <c r="Q259" i="3"/>
  <c r="R259" i="3" s="1"/>
  <c r="Z258" i="3"/>
  <c r="R258" i="3"/>
  <c r="S258" i="3" s="1"/>
  <c r="Q258" i="3"/>
  <c r="Z257" i="3"/>
  <c r="Q257" i="3"/>
  <c r="R257" i="3" s="1"/>
  <c r="S257" i="3" s="1"/>
  <c r="Z256" i="3"/>
  <c r="S256" i="3"/>
  <c r="Q256" i="3"/>
  <c r="R256" i="3" s="1"/>
  <c r="Z255" i="3"/>
  <c r="Q255" i="3"/>
  <c r="R255" i="3" s="1"/>
  <c r="S255" i="3" s="1"/>
  <c r="Z254" i="3"/>
  <c r="Q254" i="3"/>
  <c r="R254" i="3" s="1"/>
  <c r="S254" i="3" s="1"/>
  <c r="Z253" i="3"/>
  <c r="Q253" i="3"/>
  <c r="R253" i="3" s="1"/>
  <c r="S253" i="3" s="1"/>
  <c r="Z252" i="3"/>
  <c r="R252" i="3"/>
  <c r="S252" i="3" s="1"/>
  <c r="Q252" i="3"/>
  <c r="Z251" i="3"/>
  <c r="S251" i="3"/>
  <c r="Q251" i="3"/>
  <c r="R251" i="3" s="1"/>
  <c r="Z250" i="3"/>
  <c r="Q250" i="3"/>
  <c r="R250" i="3" s="1"/>
  <c r="S250" i="3" s="1"/>
  <c r="Z249" i="3"/>
  <c r="S249" i="3"/>
  <c r="R249" i="3"/>
  <c r="Q249" i="3"/>
  <c r="Z248" i="3"/>
  <c r="S248" i="3"/>
  <c r="Q248" i="3"/>
  <c r="R248" i="3" s="1"/>
  <c r="Z247" i="3"/>
  <c r="S247" i="3"/>
  <c r="Q247" i="3"/>
  <c r="R247" i="3" s="1"/>
  <c r="Z246" i="3"/>
  <c r="Q246" i="3"/>
  <c r="R246" i="3" s="1"/>
  <c r="S246" i="3" s="1"/>
  <c r="Z245" i="3"/>
  <c r="Q245" i="3"/>
  <c r="R245" i="3" s="1"/>
  <c r="S245" i="3" s="1"/>
  <c r="Z244" i="3"/>
  <c r="Q244" i="3"/>
  <c r="R244" i="3" s="1"/>
  <c r="S244" i="3" s="1"/>
  <c r="Z243" i="3"/>
  <c r="Q243" i="3"/>
  <c r="R243" i="3" s="1"/>
  <c r="S243" i="3" s="1"/>
  <c r="Z242" i="3"/>
  <c r="S242" i="3"/>
  <c r="Q242" i="3"/>
  <c r="R242" i="3" s="1"/>
  <c r="Z241" i="3"/>
  <c r="S241" i="3"/>
  <c r="Q241" i="3"/>
  <c r="R241" i="3" s="1"/>
  <c r="Z240" i="3"/>
  <c r="S240" i="3"/>
  <c r="Q240" i="3"/>
  <c r="R240" i="3" s="1"/>
  <c r="Z239" i="3"/>
  <c r="Q239" i="3"/>
  <c r="R239" i="3" s="1"/>
  <c r="S239" i="3" s="1"/>
  <c r="Z238" i="3"/>
  <c r="S238" i="3"/>
  <c r="Q238" i="3"/>
  <c r="R238" i="3" s="1"/>
  <c r="Z237" i="3"/>
  <c r="Q237" i="3"/>
  <c r="R237" i="3" s="1"/>
  <c r="S237" i="3" s="1"/>
  <c r="Z236" i="3"/>
  <c r="Q236" i="3"/>
  <c r="R236" i="3" s="1"/>
  <c r="S236" i="3" s="1"/>
  <c r="Z235" i="3"/>
  <c r="S235" i="3"/>
  <c r="Q235" i="3"/>
  <c r="R235" i="3" s="1"/>
  <c r="Z234" i="3"/>
  <c r="R234" i="3"/>
  <c r="S234" i="3" s="1"/>
  <c r="Q234" i="3"/>
  <c r="Z233" i="3"/>
  <c r="Q233" i="3"/>
  <c r="R233" i="3" s="1"/>
  <c r="S233" i="3" s="1"/>
  <c r="Z232" i="3"/>
  <c r="Q232" i="3"/>
  <c r="R232" i="3" s="1"/>
  <c r="S232" i="3" s="1"/>
  <c r="Z231" i="3"/>
  <c r="S231" i="3"/>
  <c r="R231" i="3"/>
  <c r="Q231" i="3"/>
  <c r="Z230" i="3"/>
  <c r="S230" i="3"/>
  <c r="Q230" i="3"/>
  <c r="R230" i="3" s="1"/>
  <c r="Z229" i="3"/>
  <c r="S229" i="3"/>
  <c r="Q229" i="3"/>
  <c r="R229" i="3" s="1"/>
  <c r="Z228" i="3"/>
  <c r="R228" i="3"/>
  <c r="S228" i="3" s="1"/>
  <c r="Q228" i="3"/>
  <c r="Z227" i="3"/>
  <c r="Q227" i="3"/>
  <c r="R227" i="3" s="1"/>
  <c r="S227" i="3" s="1"/>
  <c r="Z226" i="3"/>
  <c r="Q226" i="3"/>
  <c r="R226" i="3" s="1"/>
  <c r="S226" i="3" s="1"/>
  <c r="Z225" i="3"/>
  <c r="R225" i="3"/>
  <c r="S225" i="3" s="1"/>
  <c r="Q225" i="3"/>
  <c r="Z224" i="3"/>
  <c r="S224" i="3"/>
  <c r="Q224" i="3"/>
  <c r="R224" i="3" s="1"/>
  <c r="Z223" i="3"/>
  <c r="S223" i="3"/>
  <c r="Q223" i="3"/>
  <c r="R223" i="3" s="1"/>
  <c r="Z222" i="3"/>
  <c r="Q222" i="3"/>
  <c r="R222" i="3" s="1"/>
  <c r="S222" i="3" s="1"/>
  <c r="Z221" i="3"/>
  <c r="Q221" i="3"/>
  <c r="R221" i="3" s="1"/>
  <c r="S221" i="3" s="1"/>
  <c r="Z220" i="3"/>
  <c r="S220" i="3"/>
  <c r="Q220" i="3"/>
  <c r="R220" i="3" s="1"/>
  <c r="Z219" i="3"/>
  <c r="Q219" i="3"/>
  <c r="R219" i="3" s="1"/>
  <c r="S219" i="3" s="1"/>
  <c r="Z218" i="3"/>
  <c r="Q218" i="3"/>
  <c r="R218" i="3" s="1"/>
  <c r="S218" i="3" s="1"/>
  <c r="Z217" i="3"/>
  <c r="S217" i="3"/>
  <c r="Q217" i="3"/>
  <c r="R217" i="3" s="1"/>
  <c r="Z216" i="3"/>
  <c r="R216" i="3"/>
  <c r="S216" i="3" s="1"/>
  <c r="Q216" i="3"/>
  <c r="Z215" i="3"/>
  <c r="S215" i="3"/>
  <c r="Q215" i="3"/>
  <c r="R215" i="3" s="1"/>
  <c r="Z214" i="3"/>
  <c r="Q214" i="3"/>
  <c r="R214" i="3" s="1"/>
  <c r="S214" i="3" s="1"/>
  <c r="Z213" i="3"/>
  <c r="S213" i="3"/>
  <c r="R213" i="3"/>
  <c r="Q213" i="3"/>
  <c r="Z212" i="3"/>
  <c r="S212" i="3"/>
  <c r="Q212" i="3"/>
  <c r="R212" i="3" s="1"/>
  <c r="Z211" i="3"/>
  <c r="S211" i="3"/>
  <c r="Q211" i="3"/>
  <c r="R211" i="3" s="1"/>
  <c r="Z210" i="3"/>
  <c r="Q210" i="3"/>
  <c r="R210" i="3" s="1"/>
  <c r="S210" i="3" s="1"/>
  <c r="Z209" i="3"/>
  <c r="Q209" i="3"/>
  <c r="R209" i="3" s="1"/>
  <c r="S209" i="3" s="1"/>
  <c r="Z208" i="3"/>
  <c r="Q208" i="3"/>
  <c r="R208" i="3" s="1"/>
  <c r="S208" i="3" s="1"/>
  <c r="Z207" i="3"/>
  <c r="S207" i="3"/>
  <c r="Q207" i="3"/>
  <c r="R207" i="3" s="1"/>
  <c r="Z206" i="3"/>
  <c r="S206" i="3"/>
  <c r="Q206" i="3"/>
  <c r="R206" i="3" s="1"/>
  <c r="Z205" i="3"/>
  <c r="Q205" i="3"/>
  <c r="R205" i="3" s="1"/>
  <c r="S205" i="3" s="1"/>
  <c r="Z204" i="3"/>
  <c r="R204" i="3"/>
  <c r="S204" i="3" s="1"/>
  <c r="Q204" i="3"/>
  <c r="Z203" i="3"/>
  <c r="S203" i="3"/>
  <c r="Q203" i="3"/>
  <c r="R203" i="3" s="1"/>
  <c r="Z202" i="3"/>
  <c r="S202" i="3"/>
  <c r="Q202" i="3"/>
  <c r="R202" i="3" s="1"/>
  <c r="Z201" i="3"/>
  <c r="Q201" i="3"/>
  <c r="R201" i="3" s="1"/>
  <c r="S201" i="3" s="1"/>
  <c r="Z200" i="3"/>
  <c r="Q200" i="3"/>
  <c r="R200" i="3" s="1"/>
  <c r="S200" i="3" s="1"/>
  <c r="Z199" i="3"/>
  <c r="S199" i="3"/>
  <c r="Q199" i="3"/>
  <c r="R199" i="3" s="1"/>
  <c r="Z198" i="3"/>
  <c r="Q198" i="3"/>
  <c r="R198" i="3" s="1"/>
  <c r="S198" i="3" s="1"/>
  <c r="Z197" i="3"/>
  <c r="S197" i="3"/>
  <c r="Z196" i="3"/>
  <c r="Q196" i="3"/>
  <c r="R196" i="3" s="1"/>
  <c r="S196" i="3" s="1"/>
  <c r="Z195" i="3"/>
  <c r="S195" i="3"/>
  <c r="R195" i="3"/>
  <c r="Q195" i="3"/>
  <c r="Z194" i="3"/>
  <c r="S194" i="3"/>
  <c r="Q194" i="3"/>
  <c r="R194" i="3" s="1"/>
  <c r="Z193" i="3"/>
  <c r="R193" i="3"/>
  <c r="S193" i="3" s="1"/>
  <c r="Q193" i="3"/>
  <c r="Z192" i="3"/>
  <c r="S192" i="3"/>
  <c r="R192" i="3"/>
  <c r="Q192" i="3"/>
  <c r="Z191" i="3"/>
  <c r="Q191" i="3"/>
  <c r="R191" i="3" s="1"/>
  <c r="S191" i="3" s="1"/>
  <c r="Z190" i="3"/>
  <c r="R190" i="3"/>
  <c r="S190" i="3" s="1"/>
  <c r="Q190" i="3"/>
  <c r="Z189" i="3"/>
  <c r="S189" i="3"/>
  <c r="R189" i="3"/>
  <c r="Q189" i="3"/>
  <c r="Z188" i="3"/>
  <c r="Q188" i="3"/>
  <c r="R188" i="3" s="1"/>
  <c r="S188" i="3" s="1"/>
  <c r="Z187" i="3"/>
  <c r="R187" i="3"/>
  <c r="S187" i="3" s="1"/>
  <c r="Q187" i="3"/>
  <c r="Z186" i="3"/>
  <c r="S186" i="3"/>
  <c r="R186" i="3"/>
  <c r="Q186" i="3"/>
  <c r="Z185" i="3"/>
  <c r="Q185" i="3"/>
  <c r="R185" i="3" s="1"/>
  <c r="S185" i="3" s="1"/>
  <c r="Z184" i="3"/>
  <c r="Q184" i="3"/>
  <c r="R184" i="3" s="1"/>
  <c r="S184" i="3" s="1"/>
  <c r="Z183" i="3"/>
  <c r="S183" i="3"/>
  <c r="R183" i="3"/>
  <c r="Q183" i="3"/>
  <c r="Z182" i="3"/>
  <c r="S182" i="3"/>
  <c r="Q182" i="3"/>
  <c r="R182" i="3" s="1"/>
  <c r="Z181" i="3"/>
  <c r="R181" i="3"/>
  <c r="S181" i="3" s="1"/>
  <c r="Q181" i="3"/>
  <c r="Z180" i="3"/>
  <c r="S180" i="3"/>
  <c r="R180" i="3"/>
  <c r="Q180" i="3"/>
  <c r="Z179" i="3"/>
  <c r="Q179" i="3"/>
  <c r="R179" i="3" s="1"/>
  <c r="S179" i="3" s="1"/>
  <c r="Z178" i="3"/>
  <c r="Q178" i="3"/>
  <c r="R178" i="3" s="1"/>
  <c r="S178" i="3" s="1"/>
  <c r="Z177" i="3"/>
  <c r="S177" i="3"/>
  <c r="R177" i="3"/>
  <c r="Q177" i="3"/>
  <c r="Z176" i="3"/>
  <c r="S176" i="3"/>
  <c r="Q176" i="3"/>
  <c r="R176" i="3" s="1"/>
  <c r="Z175" i="3"/>
  <c r="Q175" i="3"/>
  <c r="R175" i="3" s="1"/>
  <c r="S175" i="3" s="1"/>
  <c r="Z174" i="3"/>
  <c r="S174" i="3"/>
  <c r="R174" i="3"/>
  <c r="Q174" i="3"/>
  <c r="Z173" i="3"/>
  <c r="S173" i="3"/>
  <c r="Q173" i="3"/>
  <c r="R173" i="3" s="1"/>
  <c r="Z172" i="3"/>
  <c r="S172" i="3"/>
  <c r="Q172" i="3"/>
  <c r="R172" i="3" s="1"/>
  <c r="Z171" i="3"/>
  <c r="S171" i="3"/>
  <c r="R171" i="3"/>
  <c r="Q171" i="3"/>
  <c r="Z170" i="3"/>
  <c r="Q170" i="3"/>
  <c r="R170" i="3" s="1"/>
  <c r="S170" i="3" s="1"/>
  <c r="Z169" i="3"/>
  <c r="S169" i="3"/>
  <c r="R169" i="3"/>
  <c r="Q169" i="3"/>
  <c r="Z168" i="3"/>
  <c r="S168" i="3"/>
  <c r="R168" i="3"/>
  <c r="Q168" i="3"/>
  <c r="Z167" i="3"/>
  <c r="Q167" i="3"/>
  <c r="R167" i="3" s="1"/>
  <c r="S167" i="3" s="1"/>
  <c r="Z166" i="3"/>
  <c r="R166" i="3"/>
  <c r="S166" i="3" s="1"/>
  <c r="Q166" i="3"/>
  <c r="Z165" i="3"/>
  <c r="S165" i="3"/>
  <c r="R165" i="3"/>
  <c r="Q165" i="3"/>
  <c r="Z164" i="3"/>
  <c r="S164" i="3"/>
  <c r="Q164" i="3"/>
  <c r="R164" i="3" s="1"/>
  <c r="Z163" i="3"/>
  <c r="Q163" i="3"/>
  <c r="R163" i="3" s="1"/>
  <c r="S163" i="3" s="1"/>
  <c r="Z162" i="3"/>
  <c r="S162" i="3"/>
  <c r="R162" i="3"/>
  <c r="Q162" i="3"/>
  <c r="Z161" i="3"/>
  <c r="Q161" i="3"/>
  <c r="R161" i="3" s="1"/>
  <c r="S161" i="3" s="1"/>
  <c r="Z160" i="3"/>
  <c r="Q160" i="3"/>
  <c r="R160" i="3" s="1"/>
  <c r="S160" i="3" s="1"/>
  <c r="Z159" i="3"/>
  <c r="S159" i="3"/>
  <c r="R159" i="3"/>
  <c r="Q159" i="3"/>
  <c r="Z158" i="3"/>
  <c r="S158" i="3"/>
  <c r="Q158" i="3"/>
  <c r="R158" i="3" s="1"/>
  <c r="Z157" i="3"/>
  <c r="Q157" i="3"/>
  <c r="R157" i="3" s="1"/>
  <c r="S157" i="3" s="1"/>
  <c r="Z156" i="3"/>
  <c r="S156" i="3"/>
  <c r="R156" i="3"/>
  <c r="Q156" i="3"/>
  <c r="Z155" i="3"/>
  <c r="Q155" i="3"/>
  <c r="R155" i="3" s="1"/>
  <c r="S155" i="3" s="1"/>
  <c r="Z154" i="3"/>
  <c r="Q154" i="3"/>
  <c r="R154" i="3" s="1"/>
  <c r="S154" i="3" s="1"/>
  <c r="Z153" i="3"/>
  <c r="S153" i="3"/>
  <c r="R153" i="3"/>
  <c r="Q153" i="3"/>
  <c r="Z152" i="3"/>
  <c r="Q152" i="3"/>
  <c r="R152" i="3" s="1"/>
  <c r="S152" i="3" s="1"/>
  <c r="Z151" i="3"/>
  <c r="Q151" i="3"/>
  <c r="R151" i="3" s="1"/>
  <c r="S151" i="3" s="1"/>
  <c r="Z150" i="3"/>
  <c r="S150" i="3"/>
  <c r="R150" i="3"/>
  <c r="Q150" i="3"/>
  <c r="Z149" i="3"/>
  <c r="Q149" i="3"/>
  <c r="R149" i="3" s="1"/>
  <c r="S149" i="3" s="1"/>
  <c r="Z148" i="3"/>
  <c r="Q148" i="3"/>
  <c r="R148" i="3" s="1"/>
  <c r="S148" i="3" s="1"/>
  <c r="Z147" i="3"/>
  <c r="S147" i="3"/>
  <c r="Q147" i="3"/>
  <c r="R147" i="3" s="1"/>
  <c r="Z146" i="3"/>
  <c r="Q146" i="3"/>
  <c r="R146" i="3" s="1"/>
  <c r="S146" i="3" s="1"/>
  <c r="Z145" i="3"/>
  <c r="Q145" i="3"/>
  <c r="R145" i="3" s="1"/>
  <c r="S145" i="3" s="1"/>
  <c r="Z144" i="3"/>
  <c r="Q144" i="3"/>
  <c r="R144" i="3" s="1"/>
  <c r="S144" i="3" s="1"/>
  <c r="Z143" i="3"/>
  <c r="S143" i="3"/>
  <c r="Q143" i="3"/>
  <c r="R143" i="3" s="1"/>
  <c r="Z142" i="3"/>
  <c r="S142" i="3"/>
  <c r="Q142" i="3"/>
  <c r="R142" i="3" s="1"/>
  <c r="Z141" i="3"/>
  <c r="S141" i="3"/>
  <c r="Q141" i="3"/>
  <c r="R141" i="3" s="1"/>
  <c r="Z140" i="3"/>
  <c r="Q140" i="3"/>
  <c r="R140" i="3" s="1"/>
  <c r="S140" i="3" s="1"/>
  <c r="Z139" i="3"/>
  <c r="Q139" i="3"/>
  <c r="R139" i="3" s="1"/>
  <c r="S139" i="3" s="1"/>
  <c r="Z138" i="3"/>
  <c r="Q138" i="3"/>
  <c r="R138" i="3" s="1"/>
  <c r="S138" i="3" s="1"/>
  <c r="Z137" i="3"/>
  <c r="Q137" i="3"/>
  <c r="R137" i="3" s="1"/>
  <c r="S137" i="3" s="1"/>
  <c r="Z136" i="3"/>
  <c r="S136" i="3"/>
  <c r="Q136" i="3"/>
  <c r="R136" i="3" s="1"/>
  <c r="Z135" i="3"/>
  <c r="S135" i="3"/>
  <c r="Q135" i="3"/>
  <c r="R135" i="3" s="1"/>
  <c r="Z134" i="3"/>
  <c r="Q134" i="3"/>
  <c r="R134" i="3" s="1"/>
  <c r="S134" i="3" s="1"/>
  <c r="Z133" i="3"/>
  <c r="R133" i="3"/>
  <c r="S133" i="3" s="1"/>
  <c r="Q133" i="3"/>
  <c r="Z132" i="3"/>
  <c r="S132" i="3"/>
  <c r="Q132" i="3"/>
  <c r="R132" i="3" s="1"/>
  <c r="Z131" i="3"/>
  <c r="Q131" i="3"/>
  <c r="R131" i="3" s="1"/>
  <c r="S131" i="3" s="1"/>
  <c r="Z130" i="3"/>
  <c r="Q130" i="3"/>
  <c r="R130" i="3" s="1"/>
  <c r="S130" i="3" s="1"/>
  <c r="Z129" i="3"/>
  <c r="Q129" i="3"/>
  <c r="R129" i="3" s="1"/>
  <c r="S129" i="3" s="1"/>
  <c r="Z128" i="3"/>
  <c r="Q128" i="3"/>
  <c r="R128" i="3" s="1"/>
  <c r="S128" i="3" s="1"/>
  <c r="Z127" i="3"/>
  <c r="Q127" i="3"/>
  <c r="R127" i="3" s="1"/>
  <c r="S127" i="3" s="1"/>
  <c r="Z126" i="3"/>
  <c r="Q126" i="3"/>
  <c r="R126" i="3" s="1"/>
  <c r="S126" i="3" s="1"/>
  <c r="Z125" i="3"/>
  <c r="S125" i="3"/>
  <c r="Q125" i="3"/>
  <c r="R125" i="3" s="1"/>
  <c r="Z124" i="3"/>
  <c r="S124" i="3"/>
  <c r="Q124" i="3"/>
  <c r="R124" i="3" s="1"/>
  <c r="Z123" i="3"/>
  <c r="S123" i="3"/>
  <c r="Q123" i="3"/>
  <c r="R123" i="3" s="1"/>
  <c r="Z122" i="3"/>
  <c r="Q122" i="3"/>
  <c r="R122" i="3" s="1"/>
  <c r="S122" i="3" s="1"/>
  <c r="Z121" i="3"/>
  <c r="S121" i="3"/>
  <c r="Q121" i="3"/>
  <c r="R121" i="3" s="1"/>
  <c r="Z120" i="3"/>
  <c r="Q120" i="3"/>
  <c r="R120" i="3" s="1"/>
  <c r="S120" i="3" s="1"/>
  <c r="Z119" i="3"/>
  <c r="Q119" i="3"/>
  <c r="R119" i="3" s="1"/>
  <c r="S119" i="3" s="1"/>
  <c r="Z118" i="3"/>
  <c r="R118" i="3"/>
  <c r="S118" i="3" s="1"/>
  <c r="Q118" i="3"/>
  <c r="Z117" i="3"/>
  <c r="S117" i="3"/>
  <c r="Q117" i="3"/>
  <c r="R117" i="3" s="1"/>
  <c r="Z116" i="3"/>
  <c r="Q116" i="3"/>
  <c r="R116" i="3" s="1"/>
  <c r="S116" i="3" s="1"/>
  <c r="Z115" i="3"/>
  <c r="Z114" i="3"/>
  <c r="S114" i="3"/>
  <c r="R114" i="3"/>
  <c r="Q114" i="3"/>
  <c r="Z113" i="3"/>
  <c r="Q113" i="3"/>
  <c r="R113" i="3" s="1"/>
  <c r="S113" i="3" s="1"/>
  <c r="Z112" i="3"/>
  <c r="Q112" i="3"/>
  <c r="R112" i="3" s="1"/>
  <c r="S112" i="3" s="1"/>
  <c r="Z111" i="3"/>
  <c r="R111" i="3"/>
  <c r="S111" i="3" s="1"/>
  <c r="Q111" i="3"/>
  <c r="Z110" i="3"/>
  <c r="R110" i="3"/>
  <c r="S110" i="3" s="1"/>
  <c r="Q110" i="3"/>
  <c r="Z109" i="3"/>
  <c r="R109" i="3"/>
  <c r="S109" i="3" s="1"/>
  <c r="Q109" i="3"/>
  <c r="Z108" i="3"/>
  <c r="R108" i="3"/>
  <c r="S108" i="3" s="1"/>
  <c r="Q108" i="3"/>
  <c r="Z107" i="3"/>
  <c r="R107" i="3"/>
  <c r="S107" i="3" s="1"/>
  <c r="Q107" i="3"/>
  <c r="Z106" i="3"/>
  <c r="R106" i="3"/>
  <c r="S106" i="3" s="1"/>
  <c r="Q106" i="3"/>
  <c r="Z105" i="3"/>
  <c r="R105" i="3"/>
  <c r="S105" i="3" s="1"/>
  <c r="Q105" i="3"/>
  <c r="Z104" i="3"/>
  <c r="Q104" i="3"/>
  <c r="R104" i="3" s="1"/>
  <c r="S104" i="3" s="1"/>
  <c r="Z103" i="3"/>
  <c r="Q103" i="3"/>
  <c r="R103" i="3" s="1"/>
  <c r="S103" i="3" s="1"/>
  <c r="Z102" i="3"/>
  <c r="R102" i="3"/>
  <c r="S102" i="3" s="1"/>
  <c r="Q102" i="3"/>
  <c r="Z101" i="3"/>
  <c r="Q101" i="3"/>
  <c r="R101" i="3" s="1"/>
  <c r="S101" i="3" s="1"/>
  <c r="Z100" i="3"/>
  <c r="Q100" i="3"/>
  <c r="R100" i="3" s="1"/>
  <c r="S100" i="3" s="1"/>
  <c r="Z99" i="3"/>
  <c r="R99" i="3"/>
  <c r="S99" i="3" s="1"/>
  <c r="Q99" i="3"/>
  <c r="Z98" i="3"/>
  <c r="Q98" i="3"/>
  <c r="R98" i="3" s="1"/>
  <c r="S98" i="3" s="1"/>
  <c r="Z97" i="3"/>
  <c r="R97" i="3"/>
  <c r="S97" i="3" s="1"/>
  <c r="Q97" i="3"/>
  <c r="Z96" i="3"/>
  <c r="S96" i="3"/>
  <c r="R96" i="3"/>
  <c r="Q96" i="3"/>
  <c r="Z95" i="3"/>
  <c r="R95" i="3"/>
  <c r="S95" i="3" s="1"/>
  <c r="Q95" i="3"/>
  <c r="Z94" i="3"/>
  <c r="Q94" i="3"/>
  <c r="R94" i="3" s="1"/>
  <c r="S94" i="3" s="1"/>
  <c r="Z93" i="3"/>
  <c r="R93" i="3"/>
  <c r="S93" i="3" s="1"/>
  <c r="Q93" i="3"/>
  <c r="Z92" i="3"/>
  <c r="R92" i="3"/>
  <c r="S92" i="3" s="1"/>
  <c r="Q92" i="3"/>
  <c r="Z91" i="3"/>
  <c r="R91" i="3"/>
  <c r="S91" i="3" s="1"/>
  <c r="Q91" i="3"/>
  <c r="Z90" i="3"/>
  <c r="R90" i="3"/>
  <c r="S90" i="3" s="1"/>
  <c r="Q90" i="3"/>
  <c r="Z89" i="3"/>
  <c r="R89" i="3"/>
  <c r="S89" i="3" s="1"/>
  <c r="Q89" i="3"/>
  <c r="Z88" i="3"/>
  <c r="R88" i="3"/>
  <c r="S88" i="3" s="1"/>
  <c r="Q88" i="3"/>
  <c r="Z87" i="3"/>
  <c r="R87" i="3"/>
  <c r="S87" i="3" s="1"/>
  <c r="Q87" i="3"/>
  <c r="Z86" i="3"/>
  <c r="Q86" i="3"/>
  <c r="R86" i="3" s="1"/>
  <c r="S86" i="3" s="1"/>
  <c r="Z85" i="3"/>
  <c r="Q85" i="3"/>
  <c r="R85" i="3" s="1"/>
  <c r="S85" i="3" s="1"/>
  <c r="Z84" i="3"/>
  <c r="R84" i="3"/>
  <c r="S84" i="3" s="1"/>
  <c r="Q84" i="3"/>
  <c r="Z83" i="3"/>
  <c r="Q83" i="3"/>
  <c r="R83" i="3" s="1"/>
  <c r="S83" i="3" s="1"/>
  <c r="Z82" i="3"/>
  <c r="Q82" i="3"/>
  <c r="R82" i="3" s="1"/>
  <c r="S82" i="3" s="1"/>
  <c r="Z81" i="3"/>
  <c r="S81" i="3"/>
  <c r="R81" i="3"/>
  <c r="Q81" i="3"/>
  <c r="Z80" i="3"/>
  <c r="Q80" i="3"/>
  <c r="R80" i="3" s="1"/>
  <c r="S80" i="3" s="1"/>
  <c r="Z79" i="3"/>
  <c r="R79" i="3"/>
  <c r="S79" i="3" s="1"/>
  <c r="Q79" i="3"/>
  <c r="Z78" i="3"/>
  <c r="R78" i="3"/>
  <c r="S78" i="3" s="1"/>
  <c r="Q78" i="3"/>
  <c r="Z77" i="3"/>
  <c r="Q77" i="3"/>
  <c r="R77" i="3" s="1"/>
  <c r="S77" i="3" s="1"/>
  <c r="Z76" i="3"/>
  <c r="Q76" i="3"/>
  <c r="R76" i="3" s="1"/>
  <c r="S76" i="3" s="1"/>
  <c r="Z75" i="3"/>
  <c r="R75" i="3"/>
  <c r="S75" i="3" s="1"/>
  <c r="Q75" i="3"/>
  <c r="Z74" i="3"/>
  <c r="Q74" i="3"/>
  <c r="R74" i="3" s="1"/>
  <c r="S74" i="3" s="1"/>
  <c r="Z73" i="3"/>
  <c r="R73" i="3"/>
  <c r="S73" i="3" s="1"/>
  <c r="Q73" i="3"/>
  <c r="Z72" i="3"/>
  <c r="R72" i="3"/>
  <c r="S72" i="3" s="1"/>
  <c r="Q72" i="3"/>
  <c r="Z71" i="3"/>
  <c r="Q71" i="3"/>
  <c r="R71" i="3" s="1"/>
  <c r="S71" i="3" s="1"/>
  <c r="Z70" i="3"/>
  <c r="Q70" i="3"/>
  <c r="R70" i="3" s="1"/>
  <c r="S70" i="3" s="1"/>
  <c r="Z69" i="3"/>
  <c r="R69" i="3"/>
  <c r="S69" i="3" s="1"/>
  <c r="Q69" i="3"/>
  <c r="Z68" i="3"/>
  <c r="Q68" i="3"/>
  <c r="R68" i="3" s="1"/>
  <c r="S68" i="3" s="1"/>
  <c r="Z67" i="3"/>
  <c r="R67" i="3"/>
  <c r="S67" i="3" s="1"/>
  <c r="Q67" i="3"/>
  <c r="Z66" i="3"/>
  <c r="S66" i="3"/>
  <c r="R66" i="3"/>
  <c r="Q66" i="3"/>
  <c r="Z65" i="3"/>
  <c r="Q65" i="3"/>
  <c r="R65" i="3" s="1"/>
  <c r="S65" i="3" s="1"/>
  <c r="Z64" i="3"/>
  <c r="Q64" i="3"/>
  <c r="R64" i="3" s="1"/>
  <c r="S64" i="3" s="1"/>
  <c r="Z63" i="3"/>
  <c r="S63" i="3"/>
  <c r="R63" i="3"/>
  <c r="Q63" i="3"/>
  <c r="Z62" i="3"/>
  <c r="Q62" i="3"/>
  <c r="R62" i="3" s="1"/>
  <c r="S62" i="3" s="1"/>
  <c r="Z61" i="3"/>
  <c r="R61" i="3"/>
  <c r="S61" i="3" s="1"/>
  <c r="Q61" i="3"/>
  <c r="Z60" i="3"/>
  <c r="R60" i="3"/>
  <c r="S60" i="3" s="1"/>
  <c r="Q60" i="3"/>
  <c r="Z59" i="3"/>
  <c r="Q59" i="3"/>
  <c r="R59" i="3" s="1"/>
  <c r="S59" i="3" s="1"/>
  <c r="Z58" i="3"/>
  <c r="Q58" i="3"/>
  <c r="R58" i="3" s="1"/>
  <c r="S58" i="3" s="1"/>
  <c r="Z57" i="3"/>
  <c r="R57" i="3"/>
  <c r="S57" i="3" s="1"/>
  <c r="Q57" i="3"/>
  <c r="Z56" i="3"/>
  <c r="R56" i="3"/>
  <c r="S56" i="3" s="1"/>
  <c r="Q56" i="3"/>
  <c r="Z55" i="3"/>
  <c r="R55" i="3"/>
  <c r="S55" i="3" s="1"/>
  <c r="Q55" i="3"/>
  <c r="Z54" i="3"/>
  <c r="R54" i="3"/>
  <c r="S54" i="3" s="1"/>
  <c r="Q54" i="3"/>
  <c r="Z53" i="3"/>
  <c r="Q53" i="3"/>
  <c r="R53" i="3" s="1"/>
  <c r="S53" i="3" s="1"/>
  <c r="Z52" i="3"/>
  <c r="R52" i="3"/>
  <c r="S52" i="3" s="1"/>
  <c r="Q52" i="3"/>
  <c r="Z51" i="3"/>
  <c r="R51" i="3"/>
  <c r="S51" i="3" s="1"/>
  <c r="Q51" i="3"/>
  <c r="Z50" i="3"/>
  <c r="Q50" i="3"/>
  <c r="R50" i="3" s="1"/>
  <c r="S50" i="3" s="1"/>
  <c r="Z49" i="3"/>
  <c r="R49" i="3"/>
  <c r="S49" i="3" s="1"/>
  <c r="Q49" i="3"/>
  <c r="Z48" i="3"/>
  <c r="R48" i="3"/>
  <c r="S48" i="3" s="1"/>
  <c r="Q48" i="3"/>
  <c r="Z47" i="3"/>
  <c r="Q47" i="3"/>
  <c r="R47" i="3" s="1"/>
  <c r="S47" i="3" s="1"/>
  <c r="Z46" i="3"/>
  <c r="Q46" i="3"/>
  <c r="R46" i="3" s="1"/>
  <c r="S46" i="3" s="1"/>
  <c r="Z45" i="3"/>
  <c r="R45" i="3"/>
  <c r="S45" i="3" s="1"/>
  <c r="Q45" i="3"/>
  <c r="Z44" i="3"/>
  <c r="Q44" i="3"/>
  <c r="R44" i="3" s="1"/>
  <c r="S44" i="3" s="1"/>
  <c r="Z43" i="3"/>
  <c r="R43" i="3"/>
  <c r="S43" i="3" s="1"/>
  <c r="Q43" i="3"/>
  <c r="Z42" i="3"/>
  <c r="R42" i="3"/>
  <c r="S42" i="3" s="1"/>
  <c r="Q42" i="3"/>
  <c r="Z41" i="3"/>
  <c r="Q41" i="3"/>
  <c r="R41" i="3" s="1"/>
  <c r="S41" i="3" s="1"/>
  <c r="Z40" i="3"/>
  <c r="Q40" i="3"/>
  <c r="R40" i="3" s="1"/>
  <c r="S40" i="3" s="1"/>
  <c r="Z39" i="3"/>
  <c r="R39" i="3"/>
  <c r="S39" i="3" s="1"/>
  <c r="Q39" i="3"/>
  <c r="Z38" i="3"/>
  <c r="Q38" i="3"/>
  <c r="R38" i="3" s="1"/>
  <c r="S38" i="3" s="1"/>
  <c r="Z37" i="3"/>
  <c r="R37" i="3"/>
  <c r="S37" i="3" s="1"/>
  <c r="Q37" i="3"/>
  <c r="Z36" i="3"/>
  <c r="R36" i="3"/>
  <c r="S36" i="3" s="1"/>
  <c r="Q36" i="3"/>
  <c r="Z35" i="3"/>
  <c r="Q35" i="3"/>
  <c r="R35" i="3" s="1"/>
  <c r="S35" i="3" s="1"/>
  <c r="Z34" i="3"/>
  <c r="Q34" i="3"/>
  <c r="R34" i="3" s="1"/>
  <c r="S34" i="3" s="1"/>
  <c r="Z33" i="3"/>
  <c r="R33" i="3"/>
  <c r="S33" i="3" s="1"/>
  <c r="Q33" i="3"/>
  <c r="Z32" i="3"/>
  <c r="Q32" i="3"/>
  <c r="R32" i="3" s="1"/>
  <c r="S32" i="3" s="1"/>
  <c r="Z31" i="3"/>
  <c r="Q31" i="3"/>
  <c r="R31" i="3" s="1"/>
  <c r="S31" i="3" s="1"/>
  <c r="Z30" i="3"/>
  <c r="R30" i="3"/>
  <c r="S30" i="3" s="1"/>
  <c r="Q30" i="3"/>
  <c r="Z29" i="3"/>
  <c r="Q29" i="3"/>
  <c r="R29" i="3" s="1"/>
  <c r="S29" i="3" s="1"/>
  <c r="Z28" i="3"/>
  <c r="R28" i="3"/>
  <c r="S28" i="3" s="1"/>
  <c r="Q28" i="3"/>
  <c r="Z27" i="3"/>
  <c r="S27" i="3"/>
  <c r="R27" i="3"/>
  <c r="Q27" i="3"/>
  <c r="Z26" i="3"/>
  <c r="Q26" i="3"/>
  <c r="R26" i="3" s="1"/>
  <c r="S26" i="3" s="1"/>
  <c r="Z25" i="3"/>
  <c r="R25" i="3"/>
  <c r="S25" i="3" s="1"/>
  <c r="Q25" i="3"/>
  <c r="Z24" i="3"/>
  <c r="S24" i="3"/>
  <c r="R24" i="3"/>
  <c r="Q24" i="3"/>
  <c r="Z23" i="3"/>
  <c r="Q23" i="3"/>
  <c r="R23" i="3" s="1"/>
  <c r="S23" i="3" s="1"/>
  <c r="Z22" i="3"/>
  <c r="Q22" i="3"/>
  <c r="R22" i="3" s="1"/>
  <c r="S22" i="3" s="1"/>
  <c r="Z21" i="3"/>
  <c r="R21" i="3"/>
  <c r="S21" i="3" s="1"/>
  <c r="Q21" i="3"/>
  <c r="Z20" i="3"/>
  <c r="R20" i="3"/>
  <c r="S20" i="3" s="1"/>
  <c r="Q20" i="3"/>
  <c r="Z19" i="3"/>
  <c r="R19" i="3"/>
  <c r="S19" i="3" s="1"/>
  <c r="Q19" i="3"/>
  <c r="Z18" i="3"/>
  <c r="R18" i="3"/>
  <c r="S18" i="3" s="1"/>
  <c r="Q18" i="3"/>
  <c r="Z17" i="3"/>
  <c r="Q17" i="3"/>
  <c r="R17" i="3" s="1"/>
  <c r="S17" i="3" s="1"/>
  <c r="Z16" i="3"/>
  <c r="Q16" i="3"/>
  <c r="R16" i="3" s="1"/>
  <c r="S16" i="3" s="1"/>
  <c r="Z15" i="3"/>
  <c r="R15" i="3"/>
  <c r="S15" i="3" s="1"/>
  <c r="Q15" i="3"/>
  <c r="Z14" i="3"/>
  <c r="Q14" i="3"/>
  <c r="R14" i="3" s="1"/>
  <c r="S14" i="3" s="1"/>
  <c r="Z13" i="3"/>
  <c r="R13" i="3"/>
  <c r="S13" i="3" s="1"/>
  <c r="Q13" i="3"/>
  <c r="Z12" i="3"/>
  <c r="S12" i="3"/>
  <c r="R12" i="3"/>
  <c r="Q12" i="3"/>
  <c r="Z11" i="3"/>
  <c r="Q11" i="3"/>
  <c r="R11" i="3" s="1"/>
  <c r="S11" i="3" s="1"/>
  <c r="Z10" i="3"/>
  <c r="R10" i="3"/>
  <c r="S10" i="3" s="1"/>
  <c r="Q10" i="3"/>
  <c r="Z9" i="3"/>
  <c r="S9" i="3"/>
  <c r="R9" i="3"/>
  <c r="Q9" i="3"/>
  <c r="Z8" i="3"/>
  <c r="Q8" i="3"/>
  <c r="R8" i="3" s="1"/>
  <c r="S8" i="3" s="1"/>
  <c r="U6" i="3"/>
  <c r="T6" i="3"/>
  <c r="P2" i="3"/>
  <c r="Z537" i="2"/>
  <c r="S537" i="2"/>
  <c r="R537" i="2"/>
  <c r="Z536" i="2"/>
  <c r="R536" i="2"/>
  <c r="S536" i="2" s="1"/>
  <c r="Q536" i="2"/>
  <c r="Z535" i="2"/>
  <c r="Q535" i="2"/>
  <c r="R535" i="2" s="1"/>
  <c r="S535" i="2" s="1"/>
  <c r="Z534" i="2"/>
  <c r="R534" i="2"/>
  <c r="S534" i="2" s="1"/>
  <c r="Q534" i="2"/>
  <c r="Z533" i="2"/>
  <c r="R533" i="2"/>
  <c r="S533" i="2" s="1"/>
  <c r="Q533" i="2"/>
  <c r="Z532" i="2"/>
  <c r="R532" i="2"/>
  <c r="S532" i="2" s="1"/>
  <c r="Q532" i="2"/>
  <c r="Z531" i="2"/>
  <c r="Q531" i="2"/>
  <c r="R531" i="2" s="1"/>
  <c r="S531" i="2" s="1"/>
  <c r="Z530" i="2"/>
  <c r="R530" i="2"/>
  <c r="S530" i="2" s="1"/>
  <c r="Q530" i="2"/>
  <c r="Z529" i="2"/>
  <c r="R529" i="2"/>
  <c r="S529" i="2" s="1"/>
  <c r="Q529" i="2"/>
  <c r="Z528" i="2"/>
  <c r="Q528" i="2"/>
  <c r="R528" i="2" s="1"/>
  <c r="S528" i="2" s="1"/>
  <c r="Z527" i="2"/>
  <c r="Q527" i="2"/>
  <c r="R527" i="2" s="1"/>
  <c r="S527" i="2" s="1"/>
  <c r="Z526" i="2"/>
  <c r="Q526" i="2"/>
  <c r="R526" i="2" s="1"/>
  <c r="S526" i="2" s="1"/>
  <c r="Z525" i="2"/>
  <c r="R525" i="2"/>
  <c r="S525" i="2" s="1"/>
  <c r="Q525" i="2"/>
  <c r="Z524" i="2"/>
  <c r="R524" i="2"/>
  <c r="S524" i="2" s="1"/>
  <c r="Q524" i="2"/>
  <c r="Z523" i="2"/>
  <c r="R523" i="2"/>
  <c r="S523" i="2" s="1"/>
  <c r="Q523" i="2"/>
  <c r="Z522" i="2"/>
  <c r="R522" i="2"/>
  <c r="S522" i="2" s="1"/>
  <c r="Q522" i="2"/>
  <c r="Z521" i="2"/>
  <c r="Q521" i="2"/>
  <c r="R521" i="2" s="1"/>
  <c r="S521" i="2" s="1"/>
  <c r="Z520" i="2"/>
  <c r="R520" i="2"/>
  <c r="S520" i="2" s="1"/>
  <c r="Q520" i="2"/>
  <c r="Z519" i="2"/>
  <c r="Q519" i="2"/>
  <c r="R519" i="2" s="1"/>
  <c r="S519" i="2" s="1"/>
  <c r="Z518" i="2"/>
  <c r="Q518" i="2"/>
  <c r="R518" i="2" s="1"/>
  <c r="S518" i="2" s="1"/>
  <c r="Z517" i="2"/>
  <c r="Q517" i="2"/>
  <c r="R517" i="2" s="1"/>
  <c r="S517" i="2" s="1"/>
  <c r="Z516" i="2"/>
  <c r="Q516" i="2"/>
  <c r="R516" i="2" s="1"/>
  <c r="S516" i="2" s="1"/>
  <c r="Z515" i="2"/>
  <c r="Q515" i="2"/>
  <c r="R515" i="2" s="1"/>
  <c r="S515" i="2" s="1"/>
  <c r="Z514" i="2"/>
  <c r="S514" i="2"/>
  <c r="Q514" i="2"/>
  <c r="R514" i="2" s="1"/>
  <c r="Z513" i="2"/>
  <c r="R513" i="2"/>
  <c r="S513" i="2" s="1"/>
  <c r="Q513" i="2"/>
  <c r="Z512" i="2"/>
  <c r="R512" i="2"/>
  <c r="S512" i="2" s="1"/>
  <c r="Q512" i="2"/>
  <c r="Z511" i="2"/>
  <c r="R511" i="2"/>
  <c r="S511" i="2" s="1"/>
  <c r="Q511" i="2"/>
  <c r="Z510" i="2"/>
  <c r="R510" i="2"/>
  <c r="S510" i="2" s="1"/>
  <c r="Q510" i="2"/>
  <c r="Z509" i="2"/>
  <c r="S509" i="2"/>
  <c r="Q509" i="2"/>
  <c r="R509" i="2" s="1"/>
  <c r="Z508" i="2"/>
  <c r="Q508" i="2"/>
  <c r="R508" i="2" s="1"/>
  <c r="S508" i="2" s="1"/>
  <c r="Z507" i="2"/>
  <c r="Q507" i="2"/>
  <c r="R507" i="2" s="1"/>
  <c r="S507" i="2" s="1"/>
  <c r="Z506" i="2"/>
  <c r="R506" i="2"/>
  <c r="S506" i="2" s="1"/>
  <c r="Q506" i="2"/>
  <c r="Z505" i="2"/>
  <c r="Q505" i="2"/>
  <c r="R505" i="2" s="1"/>
  <c r="S505" i="2" s="1"/>
  <c r="Z504" i="2"/>
  <c r="Q504" i="2"/>
  <c r="R504" i="2" s="1"/>
  <c r="S504" i="2" s="1"/>
  <c r="Z503" i="2"/>
  <c r="Q503" i="2"/>
  <c r="R503" i="2" s="1"/>
  <c r="S503" i="2" s="1"/>
  <c r="Z502" i="2"/>
  <c r="Q502" i="2"/>
  <c r="R502" i="2" s="1"/>
  <c r="S502" i="2" s="1"/>
  <c r="Z501" i="2"/>
  <c r="R501" i="2"/>
  <c r="S501" i="2" s="1"/>
  <c r="Q501" i="2"/>
  <c r="Z500" i="2"/>
  <c r="Q500" i="2"/>
  <c r="R500" i="2" s="1"/>
  <c r="S500" i="2" s="1"/>
  <c r="Z499" i="2"/>
  <c r="R499" i="2"/>
  <c r="S499" i="2" s="1"/>
  <c r="Q499" i="2"/>
  <c r="Z498" i="2"/>
  <c r="Q498" i="2"/>
  <c r="R498" i="2" s="1"/>
  <c r="S498" i="2" s="1"/>
  <c r="Z497" i="2"/>
  <c r="Q497" i="2"/>
  <c r="R497" i="2" s="1"/>
  <c r="S497" i="2" s="1"/>
  <c r="Z496" i="2"/>
  <c r="Q496" i="2"/>
  <c r="R496" i="2" s="1"/>
  <c r="S496" i="2" s="1"/>
  <c r="Z495" i="2"/>
  <c r="Q495" i="2"/>
  <c r="R495" i="2" s="1"/>
  <c r="S495" i="2" s="1"/>
  <c r="Z494" i="2"/>
  <c r="R494" i="2"/>
  <c r="S494" i="2" s="1"/>
  <c r="Q494" i="2"/>
  <c r="Z493" i="2"/>
  <c r="R493" i="2"/>
  <c r="S493" i="2" s="1"/>
  <c r="Q493" i="2"/>
  <c r="Z492" i="2"/>
  <c r="Q492" i="2"/>
  <c r="R492" i="2" s="1"/>
  <c r="S492" i="2" s="1"/>
  <c r="Z491" i="2"/>
  <c r="S491" i="2"/>
  <c r="Q491" i="2"/>
  <c r="R491" i="2" s="1"/>
  <c r="Z490" i="2"/>
  <c r="R490" i="2"/>
  <c r="S490" i="2" s="1"/>
  <c r="Q490" i="2"/>
  <c r="Z489" i="2"/>
  <c r="R489" i="2"/>
  <c r="S489" i="2" s="1"/>
  <c r="Q489" i="2"/>
  <c r="Z488" i="2"/>
  <c r="R488" i="2"/>
  <c r="S488" i="2" s="1"/>
  <c r="Q488" i="2"/>
  <c r="Z487" i="2"/>
  <c r="Q487" i="2"/>
  <c r="R487" i="2" s="1"/>
  <c r="S487" i="2" s="1"/>
  <c r="Z486" i="2"/>
  <c r="Q486" i="2"/>
  <c r="R486" i="2" s="1"/>
  <c r="S486" i="2" s="1"/>
  <c r="Z485" i="2"/>
  <c r="Q485" i="2"/>
  <c r="R485" i="2" s="1"/>
  <c r="S485" i="2" s="1"/>
  <c r="Z484" i="2"/>
  <c r="Q484" i="2"/>
  <c r="R484" i="2" s="1"/>
  <c r="S484" i="2" s="1"/>
  <c r="Z483" i="2"/>
  <c r="Q483" i="2"/>
  <c r="R483" i="2" s="1"/>
  <c r="S483" i="2" s="1"/>
  <c r="Z482" i="2"/>
  <c r="Q482" i="2"/>
  <c r="R482" i="2" s="1"/>
  <c r="S482" i="2" s="1"/>
  <c r="Z481" i="2"/>
  <c r="R481" i="2"/>
  <c r="S481" i="2" s="1"/>
  <c r="Q481" i="2"/>
  <c r="Z480" i="2"/>
  <c r="R480" i="2"/>
  <c r="S480" i="2" s="1"/>
  <c r="Q480" i="2"/>
  <c r="Z479" i="2"/>
  <c r="S479" i="2"/>
  <c r="Q479" i="2"/>
  <c r="R479" i="2" s="1"/>
  <c r="Z478" i="2"/>
  <c r="S478" i="2"/>
  <c r="Q478" i="2"/>
  <c r="R478" i="2" s="1"/>
  <c r="Z477" i="2"/>
  <c r="R477" i="2"/>
  <c r="S477" i="2" s="1"/>
  <c r="Q477" i="2"/>
  <c r="Z476" i="2"/>
  <c r="S476" i="2"/>
  <c r="R476" i="2"/>
  <c r="Q476" i="2"/>
  <c r="Z475" i="2"/>
  <c r="R475" i="2"/>
  <c r="S475" i="2" s="1"/>
  <c r="Q475" i="2"/>
  <c r="Z474" i="2"/>
  <c r="Q474" i="2"/>
  <c r="R474" i="2" s="1"/>
  <c r="S474" i="2" s="1"/>
  <c r="Z473" i="2"/>
  <c r="R473" i="2"/>
  <c r="S473" i="2" s="1"/>
  <c r="Q473" i="2"/>
  <c r="Z472" i="2"/>
  <c r="Q472" i="2"/>
  <c r="R472" i="2" s="1"/>
  <c r="S472" i="2" s="1"/>
  <c r="Z471" i="2"/>
  <c r="Q471" i="2"/>
  <c r="R471" i="2" s="1"/>
  <c r="S471" i="2" s="1"/>
  <c r="Z470" i="2"/>
  <c r="Q470" i="2"/>
  <c r="R470" i="2" s="1"/>
  <c r="S470" i="2" s="1"/>
  <c r="Z469" i="2"/>
  <c r="Q469" i="2"/>
  <c r="R469" i="2" s="1"/>
  <c r="S469" i="2" s="1"/>
  <c r="Z468" i="2"/>
  <c r="Q468" i="2"/>
  <c r="R468" i="2" s="1"/>
  <c r="S468" i="2" s="1"/>
  <c r="Z467" i="2"/>
  <c r="R467" i="2"/>
  <c r="S467" i="2" s="1"/>
  <c r="Q467" i="2"/>
  <c r="Z466" i="2"/>
  <c r="Q466" i="2"/>
  <c r="R466" i="2" s="1"/>
  <c r="S466" i="2" s="1"/>
  <c r="Z465" i="2"/>
  <c r="R465" i="2"/>
  <c r="S465" i="2" s="1"/>
  <c r="Q465" i="2"/>
  <c r="Z464" i="2"/>
  <c r="R464" i="2"/>
  <c r="S464" i="2" s="1"/>
  <c r="Q464" i="2"/>
  <c r="Z463" i="2"/>
  <c r="S463" i="2"/>
  <c r="R463" i="2"/>
  <c r="Q463" i="2"/>
  <c r="Z462" i="2"/>
  <c r="Q462" i="2"/>
  <c r="R462" i="2" s="1"/>
  <c r="S462" i="2" s="1"/>
  <c r="Z461" i="2"/>
  <c r="R461" i="2"/>
  <c r="S461" i="2" s="1"/>
  <c r="Q461" i="2"/>
  <c r="Z460" i="2"/>
  <c r="Q460" i="2"/>
  <c r="R460" i="2" s="1"/>
  <c r="S460" i="2" s="1"/>
  <c r="Z459" i="2"/>
  <c r="Q459" i="2"/>
  <c r="R459" i="2" s="1"/>
  <c r="S459" i="2" s="1"/>
  <c r="Z458" i="2"/>
  <c r="R458" i="2"/>
  <c r="S458" i="2" s="1"/>
  <c r="Q458" i="2"/>
  <c r="Z457" i="2"/>
  <c r="Q457" i="2"/>
  <c r="R457" i="2" s="1"/>
  <c r="S457" i="2" s="1"/>
  <c r="Z456" i="2"/>
  <c r="Q456" i="2"/>
  <c r="R456" i="2" s="1"/>
  <c r="S456" i="2" s="1"/>
  <c r="Z455" i="2"/>
  <c r="S455" i="2"/>
  <c r="Q455" i="2"/>
  <c r="R455" i="2" s="1"/>
  <c r="R454" i="2"/>
  <c r="S454" i="2" s="1"/>
  <c r="Q454" i="2"/>
  <c r="Z453" i="2"/>
  <c r="Q453" i="2"/>
  <c r="R453" i="2" s="1"/>
  <c r="S453" i="2" s="1"/>
  <c r="Z452" i="2"/>
  <c r="Q452" i="2"/>
  <c r="Z451" i="2"/>
  <c r="Q451" i="2"/>
  <c r="R451" i="2" s="1"/>
  <c r="S451" i="2" s="1"/>
  <c r="Z450" i="2"/>
  <c r="R450" i="2"/>
  <c r="S450" i="2" s="1"/>
  <c r="Q450" i="2"/>
  <c r="Z449" i="2"/>
  <c r="Q449" i="2"/>
  <c r="R449" i="2" s="1"/>
  <c r="S449" i="2" s="1"/>
  <c r="Z448" i="2"/>
  <c r="Q448" i="2"/>
  <c r="R448" i="2" s="1"/>
  <c r="S448" i="2" s="1"/>
  <c r="Z447" i="2"/>
  <c r="Q447" i="2"/>
  <c r="R447" i="2" s="1"/>
  <c r="S447" i="2" s="1"/>
  <c r="Z446" i="2"/>
  <c r="Q446" i="2"/>
  <c r="R446" i="2" s="1"/>
  <c r="S446" i="2" s="1"/>
  <c r="Z445" i="2"/>
  <c r="Q445" i="2"/>
  <c r="R445" i="2" s="1"/>
  <c r="S445" i="2" s="1"/>
  <c r="Z444" i="2"/>
  <c r="S444" i="2"/>
  <c r="Q444" i="2"/>
  <c r="R444" i="2" s="1"/>
  <c r="Z443" i="2"/>
  <c r="Q443" i="2"/>
  <c r="R443" i="2" s="1"/>
  <c r="S443" i="2" s="1"/>
  <c r="Z442" i="2"/>
  <c r="Q442" i="2"/>
  <c r="R442" i="2" s="1"/>
  <c r="S442" i="2" s="1"/>
  <c r="Z441" i="2"/>
  <c r="Q441" i="2"/>
  <c r="R441" i="2" s="1"/>
  <c r="S441" i="2" s="1"/>
  <c r="Z440" i="2"/>
  <c r="S440" i="2"/>
  <c r="Q440" i="2"/>
  <c r="R440" i="2" s="1"/>
  <c r="Z439" i="2"/>
  <c r="S439" i="2"/>
  <c r="Q439" i="2"/>
  <c r="R439" i="2" s="1"/>
  <c r="Z438" i="2"/>
  <c r="R438" i="2"/>
  <c r="S438" i="2" s="1"/>
  <c r="Q438" i="2"/>
  <c r="Z437" i="2"/>
  <c r="Q437" i="2"/>
  <c r="R437" i="2" s="1"/>
  <c r="S437" i="2" s="1"/>
  <c r="Z436" i="2"/>
  <c r="Q436" i="2"/>
  <c r="R436" i="2" s="1"/>
  <c r="S436" i="2" s="1"/>
  <c r="S435" i="2"/>
  <c r="Q435" i="2"/>
  <c r="R435" i="2" s="1"/>
  <c r="Z434" i="2"/>
  <c r="Q434" i="2"/>
  <c r="R434" i="2" s="1"/>
  <c r="S434" i="2" s="1"/>
  <c r="Z433" i="2"/>
  <c r="Q433" i="2"/>
  <c r="R433" i="2" s="1"/>
  <c r="S433" i="2" s="1"/>
  <c r="Z432" i="2"/>
  <c r="Q432" i="2"/>
  <c r="R432" i="2" s="1"/>
  <c r="S432" i="2" s="1"/>
  <c r="Z431" i="2"/>
  <c r="R431" i="2"/>
  <c r="S431" i="2" s="1"/>
  <c r="Q431" i="2"/>
  <c r="Z430" i="2"/>
  <c r="Q430" i="2"/>
  <c r="R430" i="2" s="1"/>
  <c r="S430" i="2" s="1"/>
  <c r="Q429" i="2"/>
  <c r="R429" i="2" s="1"/>
  <c r="S429" i="2" s="1"/>
  <c r="Z428" i="2"/>
  <c r="S428" i="2"/>
  <c r="Q428" i="2"/>
  <c r="R428" i="2" s="1"/>
  <c r="Z427" i="2"/>
  <c r="S427" i="2"/>
  <c r="R427" i="2"/>
  <c r="Q427" i="2"/>
  <c r="Z426" i="2"/>
  <c r="R426" i="2"/>
  <c r="S426" i="2" s="1"/>
  <c r="Q426" i="2"/>
  <c r="Z425" i="2"/>
  <c r="S425" i="2"/>
  <c r="Q425" i="2"/>
  <c r="R425" i="2" s="1"/>
  <c r="Z424" i="2"/>
  <c r="R424" i="2"/>
  <c r="S424" i="2" s="1"/>
  <c r="Q424" i="2"/>
  <c r="Z423" i="2"/>
  <c r="S423" i="2"/>
  <c r="R423" i="2"/>
  <c r="Q423" i="2"/>
  <c r="Z422" i="2"/>
  <c r="Q422" i="2"/>
  <c r="R422" i="2" s="1"/>
  <c r="S422" i="2" s="1"/>
  <c r="Z421" i="2"/>
  <c r="Q421" i="2"/>
  <c r="R421" i="2" s="1"/>
  <c r="S421" i="2" s="1"/>
  <c r="Z420" i="2"/>
  <c r="Q420" i="2"/>
  <c r="R420" i="2" s="1"/>
  <c r="S420" i="2" s="1"/>
  <c r="Z419" i="2"/>
  <c r="Q419" i="2"/>
  <c r="R419" i="2" s="1"/>
  <c r="S419" i="2" s="1"/>
  <c r="Z418" i="2"/>
  <c r="R418" i="2"/>
  <c r="S418" i="2" s="1"/>
  <c r="Q418" i="2"/>
  <c r="Z417" i="2"/>
  <c r="Q417" i="2"/>
  <c r="R417" i="2" s="1"/>
  <c r="S417" i="2" s="1"/>
  <c r="Z416" i="2"/>
  <c r="S416" i="2"/>
  <c r="Q416" i="2"/>
  <c r="R416" i="2" s="1"/>
  <c r="Z415" i="2"/>
  <c r="R415" i="2"/>
  <c r="S415" i="2" s="1"/>
  <c r="Q415" i="2"/>
  <c r="Z414" i="2"/>
  <c r="S414" i="2"/>
  <c r="R414" i="2"/>
  <c r="Q414" i="2"/>
  <c r="Z413" i="2"/>
  <c r="Q413" i="2"/>
  <c r="R413" i="2" s="1"/>
  <c r="S413" i="2" s="1"/>
  <c r="Z412" i="2"/>
  <c r="R412" i="2"/>
  <c r="S412" i="2" s="1"/>
  <c r="Q412" i="2"/>
  <c r="S411" i="2"/>
  <c r="R411" i="2"/>
  <c r="Q411" i="2"/>
  <c r="Z410" i="2"/>
  <c r="R410" i="2"/>
  <c r="S410" i="2" s="1"/>
  <c r="Q410" i="2"/>
  <c r="Z409" i="2"/>
  <c r="R409" i="2"/>
  <c r="S409" i="2" s="1"/>
  <c r="Q409" i="2"/>
  <c r="Z408" i="2"/>
  <c r="S408" i="2"/>
  <c r="Q408" i="2"/>
  <c r="R408" i="2" s="1"/>
  <c r="Z407" i="2"/>
  <c r="R407" i="2"/>
  <c r="S407" i="2" s="1"/>
  <c r="Q407" i="2"/>
  <c r="Z406" i="2"/>
  <c r="R406" i="2"/>
  <c r="S406" i="2" s="1"/>
  <c r="Q406" i="2"/>
  <c r="Z405" i="2"/>
  <c r="Q405" i="2"/>
  <c r="R405" i="2" s="1"/>
  <c r="S405" i="2" s="1"/>
  <c r="Z404" i="2"/>
  <c r="R404" i="2"/>
  <c r="S404" i="2" s="1"/>
  <c r="Q404" i="2"/>
  <c r="Z403" i="2"/>
  <c r="Q403" i="2"/>
  <c r="R403" i="2" s="1"/>
  <c r="S403" i="2" s="1"/>
  <c r="Z402" i="2"/>
  <c r="Q402" i="2"/>
  <c r="R402" i="2" s="1"/>
  <c r="S402" i="2" s="1"/>
  <c r="Z401" i="2"/>
  <c r="R401" i="2"/>
  <c r="S401" i="2" s="1"/>
  <c r="Q401" i="2"/>
  <c r="Z400" i="2"/>
  <c r="Q400" i="2"/>
  <c r="R400" i="2" s="1"/>
  <c r="S400" i="2" s="1"/>
  <c r="Z399" i="2"/>
  <c r="R399" i="2"/>
  <c r="S399" i="2" s="1"/>
  <c r="Q399" i="2"/>
  <c r="Z398" i="2"/>
  <c r="R398" i="2"/>
  <c r="S398" i="2" s="1"/>
  <c r="Q398" i="2"/>
  <c r="Z397" i="2"/>
  <c r="Q397" i="2"/>
  <c r="R397" i="2" s="1"/>
  <c r="S397" i="2" s="1"/>
  <c r="Z396" i="2"/>
  <c r="Q396" i="2"/>
  <c r="R396" i="2" s="1"/>
  <c r="S396" i="2" s="1"/>
  <c r="Z395" i="2"/>
  <c r="R395" i="2"/>
  <c r="S395" i="2" s="1"/>
  <c r="Q395" i="2"/>
  <c r="Z394" i="2"/>
  <c r="Q394" i="2"/>
  <c r="R394" i="2" s="1"/>
  <c r="S394" i="2" s="1"/>
  <c r="Z393" i="2"/>
  <c r="Q393" i="2"/>
  <c r="R393" i="2" s="1"/>
  <c r="S393" i="2" s="1"/>
  <c r="Z392" i="2"/>
  <c r="R392" i="2"/>
  <c r="S392" i="2" s="1"/>
  <c r="Q392" i="2"/>
  <c r="Z391" i="2"/>
  <c r="R391" i="2"/>
  <c r="S391" i="2" s="1"/>
  <c r="Q391" i="2"/>
  <c r="Z390" i="2"/>
  <c r="S390" i="2"/>
  <c r="R390" i="2"/>
  <c r="Q390" i="2"/>
  <c r="Z389" i="2"/>
  <c r="R389" i="2"/>
  <c r="S389" i="2" s="1"/>
  <c r="Q389" i="2"/>
  <c r="Z388" i="2"/>
  <c r="R388" i="2"/>
  <c r="S388" i="2" s="1"/>
  <c r="Q388" i="2"/>
  <c r="Z387" i="2"/>
  <c r="Q387" i="2"/>
  <c r="R387" i="2" s="1"/>
  <c r="S387" i="2" s="1"/>
  <c r="Z386" i="2"/>
  <c r="R386" i="2"/>
  <c r="S386" i="2" s="1"/>
  <c r="Q386" i="2"/>
  <c r="Z385" i="2"/>
  <c r="Q385" i="2"/>
  <c r="R385" i="2" s="1"/>
  <c r="S385" i="2" s="1"/>
  <c r="Z384" i="2"/>
  <c r="R384" i="2"/>
  <c r="S384" i="2" s="1"/>
  <c r="Q384" i="2"/>
  <c r="Z383" i="2"/>
  <c r="R383" i="2"/>
  <c r="S383" i="2" s="1"/>
  <c r="Q383" i="2"/>
  <c r="Z382" i="2"/>
  <c r="R382" i="2"/>
  <c r="S382" i="2" s="1"/>
  <c r="Q382" i="2"/>
  <c r="Z381" i="2"/>
  <c r="R381" i="2"/>
  <c r="S381" i="2" s="1"/>
  <c r="Q381" i="2"/>
  <c r="Z380" i="2"/>
  <c r="R380" i="2"/>
  <c r="S380" i="2" s="1"/>
  <c r="Q380" i="2"/>
  <c r="Z379" i="2"/>
  <c r="Q379" i="2"/>
  <c r="R379" i="2" s="1"/>
  <c r="S379" i="2" s="1"/>
  <c r="Z378" i="2"/>
  <c r="S378" i="2"/>
  <c r="Q378" i="2"/>
  <c r="R378" i="2" s="1"/>
  <c r="Z377" i="2"/>
  <c r="R377" i="2"/>
  <c r="S377" i="2" s="1"/>
  <c r="Q377" i="2"/>
  <c r="Z376" i="2"/>
  <c r="R376" i="2"/>
  <c r="S376" i="2" s="1"/>
  <c r="Q376" i="2"/>
  <c r="Z375" i="2"/>
  <c r="Q375" i="2"/>
  <c r="R375" i="2" s="1"/>
  <c r="S375" i="2" s="1"/>
  <c r="Z374" i="2"/>
  <c r="R374" i="2"/>
  <c r="S374" i="2" s="1"/>
  <c r="Q374" i="2"/>
  <c r="Z373" i="2"/>
  <c r="Q373" i="2"/>
  <c r="R373" i="2" s="1"/>
  <c r="S373" i="2" s="1"/>
  <c r="Z372" i="2"/>
  <c r="R372" i="2"/>
  <c r="S372" i="2" s="1"/>
  <c r="Q372" i="2"/>
  <c r="Z371" i="2"/>
  <c r="R371" i="2"/>
  <c r="S371" i="2" s="1"/>
  <c r="Q371" i="2"/>
  <c r="Z370" i="2"/>
  <c r="R370" i="2"/>
  <c r="S370" i="2" s="1"/>
  <c r="Q370" i="2"/>
  <c r="Z369" i="2"/>
  <c r="S369" i="2"/>
  <c r="R369" i="2"/>
  <c r="Q369" i="2"/>
  <c r="Z368" i="2"/>
  <c r="R368" i="2"/>
  <c r="S368" i="2" s="1"/>
  <c r="Q368" i="2"/>
  <c r="Z367" i="2"/>
  <c r="Q367" i="2"/>
  <c r="R367" i="2" s="1"/>
  <c r="S367" i="2" s="1"/>
  <c r="Z366" i="2"/>
  <c r="Q366" i="2"/>
  <c r="R366" i="2" s="1"/>
  <c r="S366" i="2" s="1"/>
  <c r="Z365" i="2"/>
  <c r="R365" i="2"/>
  <c r="S365" i="2" s="1"/>
  <c r="Q365" i="2"/>
  <c r="Z364" i="2"/>
  <c r="R364" i="2"/>
  <c r="S364" i="2" s="1"/>
  <c r="Q364" i="2"/>
  <c r="Z363" i="2"/>
  <c r="R363" i="2"/>
  <c r="S363" i="2" s="1"/>
  <c r="Q363" i="2"/>
  <c r="Z362" i="2"/>
  <c r="R362" i="2"/>
  <c r="S362" i="2" s="1"/>
  <c r="Q362" i="2"/>
  <c r="Z361" i="2"/>
  <c r="R361" i="2"/>
  <c r="S361" i="2" s="1"/>
  <c r="Q361" i="2"/>
  <c r="Z360" i="2"/>
  <c r="S360" i="2"/>
  <c r="Q360" i="2"/>
  <c r="R360" i="2" s="1"/>
  <c r="Z359" i="2"/>
  <c r="R359" i="2"/>
  <c r="S359" i="2" s="1"/>
  <c r="Q359" i="2"/>
  <c r="Z358" i="2"/>
  <c r="Q358" i="2"/>
  <c r="R358" i="2" s="1"/>
  <c r="S358" i="2" s="1"/>
  <c r="Z357" i="2"/>
  <c r="S357" i="2"/>
  <c r="R357" i="2"/>
  <c r="Q357" i="2"/>
  <c r="Z356" i="2"/>
  <c r="R356" i="2"/>
  <c r="S356" i="2" s="1"/>
  <c r="Q356" i="2"/>
  <c r="Z355" i="2"/>
  <c r="R355" i="2"/>
  <c r="S355" i="2" s="1"/>
  <c r="Q355" i="2"/>
  <c r="Z354" i="2"/>
  <c r="S354" i="2"/>
  <c r="Q354" i="2"/>
  <c r="R354" i="2" s="1"/>
  <c r="Z353" i="2"/>
  <c r="R353" i="2"/>
  <c r="S353" i="2" s="1"/>
  <c r="Q353" i="2"/>
  <c r="Z352" i="2"/>
  <c r="R352" i="2"/>
  <c r="S352" i="2" s="1"/>
  <c r="Q352" i="2"/>
  <c r="Z351" i="2"/>
  <c r="Q351" i="2"/>
  <c r="R351" i="2" s="1"/>
  <c r="S351" i="2" s="1"/>
  <c r="Z350" i="2"/>
  <c r="R350" i="2"/>
  <c r="S350" i="2" s="1"/>
  <c r="Q350" i="2"/>
  <c r="Z349" i="2"/>
  <c r="Q349" i="2"/>
  <c r="R349" i="2" s="1"/>
  <c r="S349" i="2" s="1"/>
  <c r="Z348" i="2"/>
  <c r="Q348" i="2"/>
  <c r="R348" i="2" s="1"/>
  <c r="S348" i="2" s="1"/>
  <c r="Z347" i="2"/>
  <c r="R347" i="2"/>
  <c r="S347" i="2" s="1"/>
  <c r="Q347" i="2"/>
  <c r="Z346" i="2"/>
  <c r="Z345" i="2"/>
  <c r="S345" i="2"/>
  <c r="Q345" i="2"/>
  <c r="R345" i="2" s="1"/>
  <c r="Z344" i="2"/>
  <c r="R344" i="2"/>
  <c r="S344" i="2" s="1"/>
  <c r="Q344" i="2"/>
  <c r="Z343" i="2"/>
  <c r="S343" i="2"/>
  <c r="Q343" i="2"/>
  <c r="R343" i="2" s="1"/>
  <c r="Z342" i="2"/>
  <c r="Q342" i="2"/>
  <c r="R342" i="2" s="1"/>
  <c r="S342" i="2" s="1"/>
  <c r="Z341" i="2"/>
  <c r="S341" i="2"/>
  <c r="R341" i="2"/>
  <c r="Q341" i="2"/>
  <c r="Z340" i="2"/>
  <c r="Q340" i="2"/>
  <c r="R340" i="2" s="1"/>
  <c r="S340" i="2" s="1"/>
  <c r="Z339" i="2"/>
  <c r="S339" i="2"/>
  <c r="Q339" i="2"/>
  <c r="R339" i="2" s="1"/>
  <c r="Z338" i="2"/>
  <c r="R338" i="2"/>
  <c r="S338" i="2" s="1"/>
  <c r="Q338" i="2"/>
  <c r="Z337" i="2"/>
  <c r="S337" i="2"/>
  <c r="Q337" i="2"/>
  <c r="R337" i="2" s="1"/>
  <c r="Z336" i="2"/>
  <c r="R336" i="2"/>
  <c r="S336" i="2" s="1"/>
  <c r="Q336" i="2"/>
  <c r="Z335" i="2"/>
  <c r="Q335" i="2"/>
  <c r="R335" i="2" s="1"/>
  <c r="S335" i="2" s="1"/>
  <c r="Z334" i="2"/>
  <c r="S334" i="2"/>
  <c r="Q334" i="2"/>
  <c r="R334" i="2" s="1"/>
  <c r="Z333" i="2"/>
  <c r="Q333" i="2"/>
  <c r="R333" i="2" s="1"/>
  <c r="S333" i="2" s="1"/>
  <c r="Z332" i="2"/>
  <c r="Q332" i="2"/>
  <c r="R332" i="2" s="1"/>
  <c r="S332" i="2" s="1"/>
  <c r="Z331" i="2"/>
  <c r="Q331" i="2"/>
  <c r="R331" i="2" s="1"/>
  <c r="S331" i="2" s="1"/>
  <c r="Z330" i="2"/>
  <c r="Q330" i="2"/>
  <c r="R330" i="2" s="1"/>
  <c r="S330" i="2" s="1"/>
  <c r="Z329" i="2"/>
  <c r="R329" i="2"/>
  <c r="S329" i="2" s="1"/>
  <c r="Q329" i="2"/>
  <c r="Z328" i="2"/>
  <c r="S328" i="2"/>
  <c r="Q328" i="2"/>
  <c r="R328" i="2" s="1"/>
  <c r="Z327" i="2"/>
  <c r="Q327" i="2"/>
  <c r="R327" i="2" s="1"/>
  <c r="S327" i="2" s="1"/>
  <c r="Z326" i="2"/>
  <c r="Q326" i="2"/>
  <c r="R326" i="2" s="1"/>
  <c r="S326" i="2" s="1"/>
  <c r="Z325" i="2"/>
  <c r="S325" i="2"/>
  <c r="Q325" i="2"/>
  <c r="R325" i="2" s="1"/>
  <c r="Z324" i="2"/>
  <c r="R324" i="2"/>
  <c r="S324" i="2" s="1"/>
  <c r="Q324" i="2"/>
  <c r="Z323" i="2"/>
  <c r="R323" i="2"/>
  <c r="S323" i="2" s="1"/>
  <c r="Q323" i="2"/>
  <c r="Z322" i="2"/>
  <c r="S322" i="2"/>
  <c r="Q322" i="2"/>
  <c r="R322" i="2" s="1"/>
  <c r="Z321" i="2"/>
  <c r="Q321" i="2"/>
  <c r="R321" i="2" s="1"/>
  <c r="S321" i="2" s="1"/>
  <c r="Z320" i="2"/>
  <c r="R320" i="2"/>
  <c r="S320" i="2" s="1"/>
  <c r="Q320" i="2"/>
  <c r="Z319" i="2"/>
  <c r="S319" i="2"/>
  <c r="Q319" i="2"/>
  <c r="R319" i="2" s="1"/>
  <c r="Z318" i="2"/>
  <c r="Q318" i="2"/>
  <c r="R318" i="2" s="1"/>
  <c r="S318" i="2" s="1"/>
  <c r="Z317" i="2"/>
  <c r="R317" i="2"/>
  <c r="S317" i="2" s="1"/>
  <c r="Q317" i="2"/>
  <c r="Z316" i="2"/>
  <c r="Q316" i="2"/>
  <c r="R316" i="2" s="1"/>
  <c r="S316" i="2" s="1"/>
  <c r="Z315" i="2"/>
  <c r="S315" i="2"/>
  <c r="Q315" i="2"/>
  <c r="R315" i="2" s="1"/>
  <c r="Z314" i="2"/>
  <c r="Q314" i="2"/>
  <c r="R314" i="2" s="1"/>
  <c r="S314" i="2" s="1"/>
  <c r="Z313" i="2"/>
  <c r="S313" i="2"/>
  <c r="Q313" i="2"/>
  <c r="R313" i="2" s="1"/>
  <c r="Z312" i="2"/>
  <c r="Q312" i="2"/>
  <c r="R312" i="2" s="1"/>
  <c r="S312" i="2" s="1"/>
  <c r="Z311" i="2"/>
  <c r="R311" i="2"/>
  <c r="S311" i="2" s="1"/>
  <c r="Q311" i="2"/>
  <c r="Z310" i="2"/>
  <c r="S310" i="2"/>
  <c r="Q310" i="2"/>
  <c r="R310" i="2" s="1"/>
  <c r="Z309" i="2"/>
  <c r="R309" i="2"/>
  <c r="S309" i="2" s="1"/>
  <c r="Q309" i="2"/>
  <c r="Z308" i="2"/>
  <c r="Q308" i="2"/>
  <c r="R308" i="2" s="1"/>
  <c r="S308" i="2" s="1"/>
  <c r="Z307" i="2"/>
  <c r="Q307" i="2"/>
  <c r="R307" i="2" s="1"/>
  <c r="S307" i="2" s="1"/>
  <c r="Z306" i="2"/>
  <c r="Q306" i="2"/>
  <c r="R306" i="2" s="1"/>
  <c r="S306" i="2" s="1"/>
  <c r="Z305" i="2"/>
  <c r="R305" i="2"/>
  <c r="S305" i="2" s="1"/>
  <c r="Q305" i="2"/>
  <c r="Z304" i="2"/>
  <c r="Q304" i="2"/>
  <c r="R304" i="2" s="1"/>
  <c r="S304" i="2" s="1"/>
  <c r="Z303" i="2"/>
  <c r="S303" i="2"/>
  <c r="Q303" i="2"/>
  <c r="R303" i="2" s="1"/>
  <c r="Z302" i="2"/>
  <c r="R302" i="2"/>
  <c r="S302" i="2" s="1"/>
  <c r="Q302" i="2"/>
  <c r="Z301" i="2"/>
  <c r="S301" i="2"/>
  <c r="Q301" i="2"/>
  <c r="R301" i="2" s="1"/>
  <c r="Z300" i="2"/>
  <c r="R300" i="2"/>
  <c r="S300" i="2" s="1"/>
  <c r="Q300" i="2"/>
  <c r="Z299" i="2"/>
  <c r="S299" i="2"/>
  <c r="Q299" i="2"/>
  <c r="R299" i="2" s="1"/>
  <c r="Z298" i="2"/>
  <c r="Q298" i="2"/>
  <c r="R298" i="2" s="1"/>
  <c r="S298" i="2" s="1"/>
  <c r="Z297" i="2"/>
  <c r="R297" i="2"/>
  <c r="S297" i="2" s="1"/>
  <c r="Q297" i="2"/>
  <c r="Z296" i="2"/>
  <c r="S296" i="2"/>
  <c r="R296" i="2"/>
  <c r="Q296" i="2"/>
  <c r="Z295" i="2"/>
  <c r="S295" i="2"/>
  <c r="Q295" i="2"/>
  <c r="R295" i="2" s="1"/>
  <c r="Z294" i="2"/>
  <c r="Q294" i="2"/>
  <c r="R294" i="2" s="1"/>
  <c r="S294" i="2" s="1"/>
  <c r="Z293" i="2"/>
  <c r="Q293" i="2"/>
  <c r="R293" i="2" s="1"/>
  <c r="S293" i="2" s="1"/>
  <c r="Z292" i="2"/>
  <c r="S292" i="2"/>
  <c r="Q292" i="2"/>
  <c r="R292" i="2" s="1"/>
  <c r="Z291" i="2"/>
  <c r="S291" i="2"/>
  <c r="Q291" i="2"/>
  <c r="R291" i="2" s="1"/>
  <c r="Z290" i="2"/>
  <c r="Q290" i="2"/>
  <c r="R290" i="2" s="1"/>
  <c r="S290" i="2" s="1"/>
  <c r="Z289" i="2"/>
  <c r="Q289" i="2"/>
  <c r="R289" i="2" s="1"/>
  <c r="S289" i="2" s="1"/>
  <c r="Z288" i="2"/>
  <c r="S288" i="2"/>
  <c r="R288" i="2"/>
  <c r="Q288" i="2"/>
  <c r="Z287" i="2"/>
  <c r="R287" i="2"/>
  <c r="S287" i="2" s="1"/>
  <c r="Q287" i="2"/>
  <c r="Z286" i="2"/>
  <c r="S286" i="2"/>
  <c r="Q286" i="2"/>
  <c r="R286" i="2" s="1"/>
  <c r="Z285" i="2"/>
  <c r="R285" i="2"/>
  <c r="S285" i="2" s="1"/>
  <c r="Q285" i="2"/>
  <c r="Z284" i="2"/>
  <c r="S284" i="2"/>
  <c r="Q284" i="2"/>
  <c r="R284" i="2" s="1"/>
  <c r="Z283" i="2"/>
  <c r="Q283" i="2"/>
  <c r="R283" i="2" s="1"/>
  <c r="S283" i="2" s="1"/>
  <c r="Z282" i="2"/>
  <c r="Q282" i="2"/>
  <c r="R282" i="2" s="1"/>
  <c r="S282" i="2" s="1"/>
  <c r="Z281" i="2"/>
  <c r="Q281" i="2"/>
  <c r="R281" i="2" s="1"/>
  <c r="S281" i="2" s="1"/>
  <c r="Z280" i="2"/>
  <c r="Q280" i="2"/>
  <c r="R280" i="2" s="1"/>
  <c r="S280" i="2" s="1"/>
  <c r="Z279" i="2"/>
  <c r="Q279" i="2"/>
  <c r="R279" i="2" s="1"/>
  <c r="S279" i="2" s="1"/>
  <c r="Z278" i="2"/>
  <c r="Q278" i="2"/>
  <c r="R278" i="2" s="1"/>
  <c r="S278" i="2" s="1"/>
  <c r="Z277" i="2"/>
  <c r="S277" i="2"/>
  <c r="Q277" i="2"/>
  <c r="R277" i="2" s="1"/>
  <c r="Z276" i="2"/>
  <c r="R276" i="2"/>
  <c r="S276" i="2" s="1"/>
  <c r="Q276" i="2"/>
  <c r="Z275" i="2"/>
  <c r="R275" i="2"/>
  <c r="S275" i="2" s="1"/>
  <c r="Q275" i="2"/>
  <c r="Z274" i="2"/>
  <c r="Q274" i="2"/>
  <c r="R274" i="2" s="1"/>
  <c r="S274" i="2" s="1"/>
  <c r="Z273" i="2"/>
  <c r="R273" i="2"/>
  <c r="S273" i="2" s="1"/>
  <c r="Q273" i="2"/>
  <c r="Z272" i="2"/>
  <c r="Q272" i="2"/>
  <c r="R272" i="2" s="1"/>
  <c r="S272" i="2" s="1"/>
  <c r="Z271" i="2"/>
  <c r="S271" i="2"/>
  <c r="Q271" i="2"/>
  <c r="R271" i="2" s="1"/>
  <c r="Z270" i="2"/>
  <c r="R270" i="2"/>
  <c r="S270" i="2" s="1"/>
  <c r="Q270" i="2"/>
  <c r="Z269" i="2"/>
  <c r="Q269" i="2"/>
  <c r="R269" i="2" s="1"/>
  <c r="S269" i="2" s="1"/>
  <c r="Z268" i="2"/>
  <c r="Q268" i="2"/>
  <c r="R268" i="2" s="1"/>
  <c r="S268" i="2" s="1"/>
  <c r="Z267" i="2"/>
  <c r="S267" i="2"/>
  <c r="Q267" i="2"/>
  <c r="R267" i="2" s="1"/>
  <c r="Z266" i="2"/>
  <c r="S266" i="2"/>
  <c r="Q266" i="2"/>
  <c r="R266" i="2" s="1"/>
  <c r="Z265" i="2"/>
  <c r="S265" i="2"/>
  <c r="Q265" i="2"/>
  <c r="R265" i="2" s="1"/>
  <c r="Z264" i="2"/>
  <c r="R264" i="2"/>
  <c r="S264" i="2" s="1"/>
  <c r="Q264" i="2"/>
  <c r="Z263" i="2"/>
  <c r="R263" i="2"/>
  <c r="S263" i="2" s="1"/>
  <c r="Q263" i="2"/>
  <c r="Z262" i="2"/>
  <c r="S262" i="2"/>
  <c r="Q262" i="2"/>
  <c r="R262" i="2" s="1"/>
  <c r="Z261" i="2"/>
  <c r="S261" i="2"/>
  <c r="Q261" i="2"/>
  <c r="R261" i="2" s="1"/>
  <c r="Z260" i="2"/>
  <c r="R260" i="2"/>
  <c r="S260" i="2" s="1"/>
  <c r="Q260" i="2"/>
  <c r="Z259" i="2"/>
  <c r="S259" i="2"/>
  <c r="Q259" i="2"/>
  <c r="R259" i="2" s="1"/>
  <c r="Z258" i="2"/>
  <c r="R258" i="2"/>
  <c r="S258" i="2" s="1"/>
  <c r="Q258" i="2"/>
  <c r="Z257" i="2"/>
  <c r="Q257" i="2"/>
  <c r="R257" i="2" s="1"/>
  <c r="S257" i="2" s="1"/>
  <c r="Z256" i="2"/>
  <c r="S256" i="2"/>
  <c r="Q256" i="2"/>
  <c r="R256" i="2" s="1"/>
  <c r="Z255" i="2"/>
  <c r="S255" i="2"/>
  <c r="Q255" i="2"/>
  <c r="R255" i="2" s="1"/>
  <c r="Z254" i="2"/>
  <c r="S254" i="2"/>
  <c r="Q254" i="2"/>
  <c r="R254" i="2" s="1"/>
  <c r="Z253" i="2"/>
  <c r="Q253" i="2"/>
  <c r="R253" i="2" s="1"/>
  <c r="S253" i="2" s="1"/>
  <c r="Z252" i="2"/>
  <c r="S252" i="2"/>
  <c r="R252" i="2"/>
  <c r="Q252" i="2"/>
  <c r="Z251" i="2"/>
  <c r="R251" i="2"/>
  <c r="S251" i="2" s="1"/>
  <c r="Q251" i="2"/>
  <c r="Z250" i="2"/>
  <c r="S250" i="2"/>
  <c r="Q250" i="2"/>
  <c r="R250" i="2" s="1"/>
  <c r="Z249" i="2"/>
  <c r="Q249" i="2"/>
  <c r="R249" i="2" s="1"/>
  <c r="S249" i="2" s="1"/>
  <c r="Z248" i="2"/>
  <c r="R248" i="2"/>
  <c r="S248" i="2" s="1"/>
  <c r="Q248" i="2"/>
  <c r="Z247" i="2"/>
  <c r="S247" i="2"/>
  <c r="Q247" i="2"/>
  <c r="R247" i="2" s="1"/>
  <c r="Z246" i="2"/>
  <c r="Q246" i="2"/>
  <c r="R246" i="2" s="1"/>
  <c r="S246" i="2" s="1"/>
  <c r="Z245" i="2"/>
  <c r="R245" i="2"/>
  <c r="S245" i="2" s="1"/>
  <c r="Q245" i="2"/>
  <c r="Z244" i="2"/>
  <c r="Q244" i="2"/>
  <c r="R244" i="2" s="1"/>
  <c r="S244" i="2" s="1"/>
  <c r="Z243" i="2"/>
  <c r="S243" i="2"/>
  <c r="R243" i="2"/>
  <c r="Q243" i="2"/>
  <c r="Z242" i="2"/>
  <c r="R242" i="2"/>
  <c r="S242" i="2" s="1"/>
  <c r="Q242" i="2"/>
  <c r="Z241" i="2"/>
  <c r="S241" i="2"/>
  <c r="Q241" i="2"/>
  <c r="R241" i="2" s="1"/>
  <c r="Z240" i="2"/>
  <c r="R240" i="2"/>
  <c r="S240" i="2" s="1"/>
  <c r="Q240" i="2"/>
  <c r="Z239" i="2"/>
  <c r="R239" i="2"/>
  <c r="S239" i="2" s="1"/>
  <c r="Q239" i="2"/>
  <c r="Z238" i="2"/>
  <c r="Q238" i="2"/>
  <c r="R238" i="2" s="1"/>
  <c r="S238" i="2" s="1"/>
  <c r="Z237" i="2"/>
  <c r="R237" i="2"/>
  <c r="S237" i="2" s="1"/>
  <c r="Q237" i="2"/>
  <c r="Z236" i="2"/>
  <c r="S236" i="2"/>
  <c r="Q236" i="2"/>
  <c r="R236" i="2" s="1"/>
  <c r="Z235" i="2"/>
  <c r="Q235" i="2"/>
  <c r="R235" i="2" s="1"/>
  <c r="S235" i="2" s="1"/>
  <c r="Z234" i="2"/>
  <c r="Q234" i="2"/>
  <c r="R234" i="2" s="1"/>
  <c r="S234" i="2" s="1"/>
  <c r="Z233" i="2"/>
  <c r="R233" i="2"/>
  <c r="S233" i="2" s="1"/>
  <c r="Q233" i="2"/>
  <c r="Z232" i="2"/>
  <c r="S232" i="2"/>
  <c r="Q232" i="2"/>
  <c r="R232" i="2" s="1"/>
  <c r="Z231" i="2"/>
  <c r="Q231" i="2"/>
  <c r="R231" i="2" s="1"/>
  <c r="S231" i="2" s="1"/>
  <c r="Z230" i="2"/>
  <c r="Q230" i="2"/>
  <c r="R230" i="2" s="1"/>
  <c r="S230" i="2" s="1"/>
  <c r="Z229" i="2"/>
  <c r="S229" i="2"/>
  <c r="Q229" i="2"/>
  <c r="R229" i="2" s="1"/>
  <c r="Z228" i="2"/>
  <c r="S228" i="2"/>
  <c r="R228" i="2"/>
  <c r="Q228" i="2"/>
  <c r="Z227" i="2"/>
  <c r="R227" i="2"/>
  <c r="S227" i="2" s="1"/>
  <c r="Q227" i="2"/>
  <c r="Z226" i="2"/>
  <c r="S226" i="2"/>
  <c r="Q226" i="2"/>
  <c r="R226" i="2" s="1"/>
  <c r="Z225" i="2"/>
  <c r="S225" i="2"/>
  <c r="R225" i="2"/>
  <c r="Q225" i="2"/>
  <c r="Z224" i="2"/>
  <c r="Q224" i="2"/>
  <c r="R224" i="2" s="1"/>
  <c r="S224" i="2" s="1"/>
  <c r="Z223" i="2"/>
  <c r="Q223" i="2"/>
  <c r="R223" i="2" s="1"/>
  <c r="S223" i="2" s="1"/>
  <c r="Z222" i="2"/>
  <c r="R222" i="2"/>
  <c r="S222" i="2" s="1"/>
  <c r="Q222" i="2"/>
  <c r="Z221" i="2"/>
  <c r="Q221" i="2"/>
  <c r="R221" i="2" s="1"/>
  <c r="S221" i="2" s="1"/>
  <c r="Z220" i="2"/>
  <c r="Q220" i="2"/>
  <c r="R220" i="2" s="1"/>
  <c r="S220" i="2" s="1"/>
  <c r="Z219" i="2"/>
  <c r="R219" i="2"/>
  <c r="S219" i="2" s="1"/>
  <c r="Q219" i="2"/>
  <c r="Z218" i="2"/>
  <c r="S218" i="2"/>
  <c r="Q218" i="2"/>
  <c r="R218" i="2" s="1"/>
  <c r="Z217" i="2"/>
  <c r="Q217" i="2"/>
  <c r="R217" i="2" s="1"/>
  <c r="S217" i="2" s="1"/>
  <c r="Z216" i="2"/>
  <c r="Q216" i="2"/>
  <c r="R216" i="2" s="1"/>
  <c r="S216" i="2" s="1"/>
  <c r="Z215" i="2"/>
  <c r="R215" i="2"/>
  <c r="S215" i="2" s="1"/>
  <c r="Q215" i="2"/>
  <c r="Z214" i="2"/>
  <c r="Q214" i="2"/>
  <c r="R214" i="2" s="1"/>
  <c r="S214" i="2" s="1"/>
  <c r="Z213" i="2"/>
  <c r="R213" i="2"/>
  <c r="S213" i="2" s="1"/>
  <c r="Q213" i="2"/>
  <c r="Z212" i="2"/>
  <c r="Q212" i="2"/>
  <c r="R212" i="2" s="1"/>
  <c r="S212" i="2" s="1"/>
  <c r="Z211" i="2"/>
  <c r="R211" i="2"/>
  <c r="S211" i="2" s="1"/>
  <c r="Q211" i="2"/>
  <c r="Z210" i="2"/>
  <c r="S210" i="2"/>
  <c r="Q210" i="2"/>
  <c r="R210" i="2" s="1"/>
  <c r="Z209" i="2"/>
  <c r="Q209" i="2"/>
  <c r="R209" i="2" s="1"/>
  <c r="S209" i="2" s="1"/>
  <c r="Z208" i="2"/>
  <c r="R208" i="2"/>
  <c r="S208" i="2" s="1"/>
  <c r="Q208" i="2"/>
  <c r="Z207" i="2"/>
  <c r="Q207" i="2"/>
  <c r="R207" i="2" s="1"/>
  <c r="S207" i="2" s="1"/>
  <c r="Z206" i="2"/>
  <c r="S206" i="2"/>
  <c r="Q206" i="2"/>
  <c r="R206" i="2" s="1"/>
  <c r="Z205" i="2"/>
  <c r="R205" i="2"/>
  <c r="S205" i="2" s="1"/>
  <c r="Q205" i="2"/>
  <c r="Z204" i="2"/>
  <c r="R204" i="2"/>
  <c r="S204" i="2" s="1"/>
  <c r="Q204" i="2"/>
  <c r="Z203" i="2"/>
  <c r="S203" i="2"/>
  <c r="Q203" i="2"/>
  <c r="R203" i="2" s="1"/>
  <c r="Z202" i="2"/>
  <c r="R202" i="2"/>
  <c r="S202" i="2" s="1"/>
  <c r="Q202" i="2"/>
  <c r="Z201" i="2"/>
  <c r="S201" i="2"/>
  <c r="R201" i="2"/>
  <c r="Q201" i="2"/>
  <c r="Z200" i="2"/>
  <c r="S200" i="2"/>
  <c r="Q200" i="2"/>
  <c r="R200" i="2" s="1"/>
  <c r="Z199" i="2"/>
  <c r="Q199" i="2"/>
  <c r="R199" i="2" s="1"/>
  <c r="S199" i="2" s="1"/>
  <c r="Z198" i="2"/>
  <c r="Q198" i="2"/>
  <c r="R198" i="2" s="1"/>
  <c r="S198" i="2" s="1"/>
  <c r="Z197" i="2"/>
  <c r="Q197" i="2"/>
  <c r="R197" i="2" s="1"/>
  <c r="S197" i="2" s="1"/>
  <c r="Z196" i="2"/>
  <c r="Q196" i="2"/>
  <c r="R196" i="2" s="1"/>
  <c r="S196" i="2" s="1"/>
  <c r="Z195" i="2"/>
  <c r="Q195" i="2"/>
  <c r="R195" i="2" s="1"/>
  <c r="S195" i="2" s="1"/>
  <c r="Z194" i="2"/>
  <c r="Q194" i="2"/>
  <c r="R194" i="2" s="1"/>
  <c r="S194" i="2" s="1"/>
  <c r="Z193" i="2"/>
  <c r="R193" i="2"/>
  <c r="S193" i="2" s="1"/>
  <c r="Q193" i="2"/>
  <c r="Z192" i="2"/>
  <c r="R192" i="2"/>
  <c r="S192" i="2" s="1"/>
  <c r="Q192" i="2"/>
  <c r="Z191" i="2"/>
  <c r="Q191" i="2"/>
  <c r="R191" i="2" s="1"/>
  <c r="S191" i="2" s="1"/>
  <c r="Z190" i="2"/>
  <c r="R190" i="2"/>
  <c r="S190" i="2" s="1"/>
  <c r="Q190" i="2"/>
  <c r="Z189" i="2"/>
  <c r="Q189" i="2"/>
  <c r="R189" i="2" s="1"/>
  <c r="S189" i="2" s="1"/>
  <c r="Z188" i="2"/>
  <c r="Q188" i="2"/>
  <c r="R188" i="2" s="1"/>
  <c r="S188" i="2" s="1"/>
  <c r="Z187" i="2"/>
  <c r="Q187" i="2"/>
  <c r="R187" i="2" s="1"/>
  <c r="S187" i="2" s="1"/>
  <c r="Z186" i="2"/>
  <c r="R186" i="2"/>
  <c r="S186" i="2" s="1"/>
  <c r="Q186" i="2"/>
  <c r="Z185" i="2"/>
  <c r="Q185" i="2"/>
  <c r="R185" i="2" s="1"/>
  <c r="S185" i="2" s="1"/>
  <c r="Z184" i="2"/>
  <c r="Q184" i="2"/>
  <c r="R184" i="2" s="1"/>
  <c r="S184" i="2" s="1"/>
  <c r="Z183" i="2"/>
  <c r="R183" i="2"/>
  <c r="S183" i="2" s="1"/>
  <c r="Q183" i="2"/>
  <c r="Z182" i="2"/>
  <c r="S182" i="2"/>
  <c r="Q182" i="2"/>
  <c r="R182" i="2" s="1"/>
  <c r="Z181" i="2"/>
  <c r="R181" i="2"/>
  <c r="S181" i="2" s="1"/>
  <c r="Q181" i="2"/>
  <c r="Z180" i="2"/>
  <c r="S180" i="2"/>
  <c r="R180" i="2"/>
  <c r="Q180" i="2"/>
  <c r="Z179" i="2"/>
  <c r="Q179" i="2"/>
  <c r="R179" i="2" s="1"/>
  <c r="S179" i="2" s="1"/>
  <c r="Z178" i="2"/>
  <c r="Q178" i="2"/>
  <c r="R178" i="2" s="1"/>
  <c r="S178" i="2" s="1"/>
  <c r="Z177" i="2"/>
  <c r="R177" i="2"/>
  <c r="S177" i="2" s="1"/>
  <c r="Q177" i="2"/>
  <c r="Z176" i="2"/>
  <c r="S176" i="2"/>
  <c r="Q176" i="2"/>
  <c r="R176" i="2" s="1"/>
  <c r="Z175" i="2"/>
  <c r="R175" i="2"/>
  <c r="S175" i="2" s="1"/>
  <c r="Q175" i="2"/>
  <c r="Z174" i="2"/>
  <c r="R174" i="2"/>
  <c r="S174" i="2" s="1"/>
  <c r="Q174" i="2"/>
  <c r="Z173" i="2"/>
  <c r="Q173" i="2"/>
  <c r="R173" i="2" s="1"/>
  <c r="S173" i="2" s="1"/>
  <c r="Z172" i="2"/>
  <c r="R172" i="2"/>
  <c r="S172" i="2" s="1"/>
  <c r="Q172" i="2"/>
  <c r="Z171" i="2"/>
  <c r="Q171" i="2"/>
  <c r="R171" i="2" s="1"/>
  <c r="S171" i="2" s="1"/>
  <c r="Z170" i="2"/>
  <c r="Q170" i="2"/>
  <c r="R170" i="2" s="1"/>
  <c r="S170" i="2" s="1"/>
  <c r="Z169" i="2"/>
  <c r="R169" i="2"/>
  <c r="S169" i="2" s="1"/>
  <c r="Q169" i="2"/>
  <c r="Z168" i="2"/>
  <c r="R168" i="2"/>
  <c r="S168" i="2" s="1"/>
  <c r="Q168" i="2"/>
  <c r="Z167" i="2"/>
  <c r="Q167" i="2"/>
  <c r="R167" i="2" s="1"/>
  <c r="S167" i="2" s="1"/>
  <c r="Z166" i="2"/>
  <c r="Q166" i="2"/>
  <c r="R166" i="2" s="1"/>
  <c r="S166" i="2" s="1"/>
  <c r="Z165" i="2"/>
  <c r="S165" i="2"/>
  <c r="R165" i="2"/>
  <c r="Q165" i="2"/>
  <c r="Z164" i="2"/>
  <c r="S164" i="2"/>
  <c r="Q164" i="2"/>
  <c r="R164" i="2" s="1"/>
  <c r="Z163" i="2"/>
  <c r="R163" i="2"/>
  <c r="S163" i="2" s="1"/>
  <c r="Q163" i="2"/>
  <c r="Z162" i="2"/>
  <c r="Q162" i="2"/>
  <c r="R162" i="2" s="1"/>
  <c r="S162" i="2" s="1"/>
  <c r="Z161" i="2"/>
  <c r="Q161" i="2"/>
  <c r="R161" i="2" s="1"/>
  <c r="S161" i="2" s="1"/>
  <c r="Z160" i="2"/>
  <c r="Q160" i="2"/>
  <c r="R160" i="2" s="1"/>
  <c r="S160" i="2" s="1"/>
  <c r="Z159" i="2"/>
  <c r="R159" i="2"/>
  <c r="S159" i="2" s="1"/>
  <c r="Q159" i="2"/>
  <c r="Z158" i="2"/>
  <c r="S158" i="2"/>
  <c r="Q158" i="2"/>
  <c r="R158" i="2" s="1"/>
  <c r="Z157" i="2"/>
  <c r="R157" i="2"/>
  <c r="S157" i="2" s="1"/>
  <c r="Q157" i="2"/>
  <c r="Z156" i="2"/>
  <c r="Q156" i="2"/>
  <c r="R156" i="2" s="1"/>
  <c r="S156" i="2" s="1"/>
  <c r="Z155" i="2"/>
  <c r="Q155" i="2"/>
  <c r="R155" i="2" s="1"/>
  <c r="S155" i="2" s="1"/>
  <c r="Z154" i="2"/>
  <c r="R154" i="2"/>
  <c r="S154" i="2" s="1"/>
  <c r="Q154" i="2"/>
  <c r="Z153" i="2"/>
  <c r="Q153" i="2"/>
  <c r="R153" i="2" s="1"/>
  <c r="S153" i="2" s="1"/>
  <c r="Z152" i="2"/>
  <c r="S152" i="2"/>
  <c r="Q152" i="2"/>
  <c r="R152" i="2" s="1"/>
  <c r="Z151" i="2"/>
  <c r="R151" i="2"/>
  <c r="S151" i="2" s="1"/>
  <c r="Q151" i="2"/>
  <c r="Z150" i="2"/>
  <c r="R150" i="2"/>
  <c r="S150" i="2" s="1"/>
  <c r="Q150" i="2"/>
  <c r="Z149" i="2"/>
  <c r="Q149" i="2"/>
  <c r="R149" i="2" s="1"/>
  <c r="S149" i="2" s="1"/>
  <c r="Z148" i="2"/>
  <c r="R148" i="2"/>
  <c r="S148" i="2" s="1"/>
  <c r="Q148" i="2"/>
  <c r="Z147" i="2"/>
  <c r="S147" i="2"/>
  <c r="R147" i="2"/>
  <c r="Q147" i="2"/>
  <c r="Z146" i="2"/>
  <c r="S146" i="2"/>
  <c r="Q146" i="2"/>
  <c r="R146" i="2" s="1"/>
  <c r="Z145" i="2"/>
  <c r="Q145" i="2"/>
  <c r="R145" i="2" s="1"/>
  <c r="S145" i="2" s="1"/>
  <c r="Z144" i="2"/>
  <c r="Q144" i="2"/>
  <c r="R144" i="2" s="1"/>
  <c r="S144" i="2" s="1"/>
  <c r="Z143" i="2"/>
  <c r="Q143" i="2"/>
  <c r="R143" i="2" s="1"/>
  <c r="S143" i="2" s="1"/>
  <c r="Z142" i="2"/>
  <c r="Q142" i="2"/>
  <c r="R142" i="2" s="1"/>
  <c r="S142" i="2" s="1"/>
  <c r="Z141" i="2"/>
  <c r="Q141" i="2"/>
  <c r="R141" i="2" s="1"/>
  <c r="S141" i="2" s="1"/>
  <c r="Z140" i="2"/>
  <c r="Q140" i="2"/>
  <c r="R140" i="2" s="1"/>
  <c r="S140" i="2" s="1"/>
  <c r="Z139" i="2"/>
  <c r="R139" i="2"/>
  <c r="S139" i="2" s="1"/>
  <c r="Q139" i="2"/>
  <c r="Z138" i="2"/>
  <c r="R138" i="2"/>
  <c r="S138" i="2" s="1"/>
  <c r="Q138" i="2"/>
  <c r="Z137" i="2"/>
  <c r="S137" i="2"/>
  <c r="Q137" i="2"/>
  <c r="R137" i="2" s="1"/>
  <c r="Z136" i="2"/>
  <c r="R136" i="2"/>
  <c r="S136" i="2" s="1"/>
  <c r="Q136" i="2"/>
  <c r="Z135" i="2"/>
  <c r="Q135" i="2"/>
  <c r="R135" i="2" s="1"/>
  <c r="S135" i="2" s="1"/>
  <c r="Z134" i="2"/>
  <c r="Q134" i="2"/>
  <c r="R134" i="2" s="1"/>
  <c r="S134" i="2" s="1"/>
  <c r="Z133" i="2"/>
  <c r="Q133" i="2"/>
  <c r="R133" i="2" s="1"/>
  <c r="S133" i="2" s="1"/>
  <c r="Z132" i="2"/>
  <c r="R132" i="2"/>
  <c r="S132" i="2" s="1"/>
  <c r="Q132" i="2"/>
  <c r="Z131" i="2"/>
  <c r="Q131" i="2"/>
  <c r="R131" i="2" s="1"/>
  <c r="S131" i="2" s="1"/>
  <c r="Z130" i="2"/>
  <c r="Q130" i="2"/>
  <c r="R130" i="2" s="1"/>
  <c r="S130" i="2" s="1"/>
  <c r="Z129" i="2"/>
  <c r="R129" i="2"/>
  <c r="S129" i="2" s="1"/>
  <c r="Q129" i="2"/>
  <c r="S128" i="2"/>
  <c r="R128" i="2"/>
  <c r="Q128" i="2"/>
  <c r="Z127" i="2"/>
  <c r="Q127" i="2"/>
  <c r="R127" i="2" s="1"/>
  <c r="S127" i="2" s="1"/>
  <c r="Z126" i="2"/>
  <c r="Q126" i="2"/>
  <c r="R126" i="2" s="1"/>
  <c r="S126" i="2" s="1"/>
  <c r="Z125" i="2"/>
  <c r="R125" i="2"/>
  <c r="S125" i="2" s="1"/>
  <c r="Q125" i="2"/>
  <c r="Z124" i="2"/>
  <c r="S124" i="2"/>
  <c r="Q124" i="2"/>
  <c r="R124" i="2" s="1"/>
  <c r="Z123" i="2"/>
  <c r="Q123" i="2"/>
  <c r="R123" i="2" s="1"/>
  <c r="S123" i="2" s="1"/>
  <c r="Z122" i="2"/>
  <c r="S122" i="2"/>
  <c r="R122" i="2"/>
  <c r="Q122" i="2"/>
  <c r="Z121" i="2"/>
  <c r="Q121" i="2"/>
  <c r="R121" i="2" s="1"/>
  <c r="S121" i="2" s="1"/>
  <c r="Z120" i="2"/>
  <c r="Q120" i="2"/>
  <c r="R120" i="2" s="1"/>
  <c r="S120" i="2" s="1"/>
  <c r="Z119" i="2"/>
  <c r="S119" i="2"/>
  <c r="R119" i="2"/>
  <c r="Q119" i="2"/>
  <c r="Z118" i="2"/>
  <c r="S118" i="2"/>
  <c r="Q118" i="2"/>
  <c r="R118" i="2" s="1"/>
  <c r="Z117" i="2"/>
  <c r="S117" i="2"/>
  <c r="Q117" i="2"/>
  <c r="R117" i="2" s="1"/>
  <c r="Z116" i="2"/>
  <c r="R116" i="2"/>
  <c r="S116" i="2" s="1"/>
  <c r="Q116" i="2"/>
  <c r="Z115" i="2"/>
  <c r="S115" i="2"/>
  <c r="Q115" i="2"/>
  <c r="R115" i="2" s="1"/>
  <c r="Z114" i="2"/>
  <c r="R114" i="2"/>
  <c r="S114" i="2" s="1"/>
  <c r="Q114" i="2"/>
  <c r="Z113" i="2"/>
  <c r="S113" i="2"/>
  <c r="R113" i="2"/>
  <c r="Q113" i="2"/>
  <c r="Z112" i="2"/>
  <c r="Q112" i="2"/>
  <c r="R112" i="2" s="1"/>
  <c r="S112" i="2" s="1"/>
  <c r="Z111" i="2"/>
  <c r="R111" i="2"/>
  <c r="S111" i="2" s="1"/>
  <c r="Q111" i="2"/>
  <c r="Z110" i="2"/>
  <c r="S110" i="2"/>
  <c r="R110" i="2"/>
  <c r="Q110" i="2"/>
  <c r="Z109" i="2"/>
  <c r="S109" i="2"/>
  <c r="Q109" i="2"/>
  <c r="R109" i="2" s="1"/>
  <c r="Z108" i="2"/>
  <c r="Q108" i="2"/>
  <c r="R108" i="2" s="1"/>
  <c r="S108" i="2" s="1"/>
  <c r="Z107" i="2"/>
  <c r="S107" i="2"/>
  <c r="R107" i="2"/>
  <c r="Q107" i="2"/>
  <c r="Z106" i="2"/>
  <c r="Q106" i="2"/>
  <c r="R106" i="2" s="1"/>
  <c r="S106" i="2" s="1"/>
  <c r="Z105" i="2"/>
  <c r="S105" i="2"/>
  <c r="R105" i="2"/>
  <c r="Q105" i="2"/>
  <c r="Z104" i="2"/>
  <c r="S104" i="2"/>
  <c r="R104" i="2"/>
  <c r="Q104" i="2"/>
  <c r="Z103" i="2"/>
  <c r="S103" i="2"/>
  <c r="Q103" i="2"/>
  <c r="R103" i="2" s="1"/>
  <c r="Z102" i="2"/>
  <c r="R102" i="2"/>
  <c r="S102" i="2" s="1"/>
  <c r="Q102" i="2"/>
  <c r="Z101" i="2"/>
  <c r="R101" i="2"/>
  <c r="S101" i="2" s="1"/>
  <c r="Q101" i="2"/>
  <c r="Z100" i="2"/>
  <c r="Q100" i="2"/>
  <c r="R100" i="2" s="1"/>
  <c r="S100" i="2" s="1"/>
  <c r="Z99" i="2"/>
  <c r="Q99" i="2"/>
  <c r="R99" i="2" s="1"/>
  <c r="S99" i="2" s="1"/>
  <c r="Z98" i="2"/>
  <c r="R98" i="2"/>
  <c r="S98" i="2" s="1"/>
  <c r="Q98" i="2"/>
  <c r="Z97" i="2"/>
  <c r="Q97" i="2"/>
  <c r="R97" i="2" s="1"/>
  <c r="S97" i="2" s="1"/>
  <c r="Z96" i="2"/>
  <c r="R96" i="2"/>
  <c r="S96" i="2" s="1"/>
  <c r="Q96" i="2"/>
  <c r="Z95" i="2"/>
  <c r="S95" i="2"/>
  <c r="R95" i="2"/>
  <c r="Q95" i="2"/>
  <c r="Z94" i="2"/>
  <c r="Q94" i="2"/>
  <c r="R94" i="2" s="1"/>
  <c r="S94" i="2" s="1"/>
  <c r="Z93" i="2"/>
  <c r="Q93" i="2"/>
  <c r="R93" i="2" s="1"/>
  <c r="S93" i="2" s="1"/>
  <c r="Z92" i="2"/>
  <c r="S92" i="2"/>
  <c r="R92" i="2"/>
  <c r="Q92" i="2"/>
  <c r="Z91" i="2"/>
  <c r="S91" i="2"/>
  <c r="Q91" i="2"/>
  <c r="R91" i="2" s="1"/>
  <c r="Z90" i="2"/>
  <c r="S90" i="2"/>
  <c r="R90" i="2"/>
  <c r="Q90" i="2"/>
  <c r="Z89" i="2"/>
  <c r="R89" i="2"/>
  <c r="S89" i="2" s="1"/>
  <c r="Q89" i="2"/>
  <c r="Z88" i="2"/>
  <c r="S88" i="2"/>
  <c r="Q88" i="2"/>
  <c r="R88" i="2" s="1"/>
  <c r="Z87" i="2"/>
  <c r="Q87" i="2"/>
  <c r="R87" i="2" s="1"/>
  <c r="S87" i="2" s="1"/>
  <c r="Z86" i="2"/>
  <c r="S86" i="2"/>
  <c r="R86" i="2"/>
  <c r="Q86" i="2"/>
  <c r="Z85" i="2"/>
  <c r="Q85" i="2"/>
  <c r="R85" i="2" s="1"/>
  <c r="S85" i="2" s="1"/>
  <c r="Z84" i="2"/>
  <c r="R84" i="2"/>
  <c r="S84" i="2" s="1"/>
  <c r="Q84" i="2"/>
  <c r="Z83" i="2"/>
  <c r="S83" i="2"/>
  <c r="R83" i="2"/>
  <c r="Q83" i="2"/>
  <c r="Z82" i="2"/>
  <c r="S82" i="2"/>
  <c r="Q82" i="2"/>
  <c r="R82" i="2" s="1"/>
  <c r="Z81" i="2"/>
  <c r="Q81" i="2"/>
  <c r="R81" i="2" s="1"/>
  <c r="S81" i="2" s="1"/>
  <c r="Z80" i="2"/>
  <c r="R80" i="2"/>
  <c r="S80" i="2" s="1"/>
  <c r="Q80" i="2"/>
  <c r="Z79" i="2"/>
  <c r="S79" i="2"/>
  <c r="Q79" i="2"/>
  <c r="R79" i="2" s="1"/>
  <c r="Z78" i="2"/>
  <c r="R78" i="2"/>
  <c r="S78" i="2" s="1"/>
  <c r="Q78" i="2"/>
  <c r="Z77" i="2"/>
  <c r="R77" i="2"/>
  <c r="S77" i="2" s="1"/>
  <c r="Q77" i="2"/>
  <c r="Z76" i="2"/>
  <c r="Q76" i="2"/>
  <c r="R76" i="2" s="1"/>
  <c r="S76" i="2" s="1"/>
  <c r="Z75" i="2"/>
  <c r="R75" i="2"/>
  <c r="S75" i="2" s="1"/>
  <c r="Q75" i="2"/>
  <c r="Z74" i="2"/>
  <c r="S74" i="2"/>
  <c r="R74" i="2"/>
  <c r="Q74" i="2"/>
  <c r="Z73" i="2"/>
  <c r="S73" i="2"/>
  <c r="Q73" i="2"/>
  <c r="R73" i="2" s="1"/>
  <c r="Z72" i="2"/>
  <c r="Q72" i="2"/>
  <c r="R72" i="2" s="1"/>
  <c r="S72" i="2" s="1"/>
  <c r="Z71" i="2"/>
  <c r="S71" i="2"/>
  <c r="R71" i="2"/>
  <c r="Q71" i="2"/>
  <c r="Z70" i="2"/>
  <c r="Q70" i="2"/>
  <c r="R70" i="2" s="1"/>
  <c r="S70" i="2" s="1"/>
  <c r="Z69" i="2"/>
  <c r="S69" i="2"/>
  <c r="R69" i="2"/>
  <c r="Q69" i="2"/>
  <c r="Z68" i="2"/>
  <c r="R68" i="2"/>
  <c r="S68" i="2" s="1"/>
  <c r="Q68" i="2"/>
  <c r="Z67" i="2"/>
  <c r="S67" i="2"/>
  <c r="Q67" i="2"/>
  <c r="R67" i="2" s="1"/>
  <c r="Z66" i="2"/>
  <c r="R66" i="2"/>
  <c r="S66" i="2" s="1"/>
  <c r="Q66" i="2"/>
  <c r="Z65" i="2"/>
  <c r="S65" i="2"/>
  <c r="R65" i="2"/>
  <c r="Q65" i="2"/>
  <c r="Z64" i="2"/>
  <c r="Q64" i="2"/>
  <c r="R64" i="2" s="1"/>
  <c r="S64" i="2" s="1"/>
  <c r="Z63" i="2"/>
  <c r="Q63" i="2"/>
  <c r="R63" i="2" s="1"/>
  <c r="S63" i="2" s="1"/>
  <c r="Z62" i="2"/>
  <c r="R62" i="2"/>
  <c r="S62" i="2" s="1"/>
  <c r="Q62" i="2"/>
  <c r="Z61" i="2"/>
  <c r="Q61" i="2"/>
  <c r="R61" i="2" s="1"/>
  <c r="S61" i="2" s="1"/>
  <c r="Z60" i="2"/>
  <c r="R60" i="2"/>
  <c r="S60" i="2" s="1"/>
  <c r="Q60" i="2"/>
  <c r="Z59" i="2"/>
  <c r="S59" i="2"/>
  <c r="R59" i="2"/>
  <c r="Q59" i="2"/>
  <c r="Z58" i="2"/>
  <c r="S58" i="2"/>
  <c r="Q58" i="2"/>
  <c r="R58" i="2" s="1"/>
  <c r="Z57" i="2"/>
  <c r="Q57" i="2"/>
  <c r="R57" i="2" s="1"/>
  <c r="S57" i="2" s="1"/>
  <c r="Z56" i="2"/>
  <c r="R56" i="2"/>
  <c r="S56" i="2" s="1"/>
  <c r="Q56" i="2"/>
  <c r="Z55" i="2"/>
  <c r="R55" i="2"/>
  <c r="S55" i="2" s="1"/>
  <c r="Q55" i="2"/>
  <c r="Z54" i="2"/>
  <c r="R54" i="2"/>
  <c r="S54" i="2" s="1"/>
  <c r="Q54" i="2"/>
  <c r="Z53" i="2"/>
  <c r="R53" i="2"/>
  <c r="S53" i="2" s="1"/>
  <c r="Q53" i="2"/>
  <c r="Z52" i="2"/>
  <c r="Q52" i="2"/>
  <c r="R52" i="2" s="1"/>
  <c r="S52" i="2" s="1"/>
  <c r="Z51" i="2"/>
  <c r="Q51" i="2"/>
  <c r="R51" i="2" s="1"/>
  <c r="S51" i="2" s="1"/>
  <c r="Z50" i="2"/>
  <c r="R50" i="2"/>
  <c r="S50" i="2" s="1"/>
  <c r="Q50" i="2"/>
  <c r="Z49" i="2"/>
  <c r="Q49" i="2"/>
  <c r="R49" i="2" s="1"/>
  <c r="S49" i="2" s="1"/>
  <c r="Z48" i="2"/>
  <c r="Q48" i="2"/>
  <c r="R48" i="2" s="1"/>
  <c r="S48" i="2" s="1"/>
  <c r="Z47" i="2"/>
  <c r="R47" i="2"/>
  <c r="S47" i="2" s="1"/>
  <c r="Q47" i="2"/>
  <c r="Z46" i="2"/>
  <c r="R46" i="2"/>
  <c r="S46" i="2" s="1"/>
  <c r="Q46" i="2"/>
  <c r="Z45" i="2"/>
  <c r="S45" i="2"/>
  <c r="R45" i="2"/>
  <c r="Q45" i="2"/>
  <c r="Z44" i="2"/>
  <c r="R44" i="2"/>
  <c r="S44" i="2" s="1"/>
  <c r="Q44" i="2"/>
  <c r="Z43" i="2"/>
  <c r="Q43" i="2"/>
  <c r="R43" i="2" s="1"/>
  <c r="S43" i="2" s="1"/>
  <c r="Z42" i="2"/>
  <c r="R42" i="2"/>
  <c r="S42" i="2" s="1"/>
  <c r="Q42" i="2"/>
  <c r="Z41" i="2"/>
  <c r="R41" i="2"/>
  <c r="S41" i="2" s="1"/>
  <c r="Q41" i="2"/>
  <c r="Z40" i="2"/>
  <c r="R40" i="2"/>
  <c r="S40" i="2" s="1"/>
  <c r="Q40" i="2"/>
  <c r="Z39" i="2"/>
  <c r="Q39" i="2"/>
  <c r="R39" i="2" s="1"/>
  <c r="S39" i="2" s="1"/>
  <c r="Z38" i="2"/>
  <c r="R38" i="2"/>
  <c r="S38" i="2" s="1"/>
  <c r="Q38" i="2"/>
  <c r="Z37" i="2"/>
  <c r="Q37" i="2"/>
  <c r="R37" i="2" s="1"/>
  <c r="S37" i="2" s="1"/>
  <c r="Z36" i="2"/>
  <c r="Q36" i="2"/>
  <c r="R36" i="2" s="1"/>
  <c r="S36" i="2" s="1"/>
  <c r="Z35" i="2"/>
  <c r="R35" i="2"/>
  <c r="S35" i="2" s="1"/>
  <c r="Q35" i="2"/>
  <c r="Z34" i="2"/>
  <c r="S34" i="2"/>
  <c r="Q34" i="2"/>
  <c r="R34" i="2" s="1"/>
  <c r="Z33" i="2"/>
  <c r="R33" i="2"/>
  <c r="S33" i="2" s="1"/>
  <c r="Q33" i="2"/>
  <c r="Z32" i="2"/>
  <c r="R32" i="2"/>
  <c r="S32" i="2" s="1"/>
  <c r="Q32" i="2"/>
  <c r="Z31" i="2"/>
  <c r="R31" i="2"/>
  <c r="S31" i="2" s="1"/>
  <c r="Q31" i="2"/>
  <c r="Z30" i="2"/>
  <c r="Q30" i="2"/>
  <c r="R30" i="2" s="1"/>
  <c r="S30" i="2" s="1"/>
  <c r="Z29" i="2"/>
  <c r="R29" i="2"/>
  <c r="S29" i="2" s="1"/>
  <c r="Q29" i="2"/>
  <c r="Z28" i="2"/>
  <c r="Q28" i="2"/>
  <c r="R28" i="2" s="1"/>
  <c r="S28" i="2" s="1"/>
  <c r="Z27" i="2"/>
  <c r="R27" i="2"/>
  <c r="S27" i="2" s="1"/>
  <c r="Q27" i="2"/>
  <c r="Z26" i="2"/>
  <c r="R26" i="2"/>
  <c r="S26" i="2" s="1"/>
  <c r="Q26" i="2"/>
  <c r="Z25" i="2"/>
  <c r="Q25" i="2"/>
  <c r="R25" i="2" s="1"/>
  <c r="S25" i="2" s="1"/>
  <c r="Z24" i="2"/>
  <c r="Q24" i="2"/>
  <c r="R24" i="2" s="1"/>
  <c r="S24" i="2" s="1"/>
  <c r="Z23" i="2"/>
  <c r="R23" i="2"/>
  <c r="S23" i="2" s="1"/>
  <c r="Q23" i="2"/>
  <c r="Z22" i="2"/>
  <c r="S22" i="2"/>
  <c r="R22" i="2"/>
  <c r="Q22" i="2"/>
  <c r="Z21" i="2"/>
  <c r="S21" i="2"/>
  <c r="Q21" i="2"/>
  <c r="R21" i="2" s="1"/>
  <c r="Z20" i="2"/>
  <c r="R20" i="2"/>
  <c r="S20" i="2" s="1"/>
  <c r="Q20" i="2"/>
  <c r="Z19" i="2"/>
  <c r="R19" i="2"/>
  <c r="S19" i="2" s="1"/>
  <c r="Q19" i="2"/>
  <c r="Z18" i="2"/>
  <c r="R18" i="2"/>
  <c r="S18" i="2" s="1"/>
  <c r="Q18" i="2"/>
  <c r="Z17" i="2"/>
  <c r="R17" i="2"/>
  <c r="S17" i="2" s="1"/>
  <c r="Q17" i="2"/>
  <c r="Z16" i="2"/>
  <c r="Q16" i="2"/>
  <c r="R16" i="2" s="1"/>
  <c r="S16" i="2" s="1"/>
  <c r="Z15" i="2"/>
  <c r="Q15" i="2"/>
  <c r="R15" i="2" s="1"/>
  <c r="S15" i="2" s="1"/>
  <c r="Z14" i="2"/>
  <c r="R14" i="2"/>
  <c r="S14" i="2" s="1"/>
  <c r="Q14" i="2"/>
  <c r="Z13" i="2"/>
  <c r="Q13" i="2"/>
  <c r="R13" i="2" s="1"/>
  <c r="S13" i="2" s="1"/>
  <c r="Z12" i="2"/>
  <c r="Q12" i="2"/>
  <c r="R12" i="2" s="1"/>
  <c r="S12" i="2" s="1"/>
  <c r="Z11" i="2"/>
  <c r="R11" i="2"/>
  <c r="S11" i="2" s="1"/>
  <c r="Q11" i="2"/>
  <c r="Z10" i="2"/>
  <c r="R10" i="2"/>
  <c r="S10" i="2" s="1"/>
  <c r="Q10" i="2"/>
  <c r="Z9" i="2"/>
  <c r="S9" i="2"/>
  <c r="R9" i="2"/>
  <c r="Q9" i="2"/>
  <c r="Z8" i="2"/>
  <c r="R8" i="2"/>
  <c r="S8" i="2" s="1"/>
  <c r="Q8" i="2"/>
  <c r="U6" i="2"/>
  <c r="T6" i="2"/>
  <c r="P2" i="2"/>
  <c r="Z641" i="1"/>
  <c r="Q641" i="1"/>
  <c r="R641" i="1" s="1"/>
  <c r="S641" i="1" s="1"/>
  <c r="Z640" i="1"/>
  <c r="Q640" i="1"/>
  <c r="R640" i="1" s="1"/>
  <c r="S640" i="1" s="1"/>
  <c r="Z639" i="1"/>
  <c r="Q639" i="1"/>
  <c r="R639" i="1" s="1"/>
  <c r="S639" i="1" s="1"/>
  <c r="Z638" i="1"/>
  <c r="R638" i="1"/>
  <c r="S638" i="1" s="1"/>
  <c r="Q638" i="1"/>
  <c r="Z637" i="1"/>
  <c r="Q637" i="1"/>
  <c r="R637" i="1" s="1"/>
  <c r="S637" i="1" s="1"/>
  <c r="Z636" i="1"/>
  <c r="Q636" i="1"/>
  <c r="R636" i="1" s="1"/>
  <c r="S636" i="1" s="1"/>
  <c r="Z635" i="1"/>
  <c r="R635" i="1"/>
  <c r="S635" i="1" s="1"/>
  <c r="Q635" i="1"/>
  <c r="Z634" i="1"/>
  <c r="Q634" i="1"/>
  <c r="R634" i="1" s="1"/>
  <c r="S634" i="1" s="1"/>
  <c r="Z633" i="1"/>
  <c r="S633" i="1"/>
  <c r="R633" i="1"/>
  <c r="Q633" i="1"/>
  <c r="Z632" i="1"/>
  <c r="S632" i="1"/>
  <c r="Q632" i="1"/>
  <c r="R632" i="1" s="1"/>
  <c r="Z631" i="1"/>
  <c r="Q631" i="1"/>
  <c r="R631" i="1" s="1"/>
  <c r="S631" i="1" s="1"/>
  <c r="Z630" i="1"/>
  <c r="Q630" i="1"/>
  <c r="R630" i="1" s="1"/>
  <c r="S630" i="1" s="1"/>
  <c r="Z629" i="1"/>
  <c r="Q629" i="1"/>
  <c r="R629" i="1" s="1"/>
  <c r="S629" i="1" s="1"/>
  <c r="Z628" i="1"/>
  <c r="Q628" i="1"/>
  <c r="R628" i="1" s="1"/>
  <c r="S628" i="1" s="1"/>
  <c r="Z627" i="1"/>
  <c r="R627" i="1"/>
  <c r="S627" i="1" s="1"/>
  <c r="Q627" i="1"/>
  <c r="Z626" i="1"/>
  <c r="S626" i="1"/>
  <c r="R626" i="1"/>
  <c r="Q626" i="1"/>
  <c r="Z625" i="1"/>
  <c r="Q625" i="1"/>
  <c r="R625" i="1" s="1"/>
  <c r="S625" i="1" s="1"/>
  <c r="Z624" i="1"/>
  <c r="R624" i="1"/>
  <c r="S624" i="1" s="1"/>
  <c r="Q624" i="1"/>
  <c r="Z623" i="1"/>
  <c r="Q623" i="1"/>
  <c r="R623" i="1" s="1"/>
  <c r="S623" i="1" s="1"/>
  <c r="Z622" i="1"/>
  <c r="Q622" i="1"/>
  <c r="R622" i="1" s="1"/>
  <c r="S622" i="1" s="1"/>
  <c r="Z621" i="1"/>
  <c r="S621" i="1"/>
  <c r="Q621" i="1"/>
  <c r="R621" i="1" s="1"/>
  <c r="Z620" i="1"/>
  <c r="R620" i="1"/>
  <c r="S620" i="1" s="1"/>
  <c r="Q620" i="1"/>
  <c r="Z619" i="1"/>
  <c r="Q619" i="1"/>
  <c r="R619" i="1" s="1"/>
  <c r="S619" i="1" s="1"/>
  <c r="Z618" i="1"/>
  <c r="Q618" i="1"/>
  <c r="R618" i="1" s="1"/>
  <c r="S618" i="1" s="1"/>
  <c r="Z617" i="1"/>
  <c r="R617" i="1"/>
  <c r="S617" i="1" s="1"/>
  <c r="Q617" i="1"/>
  <c r="Z616" i="1"/>
  <c r="Q616" i="1"/>
  <c r="R616" i="1" s="1"/>
  <c r="S616" i="1" s="1"/>
  <c r="Z615" i="1"/>
  <c r="S615" i="1"/>
  <c r="R615" i="1"/>
  <c r="Q615" i="1"/>
  <c r="Z614" i="1"/>
  <c r="S614" i="1"/>
  <c r="Q614" i="1"/>
  <c r="R614" i="1" s="1"/>
  <c r="Z613" i="1"/>
  <c r="Q613" i="1"/>
  <c r="R613" i="1" s="1"/>
  <c r="S613" i="1" s="1"/>
  <c r="Z612" i="1"/>
  <c r="Q612" i="1"/>
  <c r="R612" i="1" s="1"/>
  <c r="S612" i="1" s="1"/>
  <c r="Z611" i="1"/>
  <c r="Q611" i="1"/>
  <c r="R611" i="1" s="1"/>
  <c r="S611" i="1" s="1"/>
  <c r="Z610" i="1"/>
  <c r="Q610" i="1"/>
  <c r="R610" i="1" s="1"/>
  <c r="S610" i="1" s="1"/>
  <c r="Z609" i="1"/>
  <c r="Q609" i="1"/>
  <c r="R609" i="1" s="1"/>
  <c r="S609" i="1" s="1"/>
  <c r="Z608" i="1"/>
  <c r="S608" i="1"/>
  <c r="R608" i="1"/>
  <c r="Q608" i="1"/>
  <c r="Z607" i="1"/>
  <c r="Q607" i="1"/>
  <c r="R607" i="1" s="1"/>
  <c r="S607" i="1" s="1"/>
  <c r="Z606" i="1"/>
  <c r="R606" i="1"/>
  <c r="S606" i="1" s="1"/>
  <c r="Q606" i="1"/>
  <c r="Z605" i="1"/>
  <c r="S605" i="1"/>
  <c r="R605" i="1"/>
  <c r="Q605" i="1"/>
  <c r="Z604" i="1"/>
  <c r="R604" i="1"/>
  <c r="S604" i="1" s="1"/>
  <c r="Q604" i="1"/>
  <c r="Z603" i="1"/>
  <c r="Q603" i="1"/>
  <c r="R603" i="1" s="1"/>
  <c r="S603" i="1" s="1"/>
  <c r="Z602" i="1"/>
  <c r="R602" i="1"/>
  <c r="S602" i="1" s="1"/>
  <c r="Q602" i="1"/>
  <c r="Z601" i="1"/>
  <c r="Q601" i="1"/>
  <c r="R601" i="1" s="1"/>
  <c r="S601" i="1" s="1"/>
  <c r="Z600" i="1"/>
  <c r="R600" i="1"/>
  <c r="S600" i="1" s="1"/>
  <c r="Q600" i="1"/>
  <c r="Z599" i="1"/>
  <c r="Q599" i="1"/>
  <c r="R599" i="1" s="1"/>
  <c r="S599" i="1" s="1"/>
  <c r="Z598" i="1"/>
  <c r="R598" i="1"/>
  <c r="S598" i="1" s="1"/>
  <c r="Q598" i="1"/>
  <c r="Z597" i="1"/>
  <c r="Q597" i="1"/>
  <c r="R597" i="1" s="1"/>
  <c r="S597" i="1" s="1"/>
  <c r="Z596" i="1"/>
  <c r="Q596" i="1"/>
  <c r="R596" i="1" s="1"/>
  <c r="S596" i="1" s="1"/>
  <c r="Z595" i="1"/>
  <c r="R595" i="1"/>
  <c r="S595" i="1" s="1"/>
  <c r="Q595" i="1"/>
  <c r="Z594" i="1"/>
  <c r="Q594" i="1"/>
  <c r="R594" i="1" s="1"/>
  <c r="S594" i="1" s="1"/>
  <c r="Z593" i="1"/>
  <c r="R593" i="1"/>
  <c r="S593" i="1" s="1"/>
  <c r="Q593" i="1"/>
  <c r="Z592" i="1"/>
  <c r="R592" i="1"/>
  <c r="S592" i="1" s="1"/>
  <c r="Q592" i="1"/>
  <c r="Z591" i="1"/>
  <c r="R591" i="1"/>
  <c r="S591" i="1" s="1"/>
  <c r="Q591" i="1"/>
  <c r="Z590" i="1"/>
  <c r="Q590" i="1"/>
  <c r="R590" i="1" s="1"/>
  <c r="S590" i="1" s="1"/>
  <c r="Z589" i="1"/>
  <c r="Q589" i="1"/>
  <c r="R589" i="1" s="1"/>
  <c r="S589" i="1" s="1"/>
  <c r="Z588" i="1"/>
  <c r="Q588" i="1"/>
  <c r="R588" i="1" s="1"/>
  <c r="S588" i="1" s="1"/>
  <c r="Z587" i="1"/>
  <c r="R587" i="1"/>
  <c r="S587" i="1" s="1"/>
  <c r="Q587" i="1"/>
  <c r="Z586" i="1"/>
  <c r="Q586" i="1"/>
  <c r="R586" i="1" s="1"/>
  <c r="S586" i="1" s="1"/>
  <c r="Z585" i="1"/>
  <c r="S585" i="1"/>
  <c r="R585" i="1"/>
  <c r="Q585" i="1"/>
  <c r="Z584" i="1"/>
  <c r="Q584" i="1"/>
  <c r="R584" i="1" s="1"/>
  <c r="S584" i="1" s="1"/>
  <c r="Z583" i="1"/>
  <c r="R583" i="1"/>
  <c r="S583" i="1" s="1"/>
  <c r="Q583" i="1"/>
  <c r="Z582" i="1"/>
  <c r="S582" i="1"/>
  <c r="R582" i="1"/>
  <c r="Q582" i="1"/>
  <c r="Z581" i="1"/>
  <c r="Q581" i="1"/>
  <c r="R581" i="1" s="1"/>
  <c r="S581" i="1" s="1"/>
  <c r="Z580" i="1"/>
  <c r="Q580" i="1"/>
  <c r="R580" i="1" s="1"/>
  <c r="S580" i="1" s="1"/>
  <c r="Z579" i="1"/>
  <c r="Q579" i="1"/>
  <c r="R579" i="1" s="1"/>
  <c r="S579" i="1" s="1"/>
  <c r="Z578" i="1"/>
  <c r="R578" i="1"/>
  <c r="S578" i="1" s="1"/>
  <c r="Q578" i="1"/>
  <c r="Z577" i="1"/>
  <c r="R577" i="1"/>
  <c r="S577" i="1" s="1"/>
  <c r="Q577" i="1"/>
  <c r="Z576" i="1"/>
  <c r="Q576" i="1"/>
  <c r="R576" i="1" s="1"/>
  <c r="S576" i="1" s="1"/>
  <c r="Z574" i="1"/>
  <c r="Q574" i="1"/>
  <c r="R574" i="1" s="1"/>
  <c r="S574" i="1" s="1"/>
  <c r="Z573" i="1"/>
  <c r="Q573" i="1"/>
  <c r="R573" i="1" s="1"/>
  <c r="S573" i="1" s="1"/>
  <c r="Z572" i="1"/>
  <c r="Q572" i="1"/>
  <c r="R572" i="1" s="1"/>
  <c r="S572" i="1" s="1"/>
  <c r="Z571" i="1"/>
  <c r="S571" i="1"/>
  <c r="R571" i="1"/>
  <c r="Q571" i="1"/>
  <c r="Z570" i="1"/>
  <c r="Q570" i="1"/>
  <c r="R570" i="1" s="1"/>
  <c r="S570" i="1" s="1"/>
  <c r="Z569" i="1"/>
  <c r="R569" i="1"/>
  <c r="S569" i="1" s="1"/>
  <c r="Q569" i="1"/>
  <c r="R568" i="1"/>
  <c r="S568" i="1" s="1"/>
  <c r="Q568" i="1"/>
  <c r="Z567" i="1"/>
  <c r="Q567" i="1"/>
  <c r="R567" i="1" s="1"/>
  <c r="S567" i="1" s="1"/>
  <c r="Z566" i="1"/>
  <c r="Q566" i="1"/>
  <c r="R566" i="1" s="1"/>
  <c r="S566" i="1" s="1"/>
  <c r="Z565" i="1"/>
  <c r="Q565" i="1"/>
  <c r="R565" i="1" s="1"/>
  <c r="S565" i="1" s="1"/>
  <c r="Z564" i="1"/>
  <c r="S564" i="1"/>
  <c r="Q564" i="1"/>
  <c r="R564" i="1" s="1"/>
  <c r="Z563" i="1"/>
  <c r="R563" i="1"/>
  <c r="S563" i="1" s="1"/>
  <c r="Q563" i="1"/>
  <c r="Z562" i="1"/>
  <c r="Q562" i="1"/>
  <c r="R562" i="1" s="1"/>
  <c r="S562" i="1" s="1"/>
  <c r="Z561" i="1"/>
  <c r="Q561" i="1"/>
  <c r="R561" i="1" s="1"/>
  <c r="S561" i="1" s="1"/>
  <c r="Z560" i="1"/>
  <c r="R560" i="1"/>
  <c r="S560" i="1" s="1"/>
  <c r="Q560" i="1"/>
  <c r="Z559" i="1"/>
  <c r="Q559" i="1"/>
  <c r="R559" i="1" s="1"/>
  <c r="S559" i="1" s="1"/>
  <c r="Z558" i="1"/>
  <c r="S558" i="1"/>
  <c r="Q558" i="1"/>
  <c r="R558" i="1" s="1"/>
  <c r="Z557" i="1"/>
  <c r="R557" i="1"/>
  <c r="S557" i="1" s="1"/>
  <c r="Q557" i="1"/>
  <c r="Z556" i="1"/>
  <c r="R556" i="1"/>
  <c r="S556" i="1" s="1"/>
  <c r="Q556" i="1"/>
  <c r="Z555" i="1"/>
  <c r="S555" i="1"/>
  <c r="Q555" i="1"/>
  <c r="R555" i="1" s="1"/>
  <c r="Z554" i="1"/>
  <c r="Q554" i="1"/>
  <c r="R554" i="1" s="1"/>
  <c r="S554" i="1" s="1"/>
  <c r="Z553" i="1"/>
  <c r="S553" i="1"/>
  <c r="R553" i="1"/>
  <c r="Q553" i="1"/>
  <c r="Z552" i="1"/>
  <c r="Q552" i="1"/>
  <c r="R552" i="1" s="1"/>
  <c r="S552" i="1" s="1"/>
  <c r="Z551" i="1"/>
  <c r="Q551" i="1"/>
  <c r="R551" i="1" s="1"/>
  <c r="S551" i="1" s="1"/>
  <c r="Z550" i="1"/>
  <c r="Q550" i="1"/>
  <c r="R550" i="1" s="1"/>
  <c r="S550" i="1" s="1"/>
  <c r="Z549" i="1"/>
  <c r="Q549" i="1"/>
  <c r="R549" i="1" s="1"/>
  <c r="S549" i="1" s="1"/>
  <c r="Z548" i="1"/>
  <c r="Q548" i="1"/>
  <c r="R548" i="1" s="1"/>
  <c r="S548" i="1" s="1"/>
  <c r="Z547" i="1"/>
  <c r="Q547" i="1"/>
  <c r="R547" i="1" s="1"/>
  <c r="S547" i="1" s="1"/>
  <c r="Z546" i="1"/>
  <c r="S546" i="1"/>
  <c r="Q546" i="1"/>
  <c r="R546" i="1" s="1"/>
  <c r="Z545" i="1"/>
  <c r="R545" i="1"/>
  <c r="S545" i="1" s="1"/>
  <c r="Q545" i="1"/>
  <c r="Z544" i="1"/>
  <c r="Q544" i="1"/>
  <c r="R544" i="1" s="1"/>
  <c r="S544" i="1" s="1"/>
  <c r="Z543" i="1"/>
  <c r="Q543" i="1"/>
  <c r="R543" i="1" s="1"/>
  <c r="S543" i="1" s="1"/>
  <c r="Z542" i="1"/>
  <c r="R542" i="1"/>
  <c r="S542" i="1" s="1"/>
  <c r="Q542" i="1"/>
  <c r="Z541" i="1"/>
  <c r="Q541" i="1"/>
  <c r="R541" i="1" s="1"/>
  <c r="S541" i="1" s="1"/>
  <c r="Z540" i="1"/>
  <c r="S540" i="1"/>
  <c r="Q540" i="1"/>
  <c r="R540" i="1" s="1"/>
  <c r="Z539" i="1"/>
  <c r="Q539" i="1"/>
  <c r="R539" i="1" s="1"/>
  <c r="S539" i="1" s="1"/>
  <c r="Z538" i="1"/>
  <c r="R538" i="1"/>
  <c r="S538" i="1" s="1"/>
  <c r="Q538" i="1"/>
  <c r="Z537" i="1"/>
  <c r="S537" i="1"/>
  <c r="Q537" i="1"/>
  <c r="R537" i="1" s="1"/>
  <c r="Z536" i="1"/>
  <c r="Q536" i="1"/>
  <c r="R536" i="1" s="1"/>
  <c r="S536" i="1" s="1"/>
  <c r="Z535" i="1"/>
  <c r="S535" i="1"/>
  <c r="R535" i="1"/>
  <c r="Q535" i="1"/>
  <c r="Z534" i="1"/>
  <c r="Q534" i="1"/>
  <c r="R534" i="1" s="1"/>
  <c r="S534" i="1" s="1"/>
  <c r="Z533" i="1"/>
  <c r="Q533" i="1"/>
  <c r="R533" i="1" s="1"/>
  <c r="S533" i="1" s="1"/>
  <c r="Z532" i="1"/>
  <c r="R532" i="1"/>
  <c r="S532" i="1" s="1"/>
  <c r="Q532" i="1"/>
  <c r="Z531" i="1"/>
  <c r="Q531" i="1"/>
  <c r="R531" i="1" s="1"/>
  <c r="S531" i="1" s="1"/>
  <c r="Z530" i="1"/>
  <c r="Q530" i="1"/>
  <c r="R530" i="1" s="1"/>
  <c r="S530" i="1" s="1"/>
  <c r="Z529" i="1"/>
  <c r="Q529" i="1"/>
  <c r="R529" i="1" s="1"/>
  <c r="S529" i="1" s="1"/>
  <c r="Z528" i="1"/>
  <c r="S528" i="1"/>
  <c r="Q528" i="1"/>
  <c r="R528" i="1" s="1"/>
  <c r="Z527" i="1"/>
  <c r="R527" i="1"/>
  <c r="S527" i="1" s="1"/>
  <c r="Q527" i="1"/>
  <c r="Z526" i="1"/>
  <c r="Q526" i="1"/>
  <c r="R526" i="1" s="1"/>
  <c r="S526" i="1" s="1"/>
  <c r="Z525" i="1"/>
  <c r="Q525" i="1"/>
  <c r="R525" i="1" s="1"/>
  <c r="S525" i="1" s="1"/>
  <c r="Z524" i="1"/>
  <c r="R524" i="1"/>
  <c r="S524" i="1" s="1"/>
  <c r="Q524" i="1"/>
  <c r="Z523" i="1"/>
  <c r="Q523" i="1"/>
  <c r="R523" i="1" s="1"/>
  <c r="S523" i="1" s="1"/>
  <c r="Z522" i="1"/>
  <c r="S522" i="1"/>
  <c r="Q522" i="1"/>
  <c r="R522" i="1" s="1"/>
  <c r="Z521" i="1"/>
  <c r="Q521" i="1"/>
  <c r="R521" i="1" s="1"/>
  <c r="S521" i="1" s="1"/>
  <c r="Q520" i="1"/>
  <c r="R520" i="1" s="1"/>
  <c r="S520" i="1" s="1"/>
  <c r="Z519" i="1"/>
  <c r="R519" i="1"/>
  <c r="S519" i="1" s="1"/>
  <c r="Q519" i="1"/>
  <c r="Z518" i="1"/>
  <c r="Q518" i="1"/>
  <c r="R518" i="1" s="1"/>
  <c r="S518" i="1" s="1"/>
  <c r="Z517" i="1"/>
  <c r="S517" i="1"/>
  <c r="R517" i="1"/>
  <c r="Q517" i="1"/>
  <c r="Z516" i="1"/>
  <c r="R516" i="1"/>
  <c r="S516" i="1" s="1"/>
  <c r="Q516" i="1"/>
  <c r="Z515" i="1"/>
  <c r="S515" i="1"/>
  <c r="Q515" i="1"/>
  <c r="R515" i="1" s="1"/>
  <c r="Z514" i="1"/>
  <c r="R514" i="1"/>
  <c r="S514" i="1" s="1"/>
  <c r="Q514" i="1"/>
  <c r="Z513" i="1"/>
  <c r="S513" i="1"/>
  <c r="R513" i="1"/>
  <c r="Q513" i="1"/>
  <c r="Z512" i="1"/>
  <c r="Q512" i="1"/>
  <c r="R512" i="1" s="1"/>
  <c r="S512" i="1" s="1"/>
  <c r="Z511" i="1"/>
  <c r="Q511" i="1"/>
  <c r="R511" i="1" s="1"/>
  <c r="S511" i="1" s="1"/>
  <c r="Z510" i="1"/>
  <c r="R510" i="1"/>
  <c r="S510" i="1" s="1"/>
  <c r="Q510" i="1"/>
  <c r="Z509" i="1"/>
  <c r="S509" i="1"/>
  <c r="Q509" i="1"/>
  <c r="R509" i="1" s="1"/>
  <c r="Z508" i="1"/>
  <c r="Q508" i="1"/>
  <c r="R508" i="1" s="1"/>
  <c r="S508" i="1" s="1"/>
  <c r="Z507" i="1"/>
  <c r="S507" i="1"/>
  <c r="R507" i="1"/>
  <c r="Q507" i="1"/>
  <c r="Z506" i="1"/>
  <c r="Q506" i="1"/>
  <c r="R506" i="1" s="1"/>
  <c r="S506" i="1" s="1"/>
  <c r="Z505" i="1"/>
  <c r="Q505" i="1"/>
  <c r="R505" i="1" s="1"/>
  <c r="S505" i="1" s="1"/>
  <c r="Z504" i="1"/>
  <c r="S504" i="1"/>
  <c r="R504" i="1"/>
  <c r="Q504" i="1"/>
  <c r="Z503" i="1"/>
  <c r="Q503" i="1"/>
  <c r="R503" i="1" s="1"/>
  <c r="S503" i="1" s="1"/>
  <c r="Z502" i="1"/>
  <c r="R502" i="1"/>
  <c r="S502" i="1" s="1"/>
  <c r="Q502" i="1"/>
  <c r="Z501" i="1"/>
  <c r="S501" i="1"/>
  <c r="R501" i="1"/>
  <c r="Q501" i="1"/>
  <c r="Z500" i="1"/>
  <c r="S500" i="1"/>
  <c r="Q500" i="1"/>
  <c r="R500" i="1" s="1"/>
  <c r="Z499" i="1"/>
  <c r="Q499" i="1"/>
  <c r="R499" i="1" s="1"/>
  <c r="S499" i="1" s="1"/>
  <c r="Z498" i="1"/>
  <c r="R498" i="1"/>
  <c r="S498" i="1" s="1"/>
  <c r="Q498" i="1"/>
  <c r="Z497" i="1"/>
  <c r="Q497" i="1"/>
  <c r="R497" i="1" s="1"/>
  <c r="S497" i="1" s="1"/>
  <c r="Z496" i="1"/>
  <c r="R496" i="1"/>
  <c r="S496" i="1" s="1"/>
  <c r="Q496" i="1"/>
  <c r="Z495" i="1"/>
  <c r="R495" i="1"/>
  <c r="S495" i="1" s="1"/>
  <c r="Q495" i="1"/>
  <c r="Z494" i="1"/>
  <c r="S494" i="1"/>
  <c r="Q494" i="1"/>
  <c r="R494" i="1" s="1"/>
  <c r="Z493" i="1"/>
  <c r="Q493" i="1"/>
  <c r="R493" i="1" s="1"/>
  <c r="S493" i="1" s="1"/>
  <c r="Z492" i="1"/>
  <c r="S492" i="1"/>
  <c r="R492" i="1"/>
  <c r="Q492" i="1"/>
  <c r="Z491" i="1"/>
  <c r="S491" i="1"/>
  <c r="Q491" i="1"/>
  <c r="R491" i="1" s="1"/>
  <c r="Z490" i="1"/>
  <c r="Q490" i="1"/>
  <c r="R490" i="1" s="1"/>
  <c r="S490" i="1" s="1"/>
  <c r="Z489" i="1"/>
  <c r="R489" i="1"/>
  <c r="S489" i="1" s="1"/>
  <c r="Q489" i="1"/>
  <c r="Z488" i="1"/>
  <c r="Q488" i="1"/>
  <c r="R488" i="1" s="1"/>
  <c r="S488" i="1" s="1"/>
  <c r="Z487" i="1"/>
  <c r="R487" i="1"/>
  <c r="S487" i="1" s="1"/>
  <c r="Q487" i="1"/>
  <c r="Z486" i="1"/>
  <c r="S486" i="1"/>
  <c r="R486" i="1"/>
  <c r="Q486" i="1"/>
  <c r="Z485" i="1"/>
  <c r="Q485" i="1"/>
  <c r="R485" i="1" s="1"/>
  <c r="S485" i="1" s="1"/>
  <c r="Z484" i="1"/>
  <c r="Q484" i="1"/>
  <c r="R484" i="1" s="1"/>
  <c r="S484" i="1" s="1"/>
  <c r="Z483" i="1"/>
  <c r="R483" i="1"/>
  <c r="S483" i="1" s="1"/>
  <c r="Q483" i="1"/>
  <c r="Z482" i="1"/>
  <c r="Q482" i="1"/>
  <c r="R482" i="1" s="1"/>
  <c r="S482" i="1" s="1"/>
  <c r="Z481" i="1"/>
  <c r="S481" i="1"/>
  <c r="R481" i="1"/>
  <c r="Q481" i="1"/>
  <c r="Z480" i="1"/>
  <c r="R480" i="1"/>
  <c r="S480" i="1" s="1"/>
  <c r="Q480" i="1"/>
  <c r="Z479" i="1"/>
  <c r="S479" i="1"/>
  <c r="Q479" i="1"/>
  <c r="R479" i="1" s="1"/>
  <c r="Z478" i="1"/>
  <c r="S478" i="1"/>
  <c r="R478" i="1"/>
  <c r="Q478" i="1"/>
  <c r="Z477" i="1"/>
  <c r="S477" i="1"/>
  <c r="R477" i="1"/>
  <c r="Q477" i="1"/>
  <c r="Z476" i="1"/>
  <c r="Q476" i="1"/>
  <c r="R476" i="1" s="1"/>
  <c r="S476" i="1" s="1"/>
  <c r="Z475" i="1"/>
  <c r="Q475" i="1"/>
  <c r="R475" i="1" s="1"/>
  <c r="S475" i="1" s="1"/>
  <c r="Z474" i="1"/>
  <c r="R474" i="1"/>
  <c r="S474" i="1" s="1"/>
  <c r="Q474" i="1"/>
  <c r="Z473" i="1"/>
  <c r="S473" i="1"/>
  <c r="Q473" i="1"/>
  <c r="R473" i="1" s="1"/>
  <c r="Z472" i="1"/>
  <c r="Q472" i="1"/>
  <c r="R472" i="1" s="1"/>
  <c r="S472" i="1" s="1"/>
  <c r="Z471" i="1"/>
  <c r="S471" i="1"/>
  <c r="R471" i="1"/>
  <c r="Q471" i="1"/>
  <c r="Z470" i="1"/>
  <c r="Q470" i="1"/>
  <c r="R470" i="1" s="1"/>
  <c r="S470" i="1" s="1"/>
  <c r="Z469" i="1"/>
  <c r="Q469" i="1"/>
  <c r="R469" i="1" s="1"/>
  <c r="S469" i="1" s="1"/>
  <c r="Z468" i="1"/>
  <c r="S468" i="1"/>
  <c r="R468" i="1"/>
  <c r="Q468" i="1"/>
  <c r="Z467" i="1"/>
  <c r="Q467" i="1"/>
  <c r="R467" i="1" s="1"/>
  <c r="S467" i="1" s="1"/>
  <c r="Z466" i="1"/>
  <c r="R466" i="1"/>
  <c r="S466" i="1" s="1"/>
  <c r="Q466" i="1"/>
  <c r="Z465" i="1"/>
  <c r="S465" i="1"/>
  <c r="R465" i="1"/>
  <c r="Q465" i="1"/>
  <c r="Z464" i="1"/>
  <c r="S464" i="1"/>
  <c r="Q464" i="1"/>
  <c r="R464" i="1" s="1"/>
  <c r="R463" i="1"/>
  <c r="S463" i="1" s="1"/>
  <c r="Q463" i="1"/>
  <c r="Z462" i="1"/>
  <c r="Q462" i="1"/>
  <c r="R462" i="1" s="1"/>
  <c r="S462" i="1" s="1"/>
  <c r="Z461" i="1"/>
  <c r="S461" i="1"/>
  <c r="R461" i="1"/>
  <c r="Q461" i="1"/>
  <c r="Z460" i="1"/>
  <c r="R460" i="1"/>
  <c r="S460" i="1" s="1"/>
  <c r="Q460" i="1"/>
  <c r="Q459" i="1"/>
  <c r="R459" i="1" s="1"/>
  <c r="S459" i="1" s="1"/>
  <c r="Z458" i="1"/>
  <c r="R458" i="1"/>
  <c r="S458" i="1" s="1"/>
  <c r="Q458" i="1"/>
  <c r="Z457" i="1"/>
  <c r="S457" i="1"/>
  <c r="Q457" i="1"/>
  <c r="R457" i="1" s="1"/>
  <c r="Z456" i="1"/>
  <c r="R456" i="1"/>
  <c r="S456" i="1" s="1"/>
  <c r="Q456" i="1"/>
  <c r="Z455" i="1"/>
  <c r="R455" i="1"/>
  <c r="S455" i="1" s="1"/>
  <c r="Q455" i="1"/>
  <c r="Z454" i="1"/>
  <c r="R454" i="1"/>
  <c r="S454" i="1" s="1"/>
  <c r="Q454" i="1"/>
  <c r="Z453" i="1"/>
  <c r="Q453" i="1"/>
  <c r="R453" i="1" s="1"/>
  <c r="S453" i="1" s="1"/>
  <c r="Z452" i="1"/>
  <c r="Q452" i="1"/>
  <c r="R452" i="1" s="1"/>
  <c r="S452" i="1" s="1"/>
  <c r="Z451" i="1"/>
  <c r="Q451" i="1"/>
  <c r="R451" i="1" s="1"/>
  <c r="S451" i="1" s="1"/>
  <c r="Z450" i="1"/>
  <c r="R450" i="1"/>
  <c r="S450" i="1" s="1"/>
  <c r="Q450" i="1"/>
  <c r="Z449" i="1"/>
  <c r="Q449" i="1"/>
  <c r="R449" i="1" s="1"/>
  <c r="S449" i="1" s="1"/>
  <c r="Z448" i="1"/>
  <c r="S448" i="1"/>
  <c r="R448" i="1"/>
  <c r="Q448" i="1"/>
  <c r="Z447" i="1"/>
  <c r="Q447" i="1"/>
  <c r="R447" i="1" s="1"/>
  <c r="S447" i="1" s="1"/>
  <c r="Z446" i="1"/>
  <c r="R446" i="1"/>
  <c r="S446" i="1" s="1"/>
  <c r="Q446" i="1"/>
  <c r="Z445" i="1"/>
  <c r="R445" i="1"/>
  <c r="S445" i="1" s="1"/>
  <c r="Q445" i="1"/>
  <c r="Z444" i="1"/>
  <c r="S444" i="1"/>
  <c r="Q444" i="1"/>
  <c r="R444" i="1" s="1"/>
  <c r="Z443" i="1"/>
  <c r="Q443" i="1"/>
  <c r="R443" i="1" s="1"/>
  <c r="S443" i="1" s="1"/>
  <c r="Z442" i="1"/>
  <c r="R442" i="1"/>
  <c r="S442" i="1" s="1"/>
  <c r="Q442" i="1"/>
  <c r="Z441" i="1"/>
  <c r="R441" i="1"/>
  <c r="S441" i="1" s="1"/>
  <c r="Q441" i="1"/>
  <c r="Z440" i="1"/>
  <c r="R440" i="1"/>
  <c r="S440" i="1" s="1"/>
  <c r="Q440" i="1"/>
  <c r="Z439" i="1"/>
  <c r="Q439" i="1"/>
  <c r="R439" i="1" s="1"/>
  <c r="S439" i="1" s="1"/>
  <c r="Z438" i="1"/>
  <c r="Q438" i="1"/>
  <c r="R438" i="1" s="1"/>
  <c r="S438" i="1" s="1"/>
  <c r="Q437" i="1"/>
  <c r="R437" i="1" s="1"/>
  <c r="S437" i="1" s="1"/>
  <c r="Z436" i="1"/>
  <c r="Q436" i="1"/>
  <c r="R436" i="1" s="1"/>
  <c r="S436" i="1" s="1"/>
  <c r="Z435" i="1"/>
  <c r="R435" i="1"/>
  <c r="S435" i="1" s="1"/>
  <c r="Q435" i="1"/>
  <c r="Z434" i="1"/>
  <c r="Q434" i="1"/>
  <c r="R434" i="1" s="1"/>
  <c r="S434" i="1" s="1"/>
  <c r="Z433" i="1"/>
  <c r="Q433" i="1"/>
  <c r="R433" i="1" s="1"/>
  <c r="S433" i="1" s="1"/>
  <c r="Z432" i="1"/>
  <c r="Q432" i="1"/>
  <c r="R432" i="1" s="1"/>
  <c r="S432" i="1" s="1"/>
  <c r="Z431" i="1"/>
  <c r="S431" i="1"/>
  <c r="Q431" i="1"/>
  <c r="R431" i="1" s="1"/>
  <c r="Z430" i="1"/>
  <c r="R430" i="1"/>
  <c r="S430" i="1" s="1"/>
  <c r="Q430" i="1"/>
  <c r="Z429" i="1"/>
  <c r="Q429" i="1"/>
  <c r="R429" i="1" s="1"/>
  <c r="S429" i="1" s="1"/>
  <c r="Z428" i="1"/>
  <c r="Q428" i="1"/>
  <c r="R428" i="1" s="1"/>
  <c r="S428" i="1" s="1"/>
  <c r="Z427" i="1"/>
  <c r="R427" i="1"/>
  <c r="S427" i="1" s="1"/>
  <c r="Q427" i="1"/>
  <c r="Z426" i="1"/>
  <c r="Q426" i="1"/>
  <c r="R426" i="1" s="1"/>
  <c r="S426" i="1" s="1"/>
  <c r="Z425" i="1"/>
  <c r="S425" i="1"/>
  <c r="Q425" i="1"/>
  <c r="R425" i="1" s="1"/>
  <c r="Z424" i="1"/>
  <c r="R424" i="1"/>
  <c r="S424" i="1" s="1"/>
  <c r="Q424" i="1"/>
  <c r="Z423" i="1"/>
  <c r="R423" i="1"/>
  <c r="S423" i="1" s="1"/>
  <c r="Q423" i="1"/>
  <c r="Z422" i="1"/>
  <c r="S422" i="1"/>
  <c r="Q422" i="1"/>
  <c r="R422" i="1" s="1"/>
  <c r="Z421" i="1"/>
  <c r="R421" i="1"/>
  <c r="S421" i="1" s="1"/>
  <c r="Q421" i="1"/>
  <c r="Z420" i="1"/>
  <c r="S420" i="1"/>
  <c r="R420" i="1"/>
  <c r="Q420" i="1"/>
  <c r="Z419" i="1"/>
  <c r="Q419" i="1"/>
  <c r="R419" i="1" s="1"/>
  <c r="S419" i="1" s="1"/>
  <c r="Z418" i="1"/>
  <c r="Q418" i="1"/>
  <c r="R418" i="1" s="1"/>
  <c r="S418" i="1" s="1"/>
  <c r="Z417" i="1"/>
  <c r="Q417" i="1"/>
  <c r="R417" i="1" s="1"/>
  <c r="S417" i="1" s="1"/>
  <c r="Z416" i="1"/>
  <c r="Q416" i="1"/>
  <c r="R416" i="1" s="1"/>
  <c r="S416" i="1" s="1"/>
  <c r="Z415" i="1"/>
  <c r="Q415" i="1"/>
  <c r="R415" i="1" s="1"/>
  <c r="S415" i="1" s="1"/>
  <c r="Z414" i="1"/>
  <c r="S414" i="1"/>
  <c r="R414" i="1"/>
  <c r="Q414" i="1"/>
  <c r="Z413" i="1"/>
  <c r="S413" i="1"/>
  <c r="Q413" i="1"/>
  <c r="R413" i="1" s="1"/>
  <c r="Z412" i="1"/>
  <c r="R412" i="1"/>
  <c r="S412" i="1" s="1"/>
  <c r="Q412" i="1"/>
  <c r="Z411" i="1"/>
  <c r="Q411" i="1"/>
  <c r="R411" i="1" s="1"/>
  <c r="S411" i="1" s="1"/>
  <c r="Z410" i="1"/>
  <c r="Q410" i="1"/>
  <c r="R410" i="1" s="1"/>
  <c r="S410" i="1" s="1"/>
  <c r="Z409" i="1"/>
  <c r="R409" i="1"/>
  <c r="S409" i="1" s="1"/>
  <c r="Q409" i="1"/>
  <c r="Z408" i="1"/>
  <c r="Q408" i="1"/>
  <c r="R408" i="1" s="1"/>
  <c r="S408" i="1" s="1"/>
  <c r="Z407" i="1"/>
  <c r="S407" i="1"/>
  <c r="Q407" i="1"/>
  <c r="R407" i="1" s="1"/>
  <c r="Z406" i="1"/>
  <c r="Q406" i="1"/>
  <c r="R406" i="1" s="1"/>
  <c r="S406" i="1" s="1"/>
  <c r="Z405" i="1"/>
  <c r="R405" i="1"/>
  <c r="S405" i="1" s="1"/>
  <c r="Q405" i="1"/>
  <c r="Z404" i="1"/>
  <c r="S404" i="1"/>
  <c r="Q404" i="1"/>
  <c r="R404" i="1" s="1"/>
  <c r="Z403" i="1"/>
  <c r="R403" i="1"/>
  <c r="S403" i="1" s="1"/>
  <c r="Q403" i="1"/>
  <c r="Z402" i="1"/>
  <c r="S402" i="1"/>
  <c r="R402" i="1"/>
  <c r="Q402" i="1"/>
  <c r="Z401" i="1"/>
  <c r="Q401" i="1"/>
  <c r="R401" i="1" s="1"/>
  <c r="S401" i="1" s="1"/>
  <c r="Z400" i="1"/>
  <c r="Q400" i="1"/>
  <c r="R400" i="1" s="1"/>
  <c r="S400" i="1" s="1"/>
  <c r="Z399" i="1"/>
  <c r="R399" i="1"/>
  <c r="S399" i="1" s="1"/>
  <c r="Q399" i="1"/>
  <c r="Z398" i="1"/>
  <c r="Q398" i="1"/>
  <c r="R398" i="1" s="1"/>
  <c r="S398" i="1" s="1"/>
  <c r="Z397" i="1"/>
  <c r="Q397" i="1"/>
  <c r="R397" i="1" s="1"/>
  <c r="S397" i="1" s="1"/>
  <c r="Z396" i="1"/>
  <c r="S396" i="1"/>
  <c r="R396" i="1"/>
  <c r="Q396" i="1"/>
  <c r="Z395" i="1"/>
  <c r="S395" i="1"/>
  <c r="Q395" i="1"/>
  <c r="R395" i="1" s="1"/>
  <c r="Z394" i="1"/>
  <c r="R394" i="1"/>
  <c r="S394" i="1" s="1"/>
  <c r="Q394" i="1"/>
  <c r="Z393" i="1"/>
  <c r="Q393" i="1"/>
  <c r="R393" i="1" s="1"/>
  <c r="S393" i="1" s="1"/>
  <c r="Z392" i="1"/>
  <c r="Q392" i="1"/>
  <c r="R392" i="1" s="1"/>
  <c r="S392" i="1" s="1"/>
  <c r="Z391" i="1"/>
  <c r="R391" i="1"/>
  <c r="S391" i="1" s="1"/>
  <c r="Q391" i="1"/>
  <c r="Z390" i="1"/>
  <c r="Q390" i="1"/>
  <c r="R390" i="1" s="1"/>
  <c r="S390" i="1" s="1"/>
  <c r="Z389" i="1"/>
  <c r="S389" i="1"/>
  <c r="Q389" i="1"/>
  <c r="R389" i="1" s="1"/>
  <c r="Z388" i="1"/>
  <c r="R388" i="1"/>
  <c r="S388" i="1" s="1"/>
  <c r="Q388" i="1"/>
  <c r="Z387" i="1"/>
  <c r="R387" i="1"/>
  <c r="S387" i="1" s="1"/>
  <c r="Q387" i="1"/>
  <c r="Z386" i="1"/>
  <c r="S386" i="1"/>
  <c r="Q386" i="1"/>
  <c r="R386" i="1" s="1"/>
  <c r="Z385" i="1"/>
  <c r="R385" i="1"/>
  <c r="S385" i="1" s="1"/>
  <c r="Q385" i="1"/>
  <c r="Z384" i="1"/>
  <c r="S384" i="1"/>
  <c r="Q384" i="1"/>
  <c r="R384" i="1" s="1"/>
  <c r="Z383" i="1"/>
  <c r="Q383" i="1"/>
  <c r="R383" i="1" s="1"/>
  <c r="S383" i="1" s="1"/>
  <c r="Z382" i="1"/>
  <c r="Q382" i="1"/>
  <c r="R382" i="1" s="1"/>
  <c r="S382" i="1" s="1"/>
  <c r="Z381" i="1"/>
  <c r="R381" i="1"/>
  <c r="S381" i="1" s="1"/>
  <c r="Q381" i="1"/>
  <c r="Z380" i="1"/>
  <c r="Q380" i="1"/>
  <c r="R380" i="1" s="1"/>
  <c r="S380" i="1" s="1"/>
  <c r="Z379" i="1"/>
  <c r="Q379" i="1"/>
  <c r="R379" i="1" s="1"/>
  <c r="S379" i="1" s="1"/>
  <c r="Z378" i="1"/>
  <c r="S378" i="1"/>
  <c r="R378" i="1"/>
  <c r="Q378" i="1"/>
  <c r="Z377" i="1"/>
  <c r="S377" i="1"/>
  <c r="Q377" i="1"/>
  <c r="R377" i="1" s="1"/>
  <c r="Z376" i="1"/>
  <c r="R376" i="1"/>
  <c r="S376" i="1" s="1"/>
  <c r="Q376" i="1"/>
  <c r="Z375" i="1"/>
  <c r="Q375" i="1"/>
  <c r="R375" i="1" s="1"/>
  <c r="S375" i="1" s="1"/>
  <c r="Z374" i="1"/>
  <c r="Q374" i="1"/>
  <c r="R374" i="1" s="1"/>
  <c r="S374" i="1" s="1"/>
  <c r="Z373" i="1"/>
  <c r="Q373" i="1"/>
  <c r="R373" i="1" s="1"/>
  <c r="S373" i="1" s="1"/>
  <c r="Z372" i="1"/>
  <c r="Q372" i="1"/>
  <c r="R372" i="1" s="1"/>
  <c r="S372" i="1" s="1"/>
  <c r="Z371" i="1"/>
  <c r="S371" i="1"/>
  <c r="Q371" i="1"/>
  <c r="R371" i="1" s="1"/>
  <c r="Z370" i="1"/>
  <c r="Q370" i="1"/>
  <c r="R370" i="1" s="1"/>
  <c r="S370" i="1" s="1"/>
  <c r="Z369" i="1"/>
  <c r="R369" i="1"/>
  <c r="S369" i="1" s="1"/>
  <c r="Q369" i="1"/>
  <c r="Z368" i="1"/>
  <c r="S368" i="1"/>
  <c r="Q368" i="1"/>
  <c r="R368" i="1" s="1"/>
  <c r="Z367" i="1"/>
  <c r="R367" i="1"/>
  <c r="S367" i="1" s="1"/>
  <c r="Q367" i="1"/>
  <c r="Z366" i="1"/>
  <c r="Q366" i="1"/>
  <c r="R366" i="1" s="1"/>
  <c r="S366" i="1" s="1"/>
  <c r="Z365" i="1"/>
  <c r="Q365" i="1"/>
  <c r="R365" i="1" s="1"/>
  <c r="S365" i="1" s="1"/>
  <c r="Z364" i="1"/>
  <c r="Q364" i="1"/>
  <c r="R364" i="1" s="1"/>
  <c r="S364" i="1" s="1"/>
  <c r="Z363" i="1"/>
  <c r="Q363" i="1"/>
  <c r="R363" i="1" s="1"/>
  <c r="S363" i="1" s="1"/>
  <c r="Z362" i="1"/>
  <c r="Q362" i="1"/>
  <c r="R362" i="1" s="1"/>
  <c r="S362" i="1" s="1"/>
  <c r="Z361" i="1"/>
  <c r="Q361" i="1"/>
  <c r="R361" i="1" s="1"/>
  <c r="S361" i="1" s="1"/>
  <c r="Z360" i="1"/>
  <c r="S360" i="1"/>
  <c r="R360" i="1"/>
  <c r="Q360" i="1"/>
  <c r="Z359" i="1"/>
  <c r="S359" i="1"/>
  <c r="Q359" i="1"/>
  <c r="R359" i="1" s="1"/>
  <c r="Z358" i="1"/>
  <c r="R358" i="1"/>
  <c r="S358" i="1" s="1"/>
  <c r="Q358" i="1"/>
  <c r="R357" i="1"/>
  <c r="S357" i="1" s="1"/>
  <c r="Q357" i="1"/>
  <c r="Z356" i="1"/>
  <c r="S356" i="1"/>
  <c r="R356" i="1"/>
  <c r="Q356" i="1"/>
  <c r="Z355" i="1"/>
  <c r="Q355" i="1"/>
  <c r="R355" i="1" s="1"/>
  <c r="S355" i="1" s="1"/>
  <c r="Z354" i="1"/>
  <c r="Q354" i="1"/>
  <c r="R354" i="1" s="1"/>
  <c r="S354" i="1" s="1"/>
  <c r="Z353" i="1"/>
  <c r="S353" i="1"/>
  <c r="R353" i="1"/>
  <c r="Q353" i="1"/>
  <c r="Z352" i="1"/>
  <c r="S352" i="1"/>
  <c r="Q352" i="1"/>
  <c r="R352" i="1" s="1"/>
  <c r="Z351" i="1"/>
  <c r="S351" i="1"/>
  <c r="Q351" i="1"/>
  <c r="R351" i="1" s="1"/>
  <c r="Z350" i="1"/>
  <c r="R350" i="1"/>
  <c r="S350" i="1" s="1"/>
  <c r="Q350" i="1"/>
  <c r="Z349" i="1"/>
  <c r="S349" i="1"/>
  <c r="Q349" i="1"/>
  <c r="R349" i="1" s="1"/>
  <c r="Z348" i="1"/>
  <c r="R348" i="1"/>
  <c r="S348" i="1" s="1"/>
  <c r="Q348" i="1"/>
  <c r="Z347" i="1"/>
  <c r="S347" i="1"/>
  <c r="R347" i="1"/>
  <c r="Q347" i="1"/>
  <c r="Z346" i="1"/>
  <c r="Q346" i="1"/>
  <c r="R346" i="1" s="1"/>
  <c r="S346" i="1" s="1"/>
  <c r="Z345" i="1"/>
  <c r="Q345" i="1"/>
  <c r="R345" i="1" s="1"/>
  <c r="S345" i="1" s="1"/>
  <c r="Z344" i="1"/>
  <c r="R344" i="1"/>
  <c r="S344" i="1" s="1"/>
  <c r="Q344" i="1"/>
  <c r="Z343" i="1"/>
  <c r="S343" i="1"/>
  <c r="Q343" i="1"/>
  <c r="R343" i="1" s="1"/>
  <c r="Z342" i="1"/>
  <c r="Q342" i="1"/>
  <c r="R342" i="1" s="1"/>
  <c r="S342" i="1" s="1"/>
  <c r="Z341" i="1"/>
  <c r="R341" i="1"/>
  <c r="S341" i="1" s="1"/>
  <c r="Q341" i="1"/>
  <c r="Z340" i="1"/>
  <c r="Q340" i="1"/>
  <c r="R340" i="1" s="1"/>
  <c r="S340" i="1" s="1"/>
  <c r="Z339" i="1"/>
  <c r="S339" i="1"/>
  <c r="R339" i="1"/>
  <c r="Q339" i="1"/>
  <c r="Z338" i="1"/>
  <c r="S338" i="1"/>
  <c r="R338" i="1"/>
  <c r="Q338" i="1"/>
  <c r="Z337" i="1"/>
  <c r="Q337" i="1"/>
  <c r="R337" i="1" s="1"/>
  <c r="S337" i="1" s="1"/>
  <c r="Z336" i="1"/>
  <c r="R336" i="1"/>
  <c r="S336" i="1" s="1"/>
  <c r="Q336" i="1"/>
  <c r="Z335" i="1"/>
  <c r="R335" i="1"/>
  <c r="S335" i="1" s="1"/>
  <c r="Q335" i="1"/>
  <c r="Z334" i="1"/>
  <c r="S334" i="1"/>
  <c r="Q334" i="1"/>
  <c r="R334" i="1" s="1"/>
  <c r="Z333" i="1"/>
  <c r="Q333" i="1"/>
  <c r="R333" i="1" s="1"/>
  <c r="S333" i="1" s="1"/>
  <c r="Z332" i="1"/>
  <c r="R332" i="1"/>
  <c r="S332" i="1" s="1"/>
  <c r="Q332" i="1"/>
  <c r="Z331" i="1"/>
  <c r="Q331" i="1"/>
  <c r="R331" i="1" s="1"/>
  <c r="S331" i="1" s="1"/>
  <c r="Z330" i="1"/>
  <c r="R330" i="1"/>
  <c r="S330" i="1" s="1"/>
  <c r="Q330" i="1"/>
  <c r="Z329" i="1"/>
  <c r="S329" i="1"/>
  <c r="R329" i="1"/>
  <c r="Q329" i="1"/>
  <c r="Z328" i="1"/>
  <c r="Q328" i="1"/>
  <c r="R328" i="1" s="1"/>
  <c r="S328" i="1" s="1"/>
  <c r="Z327" i="1"/>
  <c r="Q327" i="1"/>
  <c r="R327" i="1" s="1"/>
  <c r="S327" i="1" s="1"/>
  <c r="Z326" i="1"/>
  <c r="S326" i="1"/>
  <c r="R326" i="1"/>
  <c r="Q326" i="1"/>
  <c r="Z325" i="1"/>
  <c r="S325" i="1"/>
  <c r="Q325" i="1"/>
  <c r="R325" i="1" s="1"/>
  <c r="Z324" i="1"/>
  <c r="Q324" i="1"/>
  <c r="R324" i="1" s="1"/>
  <c r="S324" i="1" s="1"/>
  <c r="Z323" i="1"/>
  <c r="R323" i="1"/>
  <c r="S323" i="1" s="1"/>
  <c r="Q323" i="1"/>
  <c r="Z322" i="1"/>
  <c r="Q322" i="1"/>
  <c r="R322" i="1" s="1"/>
  <c r="S322" i="1" s="1"/>
  <c r="Z321" i="1"/>
  <c r="R321" i="1"/>
  <c r="S321" i="1" s="1"/>
  <c r="Q321" i="1"/>
  <c r="Z320" i="1"/>
  <c r="S320" i="1"/>
  <c r="R320" i="1"/>
  <c r="Q320" i="1"/>
  <c r="Z319" i="1"/>
  <c r="Q319" i="1"/>
  <c r="R319" i="1" s="1"/>
  <c r="S319" i="1" s="1"/>
  <c r="Z318" i="1"/>
  <c r="Q318" i="1"/>
  <c r="R318" i="1" s="1"/>
  <c r="S318" i="1" s="1"/>
  <c r="Z317" i="1"/>
  <c r="R317" i="1"/>
  <c r="S317" i="1" s="1"/>
  <c r="Q317" i="1"/>
  <c r="Z316" i="1"/>
  <c r="S316" i="1"/>
  <c r="Q316" i="1"/>
  <c r="R316" i="1" s="1"/>
  <c r="Z315" i="1"/>
  <c r="S315" i="1"/>
  <c r="Q315" i="1"/>
  <c r="R315" i="1" s="1"/>
  <c r="Z314" i="1"/>
  <c r="R314" i="1"/>
  <c r="S314" i="1" s="1"/>
  <c r="Q314" i="1"/>
  <c r="Z313" i="1"/>
  <c r="S313" i="1"/>
  <c r="Q313" i="1"/>
  <c r="R313" i="1" s="1"/>
  <c r="Z312" i="1"/>
  <c r="R312" i="1"/>
  <c r="S312" i="1" s="1"/>
  <c r="Q312" i="1"/>
  <c r="Z311" i="1"/>
  <c r="S311" i="1"/>
  <c r="R311" i="1"/>
  <c r="Q311" i="1"/>
  <c r="Z310" i="1"/>
  <c r="Q310" i="1"/>
  <c r="R310" i="1" s="1"/>
  <c r="S310" i="1" s="1"/>
  <c r="Z309" i="1"/>
  <c r="Q309" i="1"/>
  <c r="R309" i="1" s="1"/>
  <c r="S309" i="1" s="1"/>
  <c r="Z308" i="1"/>
  <c r="R308" i="1"/>
  <c r="S308" i="1" s="1"/>
  <c r="Q308" i="1"/>
  <c r="Z307" i="1"/>
  <c r="S307" i="1"/>
  <c r="Q307" i="1"/>
  <c r="R307" i="1" s="1"/>
  <c r="Z306" i="1"/>
  <c r="S306" i="1"/>
  <c r="Q306" i="1"/>
  <c r="R306" i="1" s="1"/>
  <c r="Z305" i="1"/>
  <c r="R305" i="1"/>
  <c r="S305" i="1" s="1"/>
  <c r="Q305" i="1"/>
  <c r="Z304" i="1"/>
  <c r="Q304" i="1"/>
  <c r="R304" i="1" s="1"/>
  <c r="S304" i="1" s="1"/>
  <c r="Z303" i="1"/>
  <c r="R303" i="1"/>
  <c r="S303" i="1" s="1"/>
  <c r="Q303" i="1"/>
  <c r="Z302" i="1"/>
  <c r="S302" i="1"/>
  <c r="R302" i="1"/>
  <c r="Q302" i="1"/>
  <c r="Z301" i="1"/>
  <c r="Q301" i="1"/>
  <c r="R301" i="1" s="1"/>
  <c r="S301" i="1" s="1"/>
  <c r="Z300" i="1"/>
  <c r="Q300" i="1"/>
  <c r="R300" i="1" s="1"/>
  <c r="S300" i="1" s="1"/>
  <c r="Z299" i="1"/>
  <c r="R299" i="1"/>
  <c r="S299" i="1" s="1"/>
  <c r="Q299" i="1"/>
  <c r="Z298" i="1"/>
  <c r="S298" i="1"/>
  <c r="Q298" i="1"/>
  <c r="R298" i="1" s="1"/>
  <c r="Z297" i="1"/>
  <c r="Q297" i="1"/>
  <c r="R297" i="1" s="1"/>
  <c r="S297" i="1" s="1"/>
  <c r="Z296" i="1"/>
  <c r="R296" i="1"/>
  <c r="S296" i="1" s="1"/>
  <c r="Q296" i="1"/>
  <c r="Z295" i="1"/>
  <c r="Q295" i="1"/>
  <c r="R295" i="1" s="1"/>
  <c r="S295" i="1" s="1"/>
  <c r="Z294" i="1"/>
  <c r="R294" i="1"/>
  <c r="S294" i="1" s="1"/>
  <c r="Q294" i="1"/>
  <c r="Z293" i="1"/>
  <c r="S293" i="1"/>
  <c r="R293" i="1"/>
  <c r="Q293" i="1"/>
  <c r="Z292" i="1"/>
  <c r="Q292" i="1"/>
  <c r="R292" i="1" s="1"/>
  <c r="S292" i="1" s="1"/>
  <c r="Z291" i="1"/>
  <c r="Q291" i="1"/>
  <c r="R291" i="1" s="1"/>
  <c r="S291" i="1" s="1"/>
  <c r="Q290" i="1"/>
  <c r="R290" i="1" s="1"/>
  <c r="S290" i="1" s="1"/>
  <c r="Z289" i="1"/>
  <c r="R289" i="1"/>
  <c r="S289" i="1" s="1"/>
  <c r="Q289" i="1"/>
  <c r="Z288" i="1"/>
  <c r="Q288" i="1"/>
  <c r="R288" i="1" s="1"/>
  <c r="S288" i="1" s="1"/>
  <c r="Z287" i="1"/>
  <c r="Q287" i="1"/>
  <c r="R287" i="1" s="1"/>
  <c r="S287" i="1" s="1"/>
  <c r="Z286" i="1"/>
  <c r="R286" i="1"/>
  <c r="S286" i="1" s="1"/>
  <c r="Q286" i="1"/>
  <c r="Z285" i="1"/>
  <c r="Q285" i="1"/>
  <c r="R285" i="1" s="1"/>
  <c r="S285" i="1" s="1"/>
  <c r="Z284" i="1"/>
  <c r="R284" i="1"/>
  <c r="S284" i="1" s="1"/>
  <c r="Q284" i="1"/>
  <c r="Z283" i="1"/>
  <c r="R283" i="1"/>
  <c r="S283" i="1" s="1"/>
  <c r="Q283" i="1"/>
  <c r="Z282" i="1"/>
  <c r="Q282" i="1"/>
  <c r="R282" i="1" s="1"/>
  <c r="S282" i="1" s="1"/>
  <c r="Z281" i="1"/>
  <c r="Q281" i="1"/>
  <c r="R281" i="1" s="1"/>
  <c r="S281" i="1" s="1"/>
  <c r="Z280" i="1"/>
  <c r="S280" i="1"/>
  <c r="R280" i="1"/>
  <c r="Q280" i="1"/>
  <c r="Z279" i="1"/>
  <c r="Q279" i="1"/>
  <c r="R279" i="1" s="1"/>
  <c r="S279" i="1" s="1"/>
  <c r="Z278" i="1"/>
  <c r="Q278" i="1"/>
  <c r="R278" i="1" s="1"/>
  <c r="S278" i="1" s="1"/>
  <c r="Z277" i="1"/>
  <c r="R277" i="1"/>
  <c r="S277" i="1" s="1"/>
  <c r="Q277" i="1"/>
  <c r="Z276" i="1"/>
  <c r="Q276" i="1"/>
  <c r="R276" i="1" s="1"/>
  <c r="S276" i="1" s="1"/>
  <c r="Z275" i="1"/>
  <c r="Q275" i="1"/>
  <c r="R275" i="1" s="1"/>
  <c r="S275" i="1" s="1"/>
  <c r="Z274" i="1"/>
  <c r="R274" i="1"/>
  <c r="S274" i="1" s="1"/>
  <c r="Q274" i="1"/>
  <c r="Z273" i="1"/>
  <c r="Q273" i="1"/>
  <c r="R273" i="1" s="1"/>
  <c r="S273" i="1" s="1"/>
  <c r="Z272" i="1"/>
  <c r="R272" i="1"/>
  <c r="S272" i="1" s="1"/>
  <c r="Q272" i="1"/>
  <c r="Z271" i="1"/>
  <c r="R271" i="1"/>
  <c r="S271" i="1" s="1"/>
  <c r="Q271" i="1"/>
  <c r="Z270" i="1"/>
  <c r="Q270" i="1"/>
  <c r="R270" i="1" s="1"/>
  <c r="S270" i="1" s="1"/>
  <c r="Z269" i="1"/>
  <c r="Q269" i="1"/>
  <c r="R269" i="1" s="1"/>
  <c r="S269" i="1" s="1"/>
  <c r="Z268" i="1"/>
  <c r="S268" i="1"/>
  <c r="R268" i="1"/>
  <c r="Q268" i="1"/>
  <c r="Z267" i="1"/>
  <c r="Q267" i="1"/>
  <c r="R267" i="1" s="1"/>
  <c r="S267" i="1" s="1"/>
  <c r="Z266" i="1"/>
  <c r="Q266" i="1"/>
  <c r="R266" i="1" s="1"/>
  <c r="S266" i="1" s="1"/>
  <c r="Z265" i="1"/>
  <c r="R265" i="1"/>
  <c r="S265" i="1" s="1"/>
  <c r="Q265" i="1"/>
  <c r="Z264" i="1"/>
  <c r="Q264" i="1"/>
  <c r="R264" i="1" s="1"/>
  <c r="S264" i="1" s="1"/>
  <c r="Z263" i="1"/>
  <c r="Q263" i="1"/>
  <c r="R263" i="1" s="1"/>
  <c r="S263" i="1" s="1"/>
  <c r="Q262" i="1"/>
  <c r="R262" i="1" s="1"/>
  <c r="S262" i="1" s="1"/>
  <c r="Z261" i="1"/>
  <c r="Q261" i="1"/>
  <c r="R261" i="1" s="1"/>
  <c r="S261" i="1" s="1"/>
  <c r="Z260" i="1"/>
  <c r="R260" i="1"/>
  <c r="S260" i="1" s="1"/>
  <c r="Q260" i="1"/>
  <c r="Z259" i="1"/>
  <c r="R259" i="1"/>
  <c r="S259" i="1" s="1"/>
  <c r="Q259" i="1"/>
  <c r="Z258" i="1"/>
  <c r="Q258" i="1"/>
  <c r="R258" i="1" s="1"/>
  <c r="S258" i="1" s="1"/>
  <c r="Z257" i="1"/>
  <c r="Q257" i="1"/>
  <c r="R257" i="1" s="1"/>
  <c r="S257" i="1" s="1"/>
  <c r="Z256" i="1"/>
  <c r="R256" i="1"/>
  <c r="S256" i="1" s="1"/>
  <c r="Q256" i="1"/>
  <c r="Z255" i="1"/>
  <c r="R255" i="1"/>
  <c r="S255" i="1" s="1"/>
  <c r="Q255" i="1"/>
  <c r="Z254" i="1"/>
  <c r="Q254" i="1"/>
  <c r="R254" i="1" s="1"/>
  <c r="S254" i="1" s="1"/>
  <c r="Z253" i="1"/>
  <c r="Q253" i="1"/>
  <c r="R253" i="1" s="1"/>
  <c r="S253" i="1" s="1"/>
  <c r="Z252" i="1"/>
  <c r="Q252" i="1"/>
  <c r="R252" i="1" s="1"/>
  <c r="S252" i="1" s="1"/>
  <c r="Q251" i="1"/>
  <c r="R251" i="1" s="1"/>
  <c r="S251" i="1" s="1"/>
  <c r="Z250" i="1"/>
  <c r="Q250" i="1"/>
  <c r="R250" i="1" s="1"/>
  <c r="S250" i="1" s="1"/>
  <c r="Z249" i="1"/>
  <c r="R249" i="1"/>
  <c r="S249" i="1" s="1"/>
  <c r="Q249" i="1"/>
  <c r="Z248" i="1"/>
  <c r="R248" i="1"/>
  <c r="S248" i="1" s="1"/>
  <c r="Q248" i="1"/>
  <c r="Z247" i="1"/>
  <c r="S247" i="1"/>
  <c r="Q247" i="1"/>
  <c r="R247" i="1" s="1"/>
  <c r="Z246" i="1"/>
  <c r="R246" i="1"/>
  <c r="S246" i="1" s="1"/>
  <c r="Q246" i="1"/>
  <c r="Z245" i="1"/>
  <c r="Q245" i="1"/>
  <c r="R245" i="1" s="1"/>
  <c r="S245" i="1" s="1"/>
  <c r="S244" i="1"/>
  <c r="R244" i="1"/>
  <c r="Q244" i="1"/>
  <c r="Z243" i="1"/>
  <c r="Q243" i="1"/>
  <c r="R243" i="1" s="1"/>
  <c r="S243" i="1" s="1"/>
  <c r="Z242" i="1"/>
  <c r="Q242" i="1"/>
  <c r="R242" i="1" s="1"/>
  <c r="S242" i="1" s="1"/>
  <c r="Z241" i="1"/>
  <c r="S241" i="1"/>
  <c r="R241" i="1"/>
  <c r="Q241" i="1"/>
  <c r="Z240" i="1"/>
  <c r="S240" i="1"/>
  <c r="Q240" i="1"/>
  <c r="R240" i="1" s="1"/>
  <c r="Z239" i="1"/>
  <c r="Q239" i="1"/>
  <c r="R239" i="1" s="1"/>
  <c r="S239" i="1" s="1"/>
  <c r="Z238" i="1"/>
  <c r="R238" i="1"/>
  <c r="S238" i="1" s="1"/>
  <c r="Q238" i="1"/>
  <c r="Z237" i="1"/>
  <c r="Q237" i="1"/>
  <c r="R237" i="1" s="1"/>
  <c r="S237" i="1" s="1"/>
  <c r="Z236" i="1"/>
  <c r="R236" i="1"/>
  <c r="S236" i="1" s="1"/>
  <c r="Q236" i="1"/>
  <c r="Z235" i="1"/>
  <c r="S235" i="1"/>
  <c r="R235" i="1"/>
  <c r="Q235" i="1"/>
  <c r="Z234" i="1"/>
  <c r="Q234" i="1"/>
  <c r="R234" i="1" s="1"/>
  <c r="S234" i="1" s="1"/>
  <c r="Z233" i="1"/>
  <c r="Q233" i="1"/>
  <c r="R233" i="1" s="1"/>
  <c r="S233" i="1" s="1"/>
  <c r="Z232" i="1"/>
  <c r="R232" i="1"/>
  <c r="S232" i="1" s="1"/>
  <c r="Q232" i="1"/>
  <c r="Z231" i="1"/>
  <c r="S231" i="1"/>
  <c r="Q231" i="1"/>
  <c r="R231" i="1" s="1"/>
  <c r="Z230" i="1"/>
  <c r="Q230" i="1"/>
  <c r="R230" i="1" s="1"/>
  <c r="S230" i="1" s="1"/>
  <c r="Z229" i="1"/>
  <c r="R229" i="1"/>
  <c r="S229" i="1" s="1"/>
  <c r="Q229" i="1"/>
  <c r="Z228" i="1"/>
  <c r="Q228" i="1"/>
  <c r="R228" i="1" s="1"/>
  <c r="S228" i="1" s="1"/>
  <c r="Z227" i="1"/>
  <c r="R227" i="1"/>
  <c r="S227" i="1" s="1"/>
  <c r="Q227" i="1"/>
  <c r="Z226" i="1"/>
  <c r="S226" i="1"/>
  <c r="R226" i="1"/>
  <c r="Q226" i="1"/>
  <c r="Z225" i="1"/>
  <c r="S225" i="1"/>
  <c r="Q225" i="1"/>
  <c r="R225" i="1" s="1"/>
  <c r="Z224" i="1"/>
  <c r="Q224" i="1"/>
  <c r="R224" i="1" s="1"/>
  <c r="S224" i="1" s="1"/>
  <c r="Z223" i="1"/>
  <c r="R223" i="1"/>
  <c r="S223" i="1" s="1"/>
  <c r="Q223" i="1"/>
  <c r="Z222" i="1"/>
  <c r="S222" i="1"/>
  <c r="Q222" i="1"/>
  <c r="R222" i="1" s="1"/>
  <c r="Z221" i="1"/>
  <c r="S221" i="1"/>
  <c r="Q221" i="1"/>
  <c r="R221" i="1" s="1"/>
  <c r="Q220" i="1"/>
  <c r="R220" i="1" s="1"/>
  <c r="S220" i="1" s="1"/>
  <c r="Z219" i="1"/>
  <c r="R219" i="1"/>
  <c r="S219" i="1" s="1"/>
  <c r="Q219" i="1"/>
  <c r="Z218" i="1"/>
  <c r="S218" i="1"/>
  <c r="R218" i="1"/>
  <c r="Q218" i="1"/>
  <c r="Z217" i="1"/>
  <c r="Q217" i="1"/>
  <c r="R217" i="1" s="1"/>
  <c r="S217" i="1" s="1"/>
  <c r="Z216" i="1"/>
  <c r="R216" i="1"/>
  <c r="S216" i="1" s="1"/>
  <c r="Q216" i="1"/>
  <c r="Z215" i="1"/>
  <c r="S215" i="1"/>
  <c r="R215" i="1"/>
  <c r="Q215" i="1"/>
  <c r="Z214" i="1"/>
  <c r="Q214" i="1"/>
  <c r="R214" i="1" s="1"/>
  <c r="S214" i="1" s="1"/>
  <c r="Z213" i="1"/>
  <c r="R213" i="1"/>
  <c r="S213" i="1" s="1"/>
  <c r="Q213" i="1"/>
  <c r="Z212" i="1"/>
  <c r="S212" i="1"/>
  <c r="R212" i="1"/>
  <c r="Q212" i="1"/>
  <c r="Z211" i="1"/>
  <c r="Q211" i="1"/>
  <c r="R211" i="1" s="1"/>
  <c r="S211" i="1" s="1"/>
  <c r="Z210" i="1"/>
  <c r="R210" i="1"/>
  <c r="S210" i="1" s="1"/>
  <c r="Q210" i="1"/>
  <c r="Q209" i="1"/>
  <c r="R209" i="1" s="1"/>
  <c r="S209" i="1" s="1"/>
  <c r="Z208" i="1"/>
  <c r="R208" i="1"/>
  <c r="S208" i="1" s="1"/>
  <c r="Q208" i="1"/>
  <c r="Z207" i="1"/>
  <c r="R207" i="1"/>
  <c r="S207" i="1" s="1"/>
  <c r="Q207" i="1"/>
  <c r="Z206" i="1"/>
  <c r="Q206" i="1"/>
  <c r="R206" i="1" s="1"/>
  <c r="S206" i="1" s="1"/>
  <c r="Z205" i="1"/>
  <c r="Q205" i="1"/>
  <c r="R205" i="1" s="1"/>
  <c r="S205" i="1" s="1"/>
  <c r="Z204" i="1"/>
  <c r="Q204" i="1"/>
  <c r="R204" i="1" s="1"/>
  <c r="S204" i="1" s="1"/>
  <c r="Z203" i="1"/>
  <c r="R203" i="1"/>
  <c r="S203" i="1" s="1"/>
  <c r="Q203" i="1"/>
  <c r="Z202" i="1"/>
  <c r="S202" i="1"/>
  <c r="Q202" i="1"/>
  <c r="R202" i="1" s="1"/>
  <c r="Z201" i="1"/>
  <c r="Q201" i="1"/>
  <c r="R201" i="1" s="1"/>
  <c r="S201" i="1" s="1"/>
  <c r="Z200" i="1"/>
  <c r="R200" i="1"/>
  <c r="S200" i="1" s="1"/>
  <c r="Q200" i="1"/>
  <c r="Z199" i="1"/>
  <c r="R199" i="1"/>
  <c r="S199" i="1" s="1"/>
  <c r="Q199" i="1"/>
  <c r="Z198" i="1"/>
  <c r="R198" i="1"/>
  <c r="S198" i="1" s="1"/>
  <c r="Q198" i="1"/>
  <c r="Z197" i="1"/>
  <c r="Q197" i="1"/>
  <c r="R197" i="1" s="1"/>
  <c r="S197" i="1" s="1"/>
  <c r="Z195" i="1"/>
  <c r="S195" i="1"/>
  <c r="R195" i="1"/>
  <c r="Q195" i="1"/>
  <c r="Z194" i="1"/>
  <c r="Q194" i="1"/>
  <c r="R194" i="1" s="1"/>
  <c r="S194" i="1" s="1"/>
  <c r="Z193" i="1"/>
  <c r="R193" i="1"/>
  <c r="S193" i="1" s="1"/>
  <c r="Q193" i="1"/>
  <c r="Z192" i="1"/>
  <c r="Q192" i="1"/>
  <c r="R192" i="1" s="1"/>
  <c r="S192" i="1" s="1"/>
  <c r="Z191" i="1"/>
  <c r="Q191" i="1"/>
  <c r="R191" i="1" s="1"/>
  <c r="S191" i="1" s="1"/>
  <c r="Z190" i="1"/>
  <c r="Q190" i="1"/>
  <c r="R190" i="1" s="1"/>
  <c r="S190" i="1" s="1"/>
  <c r="Z189" i="1"/>
  <c r="Q189" i="1"/>
  <c r="R189" i="1" s="1"/>
  <c r="S189" i="1" s="1"/>
  <c r="Z188" i="1"/>
  <c r="R188" i="1"/>
  <c r="S188" i="1" s="1"/>
  <c r="Q188" i="1"/>
  <c r="Z187" i="1"/>
  <c r="Q187" i="1"/>
  <c r="R187" i="1" s="1"/>
  <c r="S187" i="1" s="1"/>
  <c r="Z186" i="1"/>
  <c r="Q186" i="1"/>
  <c r="R186" i="1" s="1"/>
  <c r="S186" i="1" s="1"/>
  <c r="Z185" i="1"/>
  <c r="Q185" i="1"/>
  <c r="R185" i="1" s="1"/>
  <c r="S185" i="1" s="1"/>
  <c r="Z184" i="1"/>
  <c r="R184" i="1"/>
  <c r="S184" i="1" s="1"/>
  <c r="Q184" i="1"/>
  <c r="Z183" i="1"/>
  <c r="Q183" i="1"/>
  <c r="R183" i="1" s="1"/>
  <c r="S183" i="1" s="1"/>
  <c r="Z182" i="1"/>
  <c r="R182" i="1"/>
  <c r="S182" i="1" s="1"/>
  <c r="Q182" i="1"/>
  <c r="Z181" i="1"/>
  <c r="Q181" i="1"/>
  <c r="R181" i="1" s="1"/>
  <c r="S181" i="1" s="1"/>
  <c r="Z180" i="1"/>
  <c r="Q180" i="1"/>
  <c r="R180" i="1" s="1"/>
  <c r="S180" i="1" s="1"/>
  <c r="Z179" i="1"/>
  <c r="Q179" i="1"/>
  <c r="R179" i="1" s="1"/>
  <c r="S179" i="1" s="1"/>
  <c r="Z178" i="1"/>
  <c r="S178" i="1"/>
  <c r="Q178" i="1"/>
  <c r="R178" i="1" s="1"/>
  <c r="Z177" i="1"/>
  <c r="Q177" i="1"/>
  <c r="R177" i="1" s="1"/>
  <c r="S177" i="1" s="1"/>
  <c r="Z176" i="1"/>
  <c r="R176" i="1"/>
  <c r="S176" i="1" s="1"/>
  <c r="Q176" i="1"/>
  <c r="Z175" i="1"/>
  <c r="S175" i="1"/>
  <c r="R175" i="1"/>
  <c r="Q175" i="1"/>
  <c r="Z174" i="1"/>
  <c r="Q174" i="1"/>
  <c r="R174" i="1" s="1"/>
  <c r="S174" i="1" s="1"/>
  <c r="Z173" i="1"/>
  <c r="R173" i="1"/>
  <c r="S173" i="1" s="1"/>
  <c r="Q173" i="1"/>
  <c r="Z172" i="1"/>
  <c r="Q172" i="1"/>
  <c r="R172" i="1" s="1"/>
  <c r="S172" i="1" s="1"/>
  <c r="Z171" i="1"/>
  <c r="R171" i="1"/>
  <c r="S171" i="1" s="1"/>
  <c r="Q171" i="1"/>
  <c r="Z170" i="1"/>
  <c r="R170" i="1"/>
  <c r="S170" i="1" s="1"/>
  <c r="Q170" i="1"/>
  <c r="Z169" i="1"/>
  <c r="Q169" i="1"/>
  <c r="R169" i="1" s="1"/>
  <c r="S169" i="1" s="1"/>
  <c r="Z168" i="1"/>
  <c r="Q168" i="1"/>
  <c r="R168" i="1" s="1"/>
  <c r="S168" i="1" s="1"/>
  <c r="Z167" i="1"/>
  <c r="Q167" i="1"/>
  <c r="R167" i="1" s="1"/>
  <c r="S167" i="1" s="1"/>
  <c r="R166" i="1"/>
  <c r="S166" i="1" s="1"/>
  <c r="Q166" i="1"/>
  <c r="Z165" i="1"/>
  <c r="S165" i="1"/>
  <c r="R165" i="1"/>
  <c r="Q165" i="1"/>
  <c r="Z164" i="1"/>
  <c r="Q164" i="1"/>
  <c r="R164" i="1" s="1"/>
  <c r="S164" i="1" s="1"/>
  <c r="Z163" i="1"/>
  <c r="Q163" i="1"/>
  <c r="R163" i="1" s="1"/>
  <c r="S163" i="1" s="1"/>
  <c r="Z162" i="1"/>
  <c r="R162" i="1"/>
  <c r="S162" i="1" s="1"/>
  <c r="Q162" i="1"/>
  <c r="Z161" i="1"/>
  <c r="S161" i="1"/>
  <c r="Q161" i="1"/>
  <c r="R161" i="1" s="1"/>
  <c r="Z160" i="1"/>
  <c r="R160" i="1"/>
  <c r="S160" i="1" s="1"/>
  <c r="Q160" i="1"/>
  <c r="Z159" i="1"/>
  <c r="R159" i="1"/>
  <c r="S159" i="1" s="1"/>
  <c r="Q159" i="1"/>
  <c r="Z158" i="1"/>
  <c r="Q158" i="1"/>
  <c r="R158" i="1" s="1"/>
  <c r="S158" i="1" s="1"/>
  <c r="Z157" i="1"/>
  <c r="Q157" i="1"/>
  <c r="R157" i="1" s="1"/>
  <c r="S157" i="1" s="1"/>
  <c r="Z156" i="1"/>
  <c r="Q156" i="1"/>
  <c r="R156" i="1" s="1"/>
  <c r="S156" i="1" s="1"/>
  <c r="Z155" i="1"/>
  <c r="Q155" i="1"/>
  <c r="R155" i="1" s="1"/>
  <c r="S155" i="1" s="1"/>
  <c r="Z154" i="1"/>
  <c r="Q154" i="1"/>
  <c r="R154" i="1" s="1"/>
  <c r="S154" i="1" s="1"/>
  <c r="Z153" i="1"/>
  <c r="R153" i="1"/>
  <c r="S153" i="1" s="1"/>
  <c r="Q153" i="1"/>
  <c r="Z152" i="1"/>
  <c r="Q152" i="1"/>
  <c r="R152" i="1" s="1"/>
  <c r="S152" i="1" s="1"/>
  <c r="Z151" i="1"/>
  <c r="Q151" i="1"/>
  <c r="R151" i="1" s="1"/>
  <c r="S151" i="1" s="1"/>
  <c r="Z150" i="1"/>
  <c r="Q150" i="1"/>
  <c r="R150" i="1" s="1"/>
  <c r="S150" i="1" s="1"/>
  <c r="Z149" i="1"/>
  <c r="Q149" i="1"/>
  <c r="R149" i="1" s="1"/>
  <c r="S149" i="1" s="1"/>
  <c r="Z148" i="1"/>
  <c r="R148" i="1"/>
  <c r="S148" i="1" s="1"/>
  <c r="Q148" i="1"/>
  <c r="Z147" i="1"/>
  <c r="Q147" i="1"/>
  <c r="R147" i="1" s="1"/>
  <c r="S147" i="1" s="1"/>
  <c r="Z146" i="1"/>
  <c r="Q146" i="1"/>
  <c r="R146" i="1" s="1"/>
  <c r="S146" i="1" s="1"/>
  <c r="Z145" i="1"/>
  <c r="Q145" i="1"/>
  <c r="R145" i="1" s="1"/>
  <c r="S145" i="1" s="1"/>
  <c r="Z144" i="1"/>
  <c r="S144" i="1"/>
  <c r="R144" i="1"/>
  <c r="Q144" i="1"/>
  <c r="Z143" i="1"/>
  <c r="S143" i="1"/>
  <c r="Q143" i="1"/>
  <c r="R143" i="1" s="1"/>
  <c r="Z142" i="1"/>
  <c r="R142" i="1"/>
  <c r="S142" i="1" s="1"/>
  <c r="Q142" i="1"/>
  <c r="Z141" i="1"/>
  <c r="R141" i="1"/>
  <c r="S141" i="1" s="1"/>
  <c r="Q141" i="1"/>
  <c r="Z140" i="1"/>
  <c r="Q140" i="1"/>
  <c r="R140" i="1" s="1"/>
  <c r="S140" i="1" s="1"/>
  <c r="Z139" i="1"/>
  <c r="Q139" i="1"/>
  <c r="R139" i="1" s="1"/>
  <c r="S139" i="1" s="1"/>
  <c r="Z138" i="1"/>
  <c r="Q138" i="1"/>
  <c r="R138" i="1" s="1"/>
  <c r="S138" i="1" s="1"/>
  <c r="Z137" i="1"/>
  <c r="S137" i="1"/>
  <c r="Q137" i="1"/>
  <c r="R137" i="1" s="1"/>
  <c r="Z136" i="1"/>
  <c r="R136" i="1"/>
  <c r="S136" i="1" s="1"/>
  <c r="Q136" i="1"/>
  <c r="Z135" i="1"/>
  <c r="R135" i="1"/>
  <c r="S135" i="1" s="1"/>
  <c r="Q135" i="1"/>
  <c r="Z134" i="1"/>
  <c r="Q134" i="1"/>
  <c r="R134" i="1" s="1"/>
  <c r="S134" i="1" s="1"/>
  <c r="Z133" i="1"/>
  <c r="R133" i="1"/>
  <c r="S133" i="1" s="1"/>
  <c r="Q133" i="1"/>
  <c r="Z132" i="1"/>
  <c r="S132" i="1"/>
  <c r="Q132" i="1"/>
  <c r="R132" i="1" s="1"/>
  <c r="Z131" i="1"/>
  <c r="Q131" i="1"/>
  <c r="R131" i="1" s="1"/>
  <c r="S131" i="1" s="1"/>
  <c r="Z130" i="1"/>
  <c r="Q130" i="1"/>
  <c r="R130" i="1" s="1"/>
  <c r="S130" i="1" s="1"/>
  <c r="Z129" i="1"/>
  <c r="R129" i="1"/>
  <c r="S129" i="1" s="1"/>
  <c r="Q129" i="1"/>
  <c r="Z128" i="1"/>
  <c r="Q128" i="1"/>
  <c r="R128" i="1" s="1"/>
  <c r="S128" i="1" s="1"/>
  <c r="Z127" i="1"/>
  <c r="Q127" i="1"/>
  <c r="R127" i="1" s="1"/>
  <c r="S127" i="1" s="1"/>
  <c r="R126" i="1"/>
  <c r="S126" i="1" s="1"/>
  <c r="Q126" i="1"/>
  <c r="Z125" i="1"/>
  <c r="S125" i="1"/>
  <c r="R125" i="1"/>
  <c r="Q125" i="1"/>
  <c r="Z124" i="1"/>
  <c r="S124" i="1"/>
  <c r="Q124" i="1"/>
  <c r="R124" i="1" s="1"/>
  <c r="Z123" i="1"/>
  <c r="Q123" i="1"/>
  <c r="R123" i="1" s="1"/>
  <c r="S123" i="1" s="1"/>
  <c r="Z122" i="1"/>
  <c r="R122" i="1"/>
  <c r="S122" i="1" s="1"/>
  <c r="Q122" i="1"/>
  <c r="Z121" i="1"/>
  <c r="Q121" i="1"/>
  <c r="R121" i="1" s="1"/>
  <c r="S121" i="1" s="1"/>
  <c r="Z120" i="1"/>
  <c r="R120" i="1"/>
  <c r="S120" i="1" s="1"/>
  <c r="Q120" i="1"/>
  <c r="Z119" i="1"/>
  <c r="R119" i="1"/>
  <c r="S119" i="1" s="1"/>
  <c r="Q119" i="1"/>
  <c r="Z118" i="1"/>
  <c r="Q118" i="1"/>
  <c r="R118" i="1" s="1"/>
  <c r="S118" i="1" s="1"/>
  <c r="Z117" i="1"/>
  <c r="Q117" i="1"/>
  <c r="R117" i="1" s="1"/>
  <c r="S117" i="1" s="1"/>
  <c r="Z116" i="1"/>
  <c r="S116" i="1"/>
  <c r="R116" i="1"/>
  <c r="Q116" i="1"/>
  <c r="Z115" i="1"/>
  <c r="S115" i="1"/>
  <c r="Q115" i="1"/>
  <c r="R115" i="1" s="1"/>
  <c r="Z114" i="1"/>
  <c r="Q114" i="1"/>
  <c r="R114" i="1" s="1"/>
  <c r="S114" i="1" s="1"/>
  <c r="Z113" i="1"/>
  <c r="R113" i="1"/>
  <c r="S113" i="1" s="1"/>
  <c r="Q113" i="1"/>
  <c r="Z112" i="1"/>
  <c r="S112" i="1"/>
  <c r="Q112" i="1"/>
  <c r="R112" i="1" s="1"/>
  <c r="Z111" i="1"/>
  <c r="R111" i="1"/>
  <c r="S111" i="1" s="1"/>
  <c r="Q111" i="1"/>
  <c r="Z110" i="1"/>
  <c r="R110" i="1"/>
  <c r="S110" i="1" s="1"/>
  <c r="Q110" i="1"/>
  <c r="Z109" i="1"/>
  <c r="Q109" i="1"/>
  <c r="R109" i="1" s="1"/>
  <c r="S109" i="1" s="1"/>
  <c r="Z108" i="1"/>
  <c r="Q108" i="1"/>
  <c r="R108" i="1" s="1"/>
  <c r="S108" i="1" s="1"/>
  <c r="Z107" i="1"/>
  <c r="R107" i="1"/>
  <c r="S107" i="1" s="1"/>
  <c r="Q107" i="1"/>
  <c r="Z106" i="1"/>
  <c r="Q106" i="1"/>
  <c r="R106" i="1" s="1"/>
  <c r="S106" i="1" s="1"/>
  <c r="Z105" i="1"/>
  <c r="S105" i="1"/>
  <c r="Q105" i="1"/>
  <c r="R105" i="1" s="1"/>
  <c r="Z104" i="1"/>
  <c r="R104" i="1"/>
  <c r="S104" i="1" s="1"/>
  <c r="Q104" i="1"/>
  <c r="Z103" i="1"/>
  <c r="Q103" i="1"/>
  <c r="R103" i="1" s="1"/>
  <c r="S103" i="1" s="1"/>
  <c r="Z102" i="1"/>
  <c r="R102" i="1"/>
  <c r="S102" i="1" s="1"/>
  <c r="Q102" i="1"/>
  <c r="Z101" i="1"/>
  <c r="S101" i="1"/>
  <c r="R101" i="1"/>
  <c r="Q101" i="1"/>
  <c r="Z100" i="1"/>
  <c r="Q100" i="1"/>
  <c r="R100" i="1" s="1"/>
  <c r="S100" i="1" s="1"/>
  <c r="Z99" i="1"/>
  <c r="Q99" i="1"/>
  <c r="R99" i="1" s="1"/>
  <c r="S99" i="1" s="1"/>
  <c r="Z98" i="1"/>
  <c r="R98" i="1"/>
  <c r="S98" i="1" s="1"/>
  <c r="Q98" i="1"/>
  <c r="Z97" i="1"/>
  <c r="S97" i="1"/>
  <c r="Q97" i="1"/>
  <c r="R97" i="1" s="1"/>
  <c r="Z96" i="1"/>
  <c r="R96" i="1"/>
  <c r="S96" i="1" s="1"/>
  <c r="Q96" i="1"/>
  <c r="Z95" i="1"/>
  <c r="R95" i="1"/>
  <c r="S95" i="1" s="1"/>
  <c r="Q95" i="1"/>
  <c r="Z94" i="1"/>
  <c r="Q94" i="1"/>
  <c r="R94" i="1" s="1"/>
  <c r="S94" i="1" s="1"/>
  <c r="Z93" i="1"/>
  <c r="S93" i="1"/>
  <c r="R93" i="1"/>
  <c r="Q93" i="1"/>
  <c r="Z92" i="1"/>
  <c r="S92" i="1"/>
  <c r="R92" i="1"/>
  <c r="Q92" i="1"/>
  <c r="Z91" i="1"/>
  <c r="Q91" i="1"/>
  <c r="R91" i="1" s="1"/>
  <c r="S91" i="1" s="1"/>
  <c r="Z90" i="1"/>
  <c r="R90" i="1"/>
  <c r="S90" i="1" s="1"/>
  <c r="Q90" i="1"/>
  <c r="Z89" i="1"/>
  <c r="R89" i="1"/>
  <c r="S89" i="1" s="1"/>
  <c r="Q89" i="1"/>
  <c r="Z88" i="1"/>
  <c r="S88" i="1"/>
  <c r="Q88" i="1"/>
  <c r="R88" i="1" s="1"/>
  <c r="Z87" i="1"/>
  <c r="Q87" i="1"/>
  <c r="R87" i="1" s="1"/>
  <c r="S87" i="1" s="1"/>
  <c r="Z86" i="1"/>
  <c r="S86" i="1"/>
  <c r="R86" i="1"/>
  <c r="Q86" i="1"/>
  <c r="Z85" i="1"/>
  <c r="Q85" i="1"/>
  <c r="R85" i="1" s="1"/>
  <c r="S85" i="1" s="1"/>
  <c r="Z84" i="1"/>
  <c r="R84" i="1"/>
  <c r="S84" i="1" s="1"/>
  <c r="Q84" i="1"/>
  <c r="Z83" i="1"/>
  <c r="R83" i="1"/>
  <c r="S83" i="1" s="1"/>
  <c r="Q83" i="1"/>
  <c r="Z82" i="1"/>
  <c r="Q82" i="1"/>
  <c r="R82" i="1" s="1"/>
  <c r="S82" i="1" s="1"/>
  <c r="Z81" i="1"/>
  <c r="Q81" i="1"/>
  <c r="R81" i="1" s="1"/>
  <c r="S81" i="1" s="1"/>
  <c r="Z80" i="1"/>
  <c r="R80" i="1"/>
  <c r="S80" i="1" s="1"/>
  <c r="Q80" i="1"/>
  <c r="Z79" i="1"/>
  <c r="S79" i="1"/>
  <c r="Q79" i="1"/>
  <c r="R79" i="1" s="1"/>
  <c r="Z78" i="1"/>
  <c r="Q78" i="1"/>
  <c r="R78" i="1" s="1"/>
  <c r="S78" i="1" s="1"/>
  <c r="Z77" i="1"/>
  <c r="R77" i="1"/>
  <c r="S77" i="1" s="1"/>
  <c r="Q77" i="1"/>
  <c r="Z76" i="1"/>
  <c r="S76" i="1"/>
  <c r="Q76" i="1"/>
  <c r="R76" i="1" s="1"/>
  <c r="Z75" i="1"/>
  <c r="R75" i="1"/>
  <c r="S75" i="1" s="1"/>
  <c r="Q75" i="1"/>
  <c r="Z74" i="1"/>
  <c r="S74" i="1"/>
  <c r="R74" i="1"/>
  <c r="Q74" i="1"/>
  <c r="Z73" i="1"/>
  <c r="Q73" i="1"/>
  <c r="R73" i="1" s="1"/>
  <c r="S73" i="1" s="1"/>
  <c r="Z72" i="1"/>
  <c r="Q72" i="1"/>
  <c r="R72" i="1" s="1"/>
  <c r="S72" i="1" s="1"/>
  <c r="Z71" i="1"/>
  <c r="R71" i="1"/>
  <c r="S71" i="1" s="1"/>
  <c r="Q71" i="1"/>
  <c r="Z70" i="1"/>
  <c r="S70" i="1"/>
  <c r="Q70" i="1"/>
  <c r="R70" i="1" s="1"/>
  <c r="Z69" i="1"/>
  <c r="S69" i="1"/>
  <c r="Q69" i="1"/>
  <c r="R69" i="1" s="1"/>
  <c r="Z68" i="1"/>
  <c r="R68" i="1"/>
  <c r="S68" i="1" s="1"/>
  <c r="Q68" i="1"/>
  <c r="Z67" i="1"/>
  <c r="Q67" i="1"/>
  <c r="R67" i="1" s="1"/>
  <c r="S67" i="1" s="1"/>
  <c r="Z66" i="1"/>
  <c r="S66" i="1"/>
  <c r="R66" i="1"/>
  <c r="Q66" i="1"/>
  <c r="Z65" i="1"/>
  <c r="S65" i="1"/>
  <c r="R65" i="1"/>
  <c r="Q65" i="1"/>
  <c r="Z64" i="1"/>
  <c r="S64" i="1"/>
  <c r="Q64" i="1"/>
  <c r="R64" i="1" s="1"/>
  <c r="Z63" i="1"/>
  <c r="S63" i="1"/>
  <c r="R63" i="1"/>
  <c r="Q63" i="1"/>
  <c r="Z62" i="1"/>
  <c r="R62" i="1"/>
  <c r="S62" i="1" s="1"/>
  <c r="Q62" i="1"/>
  <c r="Z61" i="1"/>
  <c r="S61" i="1"/>
  <c r="Q61" i="1"/>
  <c r="R61" i="1" s="1"/>
  <c r="Z60" i="1"/>
  <c r="R60" i="1"/>
  <c r="S60" i="1" s="1"/>
  <c r="Q60" i="1"/>
  <c r="Z59" i="1"/>
  <c r="R59" i="1"/>
  <c r="S59" i="1" s="1"/>
  <c r="Q59" i="1"/>
  <c r="Z58" i="1"/>
  <c r="Q58" i="1"/>
  <c r="R58" i="1" s="1"/>
  <c r="S58" i="1" s="1"/>
  <c r="Z57" i="1"/>
  <c r="Q57" i="1"/>
  <c r="R57" i="1" s="1"/>
  <c r="S57" i="1" s="1"/>
  <c r="Z56" i="1"/>
  <c r="S56" i="1"/>
  <c r="R56" i="1"/>
  <c r="Q56" i="1"/>
  <c r="Z55" i="1"/>
  <c r="Q55" i="1"/>
  <c r="R55" i="1" s="1"/>
  <c r="S55" i="1" s="1"/>
  <c r="Z54" i="1"/>
  <c r="Q54" i="1"/>
  <c r="R54" i="1" s="1"/>
  <c r="S54" i="1" s="1"/>
  <c r="Z53" i="1"/>
  <c r="S53" i="1"/>
  <c r="R53" i="1"/>
  <c r="Q53" i="1"/>
  <c r="Z52" i="1"/>
  <c r="S52" i="1"/>
  <c r="Q52" i="1"/>
  <c r="R52" i="1" s="1"/>
  <c r="Q51" i="1"/>
  <c r="R51" i="1" s="1"/>
  <c r="S51" i="1" s="1"/>
  <c r="Z50" i="1"/>
  <c r="R50" i="1"/>
  <c r="S50" i="1" s="1"/>
  <c r="Q50" i="1"/>
  <c r="Z49" i="1"/>
  <c r="R49" i="1"/>
  <c r="S49" i="1" s="1"/>
  <c r="Q49" i="1"/>
  <c r="Z48" i="1"/>
  <c r="R48" i="1"/>
  <c r="S48" i="1" s="1"/>
  <c r="Q48" i="1"/>
  <c r="Z47" i="1"/>
  <c r="Q47" i="1"/>
  <c r="R47" i="1" s="1"/>
  <c r="S47" i="1" s="1"/>
  <c r="Z46" i="1"/>
  <c r="R46" i="1"/>
  <c r="S46" i="1" s="1"/>
  <c r="Q46" i="1"/>
  <c r="Z45" i="1"/>
  <c r="R45" i="1"/>
  <c r="S45" i="1" s="1"/>
  <c r="Q45" i="1"/>
  <c r="Z44" i="1"/>
  <c r="Q44" i="1"/>
  <c r="R44" i="1" s="1"/>
  <c r="S44" i="1" s="1"/>
  <c r="Z43" i="1"/>
  <c r="R43" i="1"/>
  <c r="S43" i="1" s="1"/>
  <c r="Q43" i="1"/>
  <c r="Z42" i="1"/>
  <c r="R42" i="1"/>
  <c r="S42" i="1" s="1"/>
  <c r="Q42" i="1"/>
  <c r="Z41" i="1"/>
  <c r="S41" i="1"/>
  <c r="R41" i="1"/>
  <c r="Q41" i="1"/>
  <c r="Z40" i="1"/>
  <c r="R40" i="1"/>
  <c r="S40" i="1" s="1"/>
  <c r="Q40" i="1"/>
  <c r="Z39" i="1"/>
  <c r="R39" i="1"/>
  <c r="S39" i="1" s="1"/>
  <c r="Q39" i="1"/>
  <c r="Z38" i="1"/>
  <c r="R38" i="1"/>
  <c r="S38" i="1" s="1"/>
  <c r="Q38" i="1"/>
  <c r="Z37" i="1"/>
  <c r="R37" i="1"/>
  <c r="S37" i="1" s="1"/>
  <c r="Q37" i="1"/>
  <c r="Z36" i="1"/>
  <c r="Q36" i="1"/>
  <c r="R36" i="1" s="1"/>
  <c r="S36" i="1" s="1"/>
  <c r="Z35" i="1"/>
  <c r="R35" i="1"/>
  <c r="S35" i="1" s="1"/>
  <c r="Q35" i="1"/>
  <c r="Z34" i="1"/>
  <c r="R34" i="1"/>
  <c r="S34" i="1" s="1"/>
  <c r="Q34" i="1"/>
  <c r="Z33" i="1"/>
  <c r="Q33" i="1"/>
  <c r="R33" i="1" s="1"/>
  <c r="S33" i="1" s="1"/>
  <c r="Z32" i="1"/>
  <c r="R32" i="1"/>
  <c r="S32" i="1" s="1"/>
  <c r="Q32" i="1"/>
  <c r="Z31" i="1"/>
  <c r="R31" i="1"/>
  <c r="S31" i="1" s="1"/>
  <c r="Q31" i="1"/>
  <c r="Z30" i="1"/>
  <c r="R30" i="1"/>
  <c r="S30" i="1" s="1"/>
  <c r="Q30" i="1"/>
  <c r="Z29" i="1"/>
  <c r="Q29" i="1"/>
  <c r="R29" i="1" s="1"/>
  <c r="S29" i="1" s="1"/>
  <c r="Z28" i="1"/>
  <c r="R28" i="1"/>
  <c r="S28" i="1" s="1"/>
  <c r="Q28" i="1"/>
  <c r="Z27" i="1"/>
  <c r="R27" i="1"/>
  <c r="S27" i="1" s="1"/>
  <c r="Q27" i="1"/>
  <c r="Z26" i="1"/>
  <c r="Q26" i="1"/>
  <c r="R26" i="1" s="1"/>
  <c r="S26" i="1" s="1"/>
  <c r="Z25" i="1"/>
  <c r="R25" i="1"/>
  <c r="S25" i="1" s="1"/>
  <c r="Q25" i="1"/>
  <c r="Z24" i="1"/>
  <c r="R24" i="1"/>
  <c r="S24" i="1" s="1"/>
  <c r="Q24" i="1"/>
  <c r="Z23" i="1"/>
  <c r="S23" i="1"/>
  <c r="R23" i="1"/>
  <c r="Q23" i="1"/>
  <c r="Z22" i="1"/>
  <c r="R22" i="1"/>
  <c r="S22" i="1" s="1"/>
  <c r="Q22" i="1"/>
  <c r="Z21" i="1"/>
  <c r="R21" i="1"/>
  <c r="S21" i="1" s="1"/>
  <c r="Q21" i="1"/>
  <c r="Z20" i="1"/>
  <c r="R20" i="1"/>
  <c r="S20" i="1" s="1"/>
  <c r="Q20" i="1"/>
  <c r="Z19" i="1"/>
  <c r="R19" i="1"/>
  <c r="S19" i="1" s="1"/>
  <c r="Q19" i="1"/>
  <c r="Z18" i="1"/>
  <c r="Q18" i="1"/>
  <c r="R18" i="1" s="1"/>
  <c r="S18" i="1" s="1"/>
  <c r="Z17" i="1"/>
  <c r="R17" i="1"/>
  <c r="S17" i="1" s="1"/>
  <c r="Q17" i="1"/>
  <c r="Z16" i="1"/>
  <c r="R16" i="1"/>
  <c r="S16" i="1" s="1"/>
  <c r="Q16" i="1"/>
  <c r="Z15" i="1"/>
  <c r="Q15" i="1"/>
  <c r="R15" i="1" s="1"/>
  <c r="S15" i="1" s="1"/>
  <c r="Z14" i="1"/>
  <c r="R14" i="1"/>
  <c r="S14" i="1" s="1"/>
  <c r="Q14" i="1"/>
  <c r="Z13" i="1"/>
  <c r="R13" i="1"/>
  <c r="S13" i="1" s="1"/>
  <c r="Q13" i="1"/>
  <c r="Z12" i="1"/>
  <c r="R12" i="1"/>
  <c r="S12" i="1" s="1"/>
  <c r="Q12" i="1"/>
  <c r="Z11" i="1"/>
  <c r="Q11" i="1"/>
  <c r="R11" i="1" s="1"/>
  <c r="S11" i="1" s="1"/>
  <c r="Z10" i="1"/>
  <c r="R10" i="1"/>
  <c r="S10" i="1" s="1"/>
  <c r="Q10" i="1"/>
  <c r="Z9" i="1"/>
  <c r="R9" i="1"/>
  <c r="S9" i="1" s="1"/>
  <c r="Q9" i="1"/>
  <c r="Z8" i="1"/>
  <c r="Q8" i="1"/>
  <c r="R8" i="1" s="1"/>
  <c r="S8" i="1" s="1"/>
  <c r="U6" i="1"/>
  <c r="T6" i="1"/>
  <c r="P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O502" authorId="0" shapeId="0" xr:uid="{00000000-0006-0000-0000-000001000000}">
      <text>
        <r>
          <rPr>
            <sz val="11"/>
            <color theme="1"/>
            <rFont val="Calibri"/>
            <scheme val="minor"/>
          </rPr>
          <t>Dopytać o szkołę dyr. Smerda
	-Piotr Krzywda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U26" authorId="0" shapeId="0" xr:uid="{00000000-0006-0000-0100-000001000000}">
      <text>
        <r>
          <rPr>
            <sz val="11"/>
            <color theme="1"/>
            <rFont val="Calibri"/>
            <scheme val="minor"/>
          </rPr>
          <t>aktualizacja z 18.09.2025
	-Piotr Krzywda</t>
        </r>
      </text>
    </comment>
  </commentList>
</comments>
</file>

<file path=xl/sharedStrings.xml><?xml version="1.0" encoding="utf-8"?>
<sst xmlns="http://schemas.openxmlformats.org/spreadsheetml/2006/main" count="20205" uniqueCount="2636">
  <si>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</si>
  <si>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PLAN TURNUSÓW DOKSZTAŁCANIA TEORETYCZNEGO PRACOWNIKÓW MŁODOCIANYCH </t>
  </si>
  <si>
    <r>
      <rPr>
        <b/>
        <sz val="12"/>
        <color rgb="FFFF0000"/>
        <rFont val="Calibri"/>
      </rPr>
      <t>ROK SZKOLNY</t>
    </r>
    <r>
      <rPr>
        <b/>
        <sz val="18"/>
        <color rgb="FFFF0000"/>
        <rFont val="Calibri"/>
      </rPr>
      <t xml:space="preserve"> 2025/2026</t>
    </r>
  </si>
  <si>
    <t>KLASY 1</t>
  </si>
  <si>
    <t>USTALONE Z OŚRODKIEM</t>
  </si>
  <si>
    <t>L.p.</t>
  </si>
  <si>
    <t>Szkoła wysyłająca</t>
  </si>
  <si>
    <t>Miejscowość</t>
  </si>
  <si>
    <t>RSPO</t>
  </si>
  <si>
    <r>
      <rPr>
        <b/>
        <sz val="11"/>
        <color theme="1"/>
        <rFont val="Calibri"/>
      </rPr>
      <t xml:space="preserve">Zawód
</t>
    </r>
    <r>
      <rPr>
        <b/>
        <sz val="11"/>
        <color rgb="FFC00000"/>
        <rFont val="Calibri"/>
      </rPr>
      <t>WYBIERZ Z LISTY</t>
    </r>
  </si>
  <si>
    <t>Symbol cyfrowy zawodu</t>
  </si>
  <si>
    <t>Symbol kwalifikacji</t>
  </si>
  <si>
    <t>NAZWA KWALIFIKACJI</t>
  </si>
  <si>
    <t>Termin turnusu</t>
  </si>
  <si>
    <t xml:space="preserve">Liczba uczniów </t>
  </si>
  <si>
    <r>
      <rPr>
        <b/>
        <sz val="11"/>
        <color rgb="FFC00000"/>
        <rFont val="Calibri"/>
      </rPr>
      <t>w tym</t>
    </r>
    <r>
      <rPr>
        <b/>
        <sz val="11"/>
        <color theme="1"/>
        <rFont val="Calibri"/>
      </rPr>
      <t xml:space="preserve"> dziewcząt</t>
    </r>
  </si>
  <si>
    <r>
      <rPr>
        <b/>
        <sz val="11"/>
        <color theme="1"/>
        <rFont val="Calibri"/>
      </rPr>
      <t xml:space="preserve">język obcy zawodowy
</t>
    </r>
    <r>
      <rPr>
        <b/>
        <sz val="11"/>
        <color rgb="FFC00000"/>
        <rFont val="Calibri"/>
      </rPr>
      <t>USTALONY Z OŚRODKIEM</t>
    </r>
  </si>
  <si>
    <t>ilość noclegów ogółem</t>
  </si>
  <si>
    <r>
      <rPr>
        <b/>
        <sz val="11"/>
        <color rgb="FFC00000"/>
        <rFont val="Calibri"/>
      </rPr>
      <t xml:space="preserve">w tym </t>
    </r>
    <r>
      <rPr>
        <b/>
        <sz val="11"/>
        <color theme="1"/>
        <rFont val="Calibri"/>
      </rPr>
      <t>noclegów dla dziewcząt</t>
    </r>
  </si>
  <si>
    <t>Zakładane miejsce realizacji turnusu</t>
  </si>
  <si>
    <r>
      <rPr>
        <b/>
        <sz val="11"/>
        <color theme="1"/>
        <rFont val="Calibri"/>
      </rPr>
      <t xml:space="preserve">OŚRODEK
</t>
    </r>
    <r>
      <rPr>
        <b/>
        <sz val="11"/>
        <color rgb="FFC00000"/>
        <rFont val="Calibri"/>
      </rPr>
      <t>WYBIERZ Z LISTY</t>
    </r>
  </si>
  <si>
    <t>Kolumna1</t>
  </si>
  <si>
    <t>Kolumna2</t>
  </si>
  <si>
    <t>Kolumna3</t>
  </si>
  <si>
    <t>Stan uczniów</t>
  </si>
  <si>
    <t>Automatyk</t>
  </si>
  <si>
    <t>ELM.01.</t>
  </si>
  <si>
    <t>Montaż, uruchamianie i obsługiwanie układów automatyki przemysłowej</t>
  </si>
  <si>
    <t>260.</t>
  </si>
  <si>
    <t>Branżowa Szkoła I stopnia Cechu Rzemiosł Różnych w Bielawie</t>
  </si>
  <si>
    <t>Bielawa</t>
  </si>
  <si>
    <t>Cukiernik</t>
  </si>
  <si>
    <t>18.05.2026-12.06.2026</t>
  </si>
  <si>
    <t>niemiecki</t>
  </si>
  <si>
    <t>CKZ Świdnica</t>
  </si>
  <si>
    <t>Centrum Kształcenia Zawodowego w Świdnicy, 58-105 Świdnica, ul. Gen. Władysława Sikorskiego 41</t>
  </si>
  <si>
    <t>Betoniarz-zbrojarz</t>
  </si>
  <si>
    <t>BUD.01.</t>
  </si>
  <si>
    <t>Wykonywanie robót zbrojarskich i betoniarskich</t>
  </si>
  <si>
    <t>261.</t>
  </si>
  <si>
    <t>Elektryk</t>
  </si>
  <si>
    <t>Cech Opole</t>
  </si>
  <si>
    <t>Branżowa Szkoła 1 Stopnia w Opolu, ul. Luboszycka 9, 45-036 Opole</t>
  </si>
  <si>
    <t>271.</t>
  </si>
  <si>
    <t>Fryzjer</t>
  </si>
  <si>
    <t>04.05.2026-29.05.2026</t>
  </si>
  <si>
    <t>J. niemiecki</t>
  </si>
  <si>
    <t>CKZ Bielawa</t>
  </si>
  <si>
    <t>ZSB Bolesławiec</t>
  </si>
  <si>
    <t>Branżowa Szkoła 1 Stopnia Nr 2 w Zespole Szkół Budowlanych w Bolesławcu</t>
  </si>
  <si>
    <t>Blacharz</t>
  </si>
  <si>
    <t>MEC.01.</t>
  </si>
  <si>
    <t>Wykonywanie i naprawa wyrobów z blachy i profili kształtowych</t>
  </si>
  <si>
    <t>263.</t>
  </si>
  <si>
    <t>Magazynier-logistyk</t>
  </si>
  <si>
    <t>CKZ Ziębice</t>
  </si>
  <si>
    <t>Centrum Kształcenia Zawodowego Cechu Rzemiosł Różnych i Małej Przedsiębiorczości w Bielawie, ul. Polna 2, 58-260 Bielawa</t>
  </si>
  <si>
    <t>Blacharz samochodowy</t>
  </si>
  <si>
    <t>MOT.01.</t>
  </si>
  <si>
    <t>Diagnozowanie i naprawa nadwozi pojazdów samochodowych</t>
  </si>
  <si>
    <t>262.</t>
  </si>
  <si>
    <t>Mechanik pojazdów samochodowych</t>
  </si>
  <si>
    <t>CKZ Dobrodzień</t>
  </si>
  <si>
    <t>Zespół Szkół Ponadgimnazjalnych, 42-780  Dobrodzień, ul. Oleska 7 CKZ Dobrodzień</t>
  </si>
  <si>
    <t>Cieśla</t>
  </si>
  <si>
    <t>BUD.02.</t>
  </si>
  <si>
    <t>Wykonywanie robót ciesielskich</t>
  </si>
  <si>
    <t>270.</t>
  </si>
  <si>
    <t>Pracownik obsługi hotelowej</t>
  </si>
  <si>
    <t>11.05.2026 -05.06.2026</t>
  </si>
  <si>
    <t>j. angielski</t>
  </si>
  <si>
    <t>CKZ Kłodzko</t>
  </si>
  <si>
    <t>CKZ Gliwice</t>
  </si>
  <si>
    <t>Centrum Kształcenia Zawodowego nr 1 w Gliwicach Gliwickie Centrum Edukacji u.Stefana Okrzei 20</t>
  </si>
  <si>
    <t>Sprzedawca</t>
  </si>
  <si>
    <t>20.04.2026-15.05.2026</t>
  </si>
  <si>
    <t>SPC.01.</t>
  </si>
  <si>
    <t>Produkcja wyrobów cukierniczych</t>
  </si>
  <si>
    <t>266.</t>
  </si>
  <si>
    <t>Monter zabudowy i robót wykończeniowych w budownictwie</t>
  </si>
  <si>
    <t>16.03.2026-19.04.2026</t>
  </si>
  <si>
    <t>CKZ Zielona Góra</t>
  </si>
  <si>
    <t>CKZ Gniezno</t>
  </si>
  <si>
    <t>Centrum Kształecnia Zawodowego w Gnieźnie ul. Juliusza Słowackiego 45 62-200 Gniezno sekretariat@ckziu.gniezno.pl</t>
  </si>
  <si>
    <t>Dekarz</t>
  </si>
  <si>
    <t>BUD.03.</t>
  </si>
  <si>
    <t>Wykonywanie robót dekarsko-blacharskich</t>
  </si>
  <si>
    <t>477.</t>
  </si>
  <si>
    <t>Murarz-tynkarz</t>
  </si>
  <si>
    <t>16.02.2026-13.03.2026</t>
  </si>
  <si>
    <t>Centrum Kształcenia Zawodowego w Kłodzkiej Szkole Przedsiębiorczości w Kłodzku, ul. Szkolna 8, 57-300 Kłodzko</t>
  </si>
  <si>
    <t>480.</t>
  </si>
  <si>
    <t>Stolarz</t>
  </si>
  <si>
    <t>CKZ Wodzisław Śląski</t>
  </si>
  <si>
    <t>Cech Rzemieślników i Innych Przedsiębiorców Wodzisław Śląski, ul. Zamkowa 5, tel.: 32 455 49 85 wew. 11</t>
  </si>
  <si>
    <t>Drukarz fleksograficzny</t>
  </si>
  <si>
    <t>PGF.01.</t>
  </si>
  <si>
    <t>Realizacja procesów drukowania z użyciem fleksograficznych form drukowych</t>
  </si>
  <si>
    <t>481.</t>
  </si>
  <si>
    <t>Szkoła Wielobranżowa w Bielawie</t>
  </si>
  <si>
    <t>CKZ Krotoszyn</t>
  </si>
  <si>
    <t>Ośrodek Dokształcania i Doskonalenia Zawodowego w Krotoszynie</t>
  </si>
  <si>
    <t>494.</t>
  </si>
  <si>
    <t>CKZ Kędzierzyn-Koźle</t>
  </si>
  <si>
    <t>Centrum Kształcenia Zawodowego w Kędzierzynie - Koźlu, ul. Mostowa 7, 47-223 Kędzierzyn Koźle, biuro@ckzkk.pl</t>
  </si>
  <si>
    <t>Drukarz offsetowy</t>
  </si>
  <si>
    <t>PGF.02.</t>
  </si>
  <si>
    <t>Realizacja procesów drukowania z offsetowych form drukowych</t>
  </si>
  <si>
    <t>487.</t>
  </si>
  <si>
    <t>Krawiec</t>
  </si>
  <si>
    <t>20.04.2026-17.05.2026</t>
  </si>
  <si>
    <t>CKZ Legnica</t>
  </si>
  <si>
    <t>Centrum Kształcenia Zawodowego i Ustawicznego w Legnicy, ul. Lotnicza 26, 59-220 Legnica</t>
  </si>
  <si>
    <t>488.</t>
  </si>
  <si>
    <t>Kucharz</t>
  </si>
  <si>
    <t>486.</t>
  </si>
  <si>
    <t>16.03.2026-17.04.2026</t>
  </si>
  <si>
    <t>CKZ Mosina</t>
  </si>
  <si>
    <t>Centrum Kształcenia Zawodowego przy Zespole Szkół Im. Adama Wodziczki w Mosinie</t>
  </si>
  <si>
    <t>493.</t>
  </si>
  <si>
    <t>Monter sieci i instalacji sanitarnych</t>
  </si>
  <si>
    <t>Handlówka Jelenia Góra</t>
  </si>
  <si>
    <t>Branżowa Szkoła 1 Stopnia w Zespole Szkół Technicznych i Branżowych im. St. Staszica "Hnadlówka" w Jeleniej Górze</t>
  </si>
  <si>
    <t>503.</t>
  </si>
  <si>
    <t>Operator obrabiarek skrawających</t>
  </si>
  <si>
    <t>zero - info z SIO, 19.11</t>
  </si>
  <si>
    <t>504.</t>
  </si>
  <si>
    <t>Piekarz</t>
  </si>
  <si>
    <t>501.</t>
  </si>
  <si>
    <t>Elektromechanik</t>
  </si>
  <si>
    <t>ELE.01.</t>
  </si>
  <si>
    <t> Montaż i obsługa maszyn i urządzeń elektrycznych</t>
  </si>
  <si>
    <t>229.</t>
  </si>
  <si>
    <t>Tapicer</t>
  </si>
  <si>
    <t>CKZ Oleśnica</t>
  </si>
  <si>
    <t>ma być 0 - potwierdziła 23.10.2025</t>
  </si>
  <si>
    <t>Centrum Kształcenia Zawodowego w Oleśnicy, ul. Wojska Polskiego 67</t>
  </si>
  <si>
    <t>Elektromechanik pojazdów samochodowych</t>
  </si>
  <si>
    <t>MOT.02.</t>
  </si>
  <si>
    <t>Obsługa, diagnozowanie oraz naprawa mechatronicznych systemów pojazdów samochodowych</t>
  </si>
  <si>
    <t>24.11.2025-19.12.2025</t>
  </si>
  <si>
    <t>CKZ Olkusz</t>
  </si>
  <si>
    <t>Zespół Placówek Oświatowych Centrum Kształcenia Zawodowego nr 2 w Olkuszu, ul. Legionów Polskich 3</t>
  </si>
  <si>
    <t>Elektronik</t>
  </si>
  <si>
    <t>ELM.02.</t>
  </si>
  <si>
    <t>Montaż oraz instalowanie układów i urządzeń elektronicznych</t>
  </si>
  <si>
    <t>230.</t>
  </si>
  <si>
    <t>Branżowa Szkoła 1 Stopnia w Zespole Szkół Zawodowych im. Św. Barbary w Bogatyni</t>
  </si>
  <si>
    <t>Bogatynia</t>
  </si>
  <si>
    <t>Lakiernik samochodowy</t>
  </si>
  <si>
    <t>CKZ Opole</t>
  </si>
  <si>
    <t>Wojewódzki Zakład Doskonalenia Zawodowego w Opolu, ul. Małopolska 18,  45-301 Opole</t>
  </si>
  <si>
    <t>224.</t>
  </si>
  <si>
    <t>09.03.2026-01.04.2026</t>
  </si>
  <si>
    <t>j.angielski</t>
  </si>
  <si>
    <t>CKZ Świdnik</t>
  </si>
  <si>
    <t>Ośrodek Szkolenia i Egzaminowania  Maszynistów oraz Kandydatów na Maszynistów Collegium Witelona Uczenia Państwowa ul. Sejmowa 5a 59-220 Legnica</t>
  </si>
  <si>
    <t>ELE.02.</t>
  </si>
  <si>
    <t>Montaż, uruchamianie i konserwacja instalacji, maszyn i urządzeń elektrycznych</t>
  </si>
  <si>
    <t>233.</t>
  </si>
  <si>
    <t>07.01.2026-30.01.2026</t>
  </si>
  <si>
    <t>angielski</t>
  </si>
  <si>
    <t>CKZ Wołów</t>
  </si>
  <si>
    <t>Centrum Kształcenia Zawodowego w CKZiU,  ul. Tadeusza Kościuszki 27, 56-100 Wołów</t>
  </si>
  <si>
    <t>235.</t>
  </si>
  <si>
    <t>CKZ Sieradz</t>
  </si>
  <si>
    <t>Centrum Kształcenia Zawodowego w Sieradzu, ul. Leszka Czarnego 2, 98-200 Sieradz, tel. 43 822 40 24 cezsieradz@op.pl</t>
  </si>
  <si>
    <t>Fotograf</t>
  </si>
  <si>
    <t>AUD.02.</t>
  </si>
  <si>
    <t> Rejestracja, obróbka i publikacja obrazu</t>
  </si>
  <si>
    <t>236.</t>
  </si>
  <si>
    <t>ZSB Bolesławiec zgłosił 7</t>
  </si>
  <si>
    <t>FRK.01.</t>
  </si>
  <si>
    <t>Wykonywanie usług fryzjerskich</t>
  </si>
  <si>
    <t>237.</t>
  </si>
  <si>
    <t>Ogrodnik</t>
  </si>
  <si>
    <t>BCU Kluczkowice</t>
  </si>
  <si>
    <t>CKZ Wrocław</t>
  </si>
  <si>
    <t>Centrum Kształcenia Zawodowego "Rzemieślnik" we Wrocławiu Plac Solny nr 13 50-061 Wrocław</t>
  </si>
  <si>
    <t>17.</t>
  </si>
  <si>
    <t>08.04.2026-30.04.2026</t>
  </si>
  <si>
    <t>CKZ Wschowa</t>
  </si>
  <si>
    <t>Centrum Kształcenia Zawodowego i Ustawicznego, 67-400 Wschowa, Plac Kosynierów 1</t>
  </si>
  <si>
    <t>Garbarz skór</t>
  </si>
  <si>
    <t>MOD.01.</t>
  </si>
  <si>
    <t>Wyprawianie skór</t>
  </si>
  <si>
    <t>19.</t>
  </si>
  <si>
    <t>Centrum Kształcenia Zawodowego w Zespole Szkół i Placówek Kształcenia Zawodowego, ul.Botaniczna 66, 65-392  Zielona Góra</t>
  </si>
  <si>
    <t>Górnik eksploatacji otworowej</t>
  </si>
  <si>
    <t>GIW.01.</t>
  </si>
  <si>
    <t>Eksploatacja otworowa złóż</t>
  </si>
  <si>
    <t>13.</t>
  </si>
  <si>
    <t>Bolesławiec</t>
  </si>
  <si>
    <t>11.05.2026-29.05.2026</t>
  </si>
  <si>
    <t>Zespół Szkół Ponadpodstawowych im. Hipolita Cegielskiego w Ziębicach ul. Wojska Polskiego 3, 57-220 Ziębice</t>
  </si>
  <si>
    <t>Górnik eksploatacji podziemnej</t>
  </si>
  <si>
    <t>GIW.02.</t>
  </si>
  <si>
    <t> Eksploatacja podziemna złóż</t>
  </si>
  <si>
    <t>1.</t>
  </si>
  <si>
    <t>Collegium Witelona</t>
  </si>
  <si>
    <t>Górnik odkrywkowej eksploatacji złóż</t>
  </si>
  <si>
    <t>GIW.03.</t>
  </si>
  <si>
    <t> Eksploatacja złóż metodą odkrywkową</t>
  </si>
  <si>
    <t>24.</t>
  </si>
  <si>
    <t>GCKZ Głogów</t>
  </si>
  <si>
    <t>Głogowskie Centrum Kształcenia Zawodowego w Głogowie</t>
  </si>
  <si>
    <t>Górnik podziemnej eksploatacji kopalin innych niż węgiel kamienny</t>
  </si>
  <si>
    <t>GIW.04.</t>
  </si>
  <si>
    <t>Eksploatacja podziemna kopalin innych niż węgiel kamienny</t>
  </si>
  <si>
    <t>25.</t>
  </si>
  <si>
    <t>konsultacje szkoła</t>
  </si>
  <si>
    <t>22.</t>
  </si>
  <si>
    <t>Rzemieślnicza Wałbrzych</t>
  </si>
  <si>
    <t>Rzemieślnicza Branżowa Szkoła I st im Stanisława Palucha w Wałbrzychu</t>
  </si>
  <si>
    <t>aktualizacja terminu</t>
  </si>
  <si>
    <t>308.</t>
  </si>
  <si>
    <t>27.10.2025-21.11.2025</t>
  </si>
  <si>
    <t>Jeździec</t>
  </si>
  <si>
    <t>ROL.01.</t>
  </si>
  <si>
    <t>Jeździectwo i trening koni</t>
  </si>
  <si>
    <t>310.</t>
  </si>
  <si>
    <t>ZSET Rakowice Wielkie</t>
  </si>
  <si>
    <t>Zespół Szkół  Ekonomiczno-Technicznych w Rakowicach Wielkich</t>
  </si>
  <si>
    <t>Kaletnik</t>
  </si>
  <si>
    <t>MOD.02.</t>
  </si>
  <si>
    <t>Wykonywanie i renowacja wyrobów kaletniczych</t>
  </si>
  <si>
    <t>311.</t>
  </si>
  <si>
    <t>CKZ Dębica</t>
  </si>
  <si>
    <t>Centrum Kształcenia Zawodowego w Dębicy, ul. Rzeszowska 78, 39-200 Dębica, biuro@ckzdebica.pl</t>
  </si>
  <si>
    <t>zero-z SIO</t>
  </si>
  <si>
    <t>Kamieniarz</t>
  </si>
  <si>
    <t>BUD.04.</t>
  </si>
  <si>
    <t> Wykonywanie robót kamieniarskich</t>
  </si>
  <si>
    <t>312.</t>
  </si>
  <si>
    <t>02.03.2026-27.03.2026</t>
  </si>
  <si>
    <t>Szkoła</t>
  </si>
  <si>
    <t>kształcenie teoretyczne w szkole macierzystej</t>
  </si>
  <si>
    <t>Kelner</t>
  </si>
  <si>
    <t>HGT.01.</t>
  </si>
  <si>
    <t>Wykonywanie usług kelnerskich</t>
  </si>
  <si>
    <t>317.</t>
  </si>
  <si>
    <t>Kluczkowice-Osiedle 2, 24-300 Kluczkowice-Osiedle, RSPO: 483328</t>
  </si>
  <si>
    <t>319.</t>
  </si>
  <si>
    <t>TOYOTA</t>
  </si>
  <si>
    <t>Branżowa Szkoła 1 Stopnia w Zespole Szkół im. Jana Kasprowicza w Jelczu - Laskowicach</t>
  </si>
  <si>
    <t>Kierowca mechanik</t>
  </si>
  <si>
    <t>TDR.01.</t>
  </si>
  <si>
    <t> Eksploatacja środków transportu drogowego</t>
  </si>
  <si>
    <t>307.</t>
  </si>
  <si>
    <t>Jelenia Góra</t>
  </si>
  <si>
    <t>Zespół Szkół "Mechanik w Jeleniej Górze</t>
  </si>
  <si>
    <t>Kominiarz</t>
  </si>
  <si>
    <t>BUD.05.</t>
  </si>
  <si>
    <t> Wykonywanie robót kominiarskich</t>
  </si>
  <si>
    <t>Ślusarz</t>
  </si>
  <si>
    <t>CKZ Nowy Targ</t>
  </si>
  <si>
    <t>CENTRUM KSZTAŁCENIA ZAWODOWEGO CECHU RZEMIOSŁ RÓŻNYCH W NOWYM TARGU</t>
  </si>
  <si>
    <t>Koszykarz-plecionkarz</t>
  </si>
  <si>
    <t>DRM.01.</t>
  </si>
  <si>
    <t> Wykonywanie wyrobów koszykarsko-plecionkarskich</t>
  </si>
  <si>
    <t>305.</t>
  </si>
  <si>
    <t>Polkowice</t>
  </si>
  <si>
    <t>Branżowa Szkoła I Stopnia w Zespole Szkół im. Narodów Zjednoczonej Europy w Polkowicach</t>
  </si>
  <si>
    <t>306.</t>
  </si>
  <si>
    <t>Branżowa Szkoła I Stopnia Nr 5 w Zespole Szkół Technicznych i Przyrodniczych  w Bolesławcu</t>
  </si>
  <si>
    <t>ZSM Głubczyce</t>
  </si>
  <si>
    <t>Zespół Szkół Mechanicznych w Głubczycach al. Śląska 1, 48-100 Głubczyce, tel. 774853087, mail: marek.super@wp.pl sekretariat@zsmglubczyce.pl</t>
  </si>
  <si>
    <t>Kowal</t>
  </si>
  <si>
    <t>MEC.02.</t>
  </si>
  <si>
    <t>Wykonywanie i naprawa wyrobów kowalskich</t>
  </si>
  <si>
    <t>313.</t>
  </si>
  <si>
    <t>11.05.2026-03.06.2026</t>
  </si>
  <si>
    <t>MOD.03.</t>
  </si>
  <si>
    <t>Projektowanie i wytwarzanie wyrobów odzieżowych</t>
  </si>
  <si>
    <t>26.</t>
  </si>
  <si>
    <t>zmiana ośrodka na Świdnicę</t>
  </si>
  <si>
    <t>27.</t>
  </si>
  <si>
    <t>HGT.02.</t>
  </si>
  <si>
    <t> Przygotowanie i wydawanie dań</t>
  </si>
  <si>
    <t>23.</t>
  </si>
  <si>
    <t>29.</t>
  </si>
  <si>
    <t>30.</t>
  </si>
  <si>
    <t>31.</t>
  </si>
  <si>
    <t>Kuśnierz</t>
  </si>
  <si>
    <t>MOD.04.</t>
  </si>
  <si>
    <t>Wykonywanie i renowacja wyrobów kuśnierskich</t>
  </si>
  <si>
    <t>32.</t>
  </si>
  <si>
    <t>MOT.03.</t>
  </si>
  <si>
    <t>Diagnozowanie i naprawa powłok lakierniczych</t>
  </si>
  <si>
    <t>423.</t>
  </si>
  <si>
    <t>SPL.01.</t>
  </si>
  <si>
    <t>Obsługa magazynów</t>
  </si>
  <si>
    <t>74.</t>
  </si>
  <si>
    <t>Mechanik motocyklowy</t>
  </si>
  <si>
    <t>MOT.04.</t>
  </si>
  <si>
    <t>Diagnozowanie, obsługa i naprawa pojazdów motocyklowych</t>
  </si>
  <si>
    <t>80.</t>
  </si>
  <si>
    <t>była Świdnica</t>
  </si>
  <si>
    <t>Mechanik pojazdów kolejowych</t>
  </si>
  <si>
    <t>TKO.09.</t>
  </si>
  <si>
    <t xml:space="preserve"> Wykonywanie robót związanych z utrzymaniem i naprawą pojazdów kolejowych</t>
  </si>
  <si>
    <t>81.</t>
  </si>
  <si>
    <t>Branżowa Szkoła I Stopnia w Zespole Szkół Zawodowych w Brzegu Dolnym</t>
  </si>
  <si>
    <t>Brzeg Dolny</t>
  </si>
  <si>
    <t>24.11.2025-20.12.2025</t>
  </si>
  <si>
    <t>MOT.05.</t>
  </si>
  <si>
    <t>Obsługa, diagnozowanie oraz naprawa pojazdów samochodowych</t>
  </si>
  <si>
    <t>426.</t>
  </si>
  <si>
    <t>do CKZ Oleśnica - ustalone z dyrektorem ośrodka</t>
  </si>
  <si>
    <t>433.</t>
  </si>
  <si>
    <t>Mechanik precyzyjny</t>
  </si>
  <si>
    <t>MEP.01.</t>
  </si>
  <si>
    <t>Montaż i naprawa maszyn i urządzeń precyzyjnych</t>
  </si>
  <si>
    <t>429.</t>
  </si>
  <si>
    <t>Mechanik-monter maszyn i urządzeń</t>
  </si>
  <si>
    <t>MEC.03.</t>
  </si>
  <si>
    <t>Montaż i obsługa maszyn i urządzeń</t>
  </si>
  <si>
    <t>279.</t>
  </si>
  <si>
    <t>Mechanik-operator maszyn do produkcji drzewnej</t>
  </si>
  <si>
    <t>DRM.02.</t>
  </si>
  <si>
    <t> Montaż i obsługa maszyn i urządzeń przemysłu drzewnego</t>
  </si>
  <si>
    <t>267.</t>
  </si>
  <si>
    <t>18.05.2026-14.06.2026</t>
  </si>
  <si>
    <t>Mechanik-operator pojazdów i maszyn rolniczych</t>
  </si>
  <si>
    <t>ROL.02.</t>
  </si>
  <si>
    <t> Eksploatacja pojazdów, maszyn, urządzeń i narzędzi stosowanych w rolnictwie</t>
  </si>
  <si>
    <t>264.</t>
  </si>
  <si>
    <t>Mechatronik</t>
  </si>
  <si>
    <t>ELM.03.</t>
  </si>
  <si>
    <t>Montaż, uruchamianie i konserwacja urządzeń i systemów mechatronicznych</t>
  </si>
  <si>
    <t>269.</t>
  </si>
  <si>
    <t>Branżowa Szkoła I Stopnia im. prof. S. Kaliskiego w Zespole Szkół Ponadpodstawowych w Bystrzycy Kłodzkiej</t>
  </si>
  <si>
    <t>Bystrzyca Kłodzka</t>
  </si>
  <si>
    <t>273.</t>
  </si>
  <si>
    <t>Opole</t>
  </si>
  <si>
    <t>276.</t>
  </si>
  <si>
    <t>Modelarz odlewniczy</t>
  </si>
  <si>
    <t>MTL.01.</t>
  </si>
  <si>
    <t>Wykonywanie i naprawa oprzyrządowania odlewniczego</t>
  </si>
  <si>
    <t>277.</t>
  </si>
  <si>
    <t>02.03.2026 -27.03.2026</t>
  </si>
  <si>
    <t>07.01.2026-01.02.2026</t>
  </si>
  <si>
    <t>poinformować ckz</t>
  </si>
  <si>
    <t>Monter budownictwa wodnego</t>
  </si>
  <si>
    <t>TWO.01.</t>
  </si>
  <si>
    <t>Wykonywanie robót regulacyjnych i hydrotechnicznych</t>
  </si>
  <si>
    <t>280.</t>
  </si>
  <si>
    <t>30.03.2026 -30.04.2026</t>
  </si>
  <si>
    <t>Świdnica</t>
  </si>
  <si>
    <t>272.</t>
  </si>
  <si>
    <t>275.</t>
  </si>
  <si>
    <t>278.</t>
  </si>
  <si>
    <t>Monter izolacji budowlanych</t>
  </si>
  <si>
    <t>BUD.06.</t>
  </si>
  <si>
    <t> Wykonywanie izolacji budowlanych</t>
  </si>
  <si>
    <t>274.</t>
  </si>
  <si>
    <t>51.</t>
  </si>
  <si>
    <t>47.</t>
  </si>
  <si>
    <t>Monter izolacji przemysłowych</t>
  </si>
  <si>
    <t>BUD.07.</t>
  </si>
  <si>
    <t> Wykonywanie płaszczy ochronnych z blachy, konstrukcji wsporczych i nośnych oraz izolacji przemysłowych</t>
  </si>
  <si>
    <t>48.</t>
  </si>
  <si>
    <t>Branżowa Szkoła 1 Stopnia w Chocianowie</t>
  </si>
  <si>
    <t>Chocianów</t>
  </si>
  <si>
    <t>02.02.2026-13.03.2026</t>
  </si>
  <si>
    <t>49.</t>
  </si>
  <si>
    <t>29.09.2025-24.10.2025</t>
  </si>
  <si>
    <t>Monter jachtów i łodzi</t>
  </si>
  <si>
    <t>TWO.02.</t>
  </si>
  <si>
    <t>Montaż konstrukcji i wyposażenia jachtów i łodzi</t>
  </si>
  <si>
    <t>52.</t>
  </si>
  <si>
    <t>Monter kadłubów jednostek pływających</t>
  </si>
  <si>
    <t>TWO.03.</t>
  </si>
  <si>
    <t>Wykonywanie i montaż elementów kadłuba jednostek pływających</t>
  </si>
  <si>
    <t>54.</t>
  </si>
  <si>
    <t>108.</t>
  </si>
  <si>
    <t>Powiatowy Zespół Szkół w Chojnowie</t>
  </si>
  <si>
    <t>Chojnów</t>
  </si>
  <si>
    <t>Monter konstrukcji budowlanych</t>
  </si>
  <si>
    <t>BUD.08.</t>
  </si>
  <si>
    <t> Montaż konstrukcji budowlanych</t>
  </si>
  <si>
    <t>Monter konstrukcji targowo-wystawienniczych</t>
  </si>
  <si>
    <t>BUD.30.</t>
  </si>
  <si>
    <t>Wykonywanie robót związanych z konstrukcją i montażem stoisk targowo - wystawienniczych</t>
  </si>
  <si>
    <t>455.</t>
  </si>
  <si>
    <t>465.</t>
  </si>
  <si>
    <t xml:space="preserve">Specjalny Ośrodek Szkolno-Wychowawczy Caritas Archidiecezji Wrocławskiej </t>
  </si>
  <si>
    <t xml:space="preserve">Dobroszyce </t>
  </si>
  <si>
    <t>zaktualizowany termin 01.10</t>
  </si>
  <si>
    <t>Monter nawierzchni kolejowej</t>
  </si>
  <si>
    <t>TKO.01.</t>
  </si>
  <si>
    <t> Wykonywanie i utrzymywanie nawierzchni kolejowej i podtorza</t>
  </si>
  <si>
    <t>380.</t>
  </si>
  <si>
    <t>Branżowa Szkoła I Stopnia w Zespole Szkół Nr 2 im.prof.Tadeusza Kotarbińskiego w Dzierżoniowie</t>
  </si>
  <si>
    <t>Dzierżoniów</t>
  </si>
  <si>
    <t>aktualizacja terminu 01.10</t>
  </si>
  <si>
    <t>375.</t>
  </si>
  <si>
    <t>BUD.09.</t>
  </si>
  <si>
    <t>Wykonywanie robót związanych z budową, montażem i eksploatacją sieci oraz instalacji sanitarnych</t>
  </si>
  <si>
    <t>384.</t>
  </si>
  <si>
    <t>Monter sieci i urządzeń telekomunikacyjnych</t>
  </si>
  <si>
    <t>INF.01.</t>
  </si>
  <si>
    <t> Montaż i utrzymanie torów telekomunikacyjnych oraz urządzeń abonenckich</t>
  </si>
  <si>
    <t>386.</t>
  </si>
  <si>
    <t>Monter stolarki budowlanej</t>
  </si>
  <si>
    <t>BUD.10.</t>
  </si>
  <si>
    <t>Wykonywanie robót związanych z montażem stolarki budowlanej</t>
  </si>
  <si>
    <t>388.</t>
  </si>
  <si>
    <t>Monter systemów rurociągowych</t>
  </si>
  <si>
    <t>MEC.04.</t>
  </si>
  <si>
    <t>Montaż systemów rurociągowych</t>
  </si>
  <si>
    <t>390.</t>
  </si>
  <si>
    <t>451.</t>
  </si>
  <si>
    <t>30.03.2026-24.04.2026</t>
  </si>
  <si>
    <t>77.</t>
  </si>
  <si>
    <t>Branżowa Szkoła 1 Stopnia w ZSTiO w Głogowie</t>
  </si>
  <si>
    <t>Głogów</t>
  </si>
  <si>
    <t>zgodne</t>
  </si>
  <si>
    <t>251.</t>
  </si>
  <si>
    <t>do CKZ Oleśnica 08.10.</t>
  </si>
  <si>
    <t>491.</t>
  </si>
  <si>
    <t>496.</t>
  </si>
  <si>
    <t>497.</t>
  </si>
  <si>
    <t>499.</t>
  </si>
  <si>
    <t>01.06.2026-19.06.2026</t>
  </si>
  <si>
    <t>Zgodne</t>
  </si>
  <si>
    <t>BUD.11.</t>
  </si>
  <si>
    <t> Wykonywanie robót montażowych, okładzinowych i wykończeniowych</t>
  </si>
  <si>
    <t>92.</t>
  </si>
  <si>
    <t>Zespół Szkół Przyrodniczych i Branżowych - Branżowa Szkoła i Stopnia nr 7 w Głogowie</t>
  </si>
  <si>
    <t>BUD.12.</t>
  </si>
  <si>
    <t> Wykonywanie robót murarskich i tynkarskich</t>
  </si>
  <si>
    <t>248.</t>
  </si>
  <si>
    <t>Obuwnik</t>
  </si>
  <si>
    <t>MOD.05.</t>
  </si>
  <si>
    <t>Wytwarzanie obuwia</t>
  </si>
  <si>
    <t>479.</t>
  </si>
  <si>
    <t>OGR.02.</t>
  </si>
  <si>
    <t>Zakładanie i prowadzenie upraw ogrodniczych</t>
  </si>
  <si>
    <t>241.</t>
  </si>
  <si>
    <t>Operator maszyn i urządzeń do przetwórstwa tworzyw sztucznych</t>
  </si>
  <si>
    <t>CHM.01.</t>
  </si>
  <si>
    <t>Obsługa maszyn i urządzeń do przetwórstwa tworzyw sztucznych</t>
  </si>
  <si>
    <t>242.</t>
  </si>
  <si>
    <t>Operator maszyn i urządzeń do robót ziemnych i drogowych</t>
  </si>
  <si>
    <t>BUD.13.</t>
  </si>
  <si>
    <t> Eksploatacja maszyn i urządzeń do robót ziemnych i drogowych</t>
  </si>
  <si>
    <t>483.</t>
  </si>
  <si>
    <t>489.</t>
  </si>
  <si>
    <t>Branżowa Szkoła 1 Stopnia w Zespole Szkół im. gen. Sylwestra Kaliskiego w Górze</t>
  </si>
  <si>
    <t>Góra</t>
  </si>
  <si>
    <t>Operator maszyn i urządzeń odlewniczych</t>
  </si>
  <si>
    <t>MTL.02.</t>
  </si>
  <si>
    <t>Eksploatacja maszyn i urządzeń odlewniczych</t>
  </si>
  <si>
    <t>492.</t>
  </si>
  <si>
    <t>Operator maszyn i urządzeń przemysłu spożywczego</t>
  </si>
  <si>
    <t>SPC.02.</t>
  </si>
  <si>
    <t>Produkcja wyrobów spożywczych z wykorzystaniem maszyn i urządzeń</t>
  </si>
  <si>
    <t>Operator maszyn i urządzeń przeróbczych</t>
  </si>
  <si>
    <t>GIW.05.</t>
  </si>
  <si>
    <t>Obsługa maszyn i urządzeń do przeróbki mechanicznej kopalin</t>
  </si>
  <si>
    <t>102.</t>
  </si>
  <si>
    <t>Operator maszyn i urządzeń w gospodarce odpadami</t>
  </si>
  <si>
    <t>CHM.07.</t>
  </si>
  <si>
    <t>Prowadzenie działań operacyjnych związanych z gospodarowaniem odpadami</t>
  </si>
  <si>
    <t>97.</t>
  </si>
  <si>
    <t>zaktualizowano termin 01.10</t>
  </si>
  <si>
    <t>Operator maszyn leśnych</t>
  </si>
  <si>
    <t>LES.01.</t>
  </si>
  <si>
    <t> Obsługa maszyn stosowanych w gospodarce leśnej</t>
  </si>
  <si>
    <t>106.</t>
  </si>
  <si>
    <t>Operator maszyn w przemyśle włókienniczym</t>
  </si>
  <si>
    <t>MOD.06.</t>
  </si>
  <si>
    <t>Wytwarzanie i wykończanie wyrobów włókienniczych</t>
  </si>
  <si>
    <t>109.</t>
  </si>
  <si>
    <t>zgłoszono 26.09.2025</t>
  </si>
  <si>
    <t>111.</t>
  </si>
  <si>
    <t>MEC.05.</t>
  </si>
  <si>
    <t> Użytkowanie obrabiarek skrawających</t>
  </si>
  <si>
    <t>113.</t>
  </si>
  <si>
    <t>Operator procesów introligatorskich</t>
  </si>
  <si>
    <t>PGF.03.</t>
  </si>
  <si>
    <t>Realizacja procesów introligatorskich i opakowaniowych</t>
  </si>
  <si>
    <t>116.</t>
  </si>
  <si>
    <t>Szkoła Branżowa I Stopnia w Zespole Szkół Ogólnokształcących i Zawodowych im. Jana Pawła II w Gryfowie Śląskim</t>
  </si>
  <si>
    <t>Gryfów Śląski</t>
  </si>
  <si>
    <t xml:space="preserve">czekam na ośrodek </t>
  </si>
  <si>
    <t>Operator urządzeń przemysłu ceramicznego</t>
  </si>
  <si>
    <t>CES.01.</t>
  </si>
  <si>
    <t> Eksploatacja maszyn i urządzeń przemysłu ceramicznego</t>
  </si>
  <si>
    <t>112.</t>
  </si>
  <si>
    <t>Operator urządzeń przemysłu chemicznego</t>
  </si>
  <si>
    <t>CHM.02.</t>
  </si>
  <si>
    <t>Eksploatacja maszyn i urządzeń przemysłu chemicznego</t>
  </si>
  <si>
    <t>91.</t>
  </si>
  <si>
    <t>Operator urządzeń przemysłu szklarskiego</t>
  </si>
  <si>
    <t>CES.02.</t>
  </si>
  <si>
    <t> Eksploatacja maszyn i urządzeń przemysłu szklarskiego</t>
  </si>
  <si>
    <t>475.</t>
  </si>
  <si>
    <t>Optyk-mechanik</t>
  </si>
  <si>
    <t>MEP.02.</t>
  </si>
  <si>
    <t> Montaż i naprawa elementów i układów optycznych</t>
  </si>
  <si>
    <t>476.</t>
  </si>
  <si>
    <t>SPC.03.</t>
  </si>
  <si>
    <t>Produkcja wyrobów piekarskich</t>
  </si>
  <si>
    <t>474.</t>
  </si>
  <si>
    <t>468.</t>
  </si>
  <si>
    <t>20.10.2025 - 14.11.2025</t>
  </si>
  <si>
    <t>HGT.03.</t>
  </si>
  <si>
    <t>Obsługa gości w obiekcie świadczącym usługi hotelarskie</t>
  </si>
  <si>
    <t>473.</t>
  </si>
  <si>
    <t>Pracownik pomocniczy fryzjera</t>
  </si>
  <si>
    <t>FRK.02.</t>
  </si>
  <si>
    <t>Wykonywanie fryzjerskich prac pomocniczych</t>
  </si>
  <si>
    <t>490.</t>
  </si>
  <si>
    <t>do sprawdzenia</t>
  </si>
  <si>
    <t>Branżowa Szkoła 1 Stopnia w Powiatowym Centrum Kształcenia Zawodowego i Ustawicznego im. KEN w Jaworze</t>
  </si>
  <si>
    <t>Jawor</t>
  </si>
  <si>
    <t>Pracownik pomocniczy gastronomii</t>
  </si>
  <si>
    <t>HGT.04.</t>
  </si>
  <si>
    <t> Wykonywanie prac pomocniczych w obiektach świadczących usługi gastronomiczne</t>
  </si>
  <si>
    <t>472.</t>
  </si>
  <si>
    <t>Pracownik pomocniczy krawca</t>
  </si>
  <si>
    <t>MOD.07.</t>
  </si>
  <si>
    <t>Wykonywanie prostych wyrobów odzieżowych</t>
  </si>
  <si>
    <t>61.</t>
  </si>
  <si>
    <t>Pracownik pomocniczy mechanika</t>
  </si>
  <si>
    <t>MEC.06.</t>
  </si>
  <si>
    <t> Montaż i obsługa prostych elementów maszyn i urządzeń</t>
  </si>
  <si>
    <t>64.</t>
  </si>
  <si>
    <t>Pracownik pomocniczy obsługi hotelowej</t>
  </si>
  <si>
    <t>HGT.05.</t>
  </si>
  <si>
    <t>Wykonywanie prac pomocniczych w obiektach świadczących usługi hotelarskie</t>
  </si>
  <si>
    <t>65.</t>
  </si>
  <si>
    <t>Pracownik pomocniczy ślusarza</t>
  </si>
  <si>
    <t>MEC.07.</t>
  </si>
  <si>
    <t> Wykonywanie i naprawa elementów wyrobów oraz prostych części maszyn, urządzeń i narzędzi</t>
  </si>
  <si>
    <t>62.</t>
  </si>
  <si>
    <t>Pracownik pomocniczy stolarza</t>
  </si>
  <si>
    <t>DRM.03.</t>
  </si>
  <si>
    <t>Wytwarzanie prostych wyrobów z drewna i materiałów drewnopochodnych</t>
  </si>
  <si>
    <t>68.</t>
  </si>
  <si>
    <t>Pracownik pomocniczy w gospodarce odpadami*</t>
  </si>
  <si>
    <t>CHM.08.</t>
  </si>
  <si>
    <t>Wykonywanie prac pomocniczych w gospodarce odpadami</t>
  </si>
  <si>
    <t>72.</t>
  </si>
  <si>
    <t>Przetwórca mięsa</t>
  </si>
  <si>
    <t>SPC.04.</t>
  </si>
  <si>
    <t> Produkcja przetworów mięsnych i tłuszczowych</t>
  </si>
  <si>
    <t>27.04.2026-22.05.2026</t>
  </si>
  <si>
    <t>Przetwórca ryb</t>
  </si>
  <si>
    <t>SPC.05.</t>
  </si>
  <si>
    <t>Obróbka ryb i produkcja przetworów rybnych</t>
  </si>
  <si>
    <t>69.</t>
  </si>
  <si>
    <t>Pszczelarz</t>
  </si>
  <si>
    <t>ROL.03.</t>
  </si>
  <si>
    <t>Prowadzenie produkcji pszczelarskiej</t>
  </si>
  <si>
    <t>Rękodzielnik wyrobów włókienniczych</t>
  </si>
  <si>
    <t>MOD.08.</t>
  </si>
  <si>
    <t>Wytwarzanie, konserwacja i renowacja rękodzielniczych wyrobów włókienniczych</t>
  </si>
  <si>
    <t>71.</t>
  </si>
  <si>
    <t>Jelcz-Laskowice</t>
  </si>
  <si>
    <t>63.</t>
  </si>
  <si>
    <t>Rolnik</t>
  </si>
  <si>
    <t>ROL.04.</t>
  </si>
  <si>
    <t> Prowadzenie produkcji rolniczej</t>
  </si>
  <si>
    <t>73.</t>
  </si>
  <si>
    <t>zmiana z 12 na 13</t>
  </si>
  <si>
    <t>Rybak śródlądowy</t>
  </si>
  <si>
    <t>RYB.01.</t>
  </si>
  <si>
    <t>Wykonywanie prac rybackich w akwakulturze oraz rybackie użytkowanie wód śródlądowych</t>
  </si>
  <si>
    <t>115.</t>
  </si>
  <si>
    <t>MEC.08.</t>
  </si>
  <si>
    <t>Wykonywanie i naprawa elementów maszyn, urządzeń i narzędzi</t>
  </si>
  <si>
    <t>89.</t>
  </si>
  <si>
    <t>HAN.01.</t>
  </si>
  <si>
    <t>Prowadzenie sprzedaży</t>
  </si>
  <si>
    <t>120.</t>
  </si>
  <si>
    <t>DRM.04.</t>
  </si>
  <si>
    <t> Wytwarzanie wyrobów z drewna i materiałów drewnopochodnych</t>
  </si>
  <si>
    <t>121.</t>
  </si>
  <si>
    <t>DRM.05.</t>
  </si>
  <si>
    <t>Wykonywanie wyrobów tapicerowanych</t>
  </si>
  <si>
    <t>mechanik pojazdów samochodowych</t>
  </si>
  <si>
    <t>Wiertacz</t>
  </si>
  <si>
    <t>GIW.12.</t>
  </si>
  <si>
    <t> Wykonywanie prac wiertniczych</t>
  </si>
  <si>
    <t>119.</t>
  </si>
  <si>
    <t>ma być 1 - potwierdzone 20.10.2025</t>
  </si>
  <si>
    <t>Zdobnik ceramik</t>
  </si>
  <si>
    <t>CES.05.</t>
  </si>
  <si>
    <t xml:space="preserve"> Zdobienie wyrobów ceramicznych</t>
  </si>
  <si>
    <t>124.</t>
  </si>
  <si>
    <t>Zdun</t>
  </si>
  <si>
    <t>BUD.26.</t>
  </si>
  <si>
    <t>Wykonywanie robót zduńskich</t>
  </si>
  <si>
    <t>511.</t>
  </si>
  <si>
    <t>Zegarmistrz</t>
  </si>
  <si>
    <t>MEP.04.</t>
  </si>
  <si>
    <t>Naprawa zegarów i zegarków</t>
  </si>
  <si>
    <t>114.</t>
  </si>
  <si>
    <t>Złotnik-jubiler</t>
  </si>
  <si>
    <t>MEP.05.</t>
  </si>
  <si>
    <t>Wykonywanie i naprawa wyrobów złotniczych i jubilerskich</t>
  </si>
  <si>
    <t>107.</t>
  </si>
  <si>
    <t>126.</t>
  </si>
  <si>
    <t>Branżowa Szkoła 1 Stopnia w Zespole Szkół Technicznych "Mechanik" w Jeleniej Górze</t>
  </si>
  <si>
    <t>117.</t>
  </si>
  <si>
    <t>Branżowa Szkoła 1 Stopnia w Zespole Szkół Technicznych i Branżowych im. St. Staszica "Handlówka"w Jeleniej Górze</t>
  </si>
  <si>
    <t>110.</t>
  </si>
  <si>
    <t>122.</t>
  </si>
  <si>
    <t>06.10.2025-31.10.2025</t>
  </si>
  <si>
    <t>184.</t>
  </si>
  <si>
    <t>194.</t>
  </si>
  <si>
    <t>189.</t>
  </si>
  <si>
    <t>183.</t>
  </si>
  <si>
    <t>192.</t>
  </si>
  <si>
    <t>193.</t>
  </si>
  <si>
    <t>zmiana z 30.09 na życzenie szkoły</t>
  </si>
  <si>
    <t>196.</t>
  </si>
  <si>
    <t>218.</t>
  </si>
  <si>
    <t>118.</t>
  </si>
  <si>
    <t>Branżowa Szkoła 1 Stopnia w Zespole Szkół Zawodowych i Ogólnokształcących w Kamiennej Górze</t>
  </si>
  <si>
    <t>Kamienna Góra</t>
  </si>
  <si>
    <t>215.</t>
  </si>
  <si>
    <t>216.</t>
  </si>
  <si>
    <t>225.</t>
  </si>
  <si>
    <t>231.</t>
  </si>
  <si>
    <t>228.</t>
  </si>
  <si>
    <t>18.05.2026-14.06.2027</t>
  </si>
  <si>
    <t>226.</t>
  </si>
  <si>
    <t>322.</t>
  </si>
  <si>
    <t>320.</t>
  </si>
  <si>
    <t>Branżowa Szkoła I Stopnia w Kłodzkiej Szkole Przedsiębiorczości</t>
  </si>
  <si>
    <t>Kłodzko</t>
  </si>
  <si>
    <t>323.</t>
  </si>
  <si>
    <t>324.</t>
  </si>
  <si>
    <t>325.</t>
  </si>
  <si>
    <t>326.</t>
  </si>
  <si>
    <t xml:space="preserve">30.03.2026-30.04.2026 </t>
  </si>
  <si>
    <t>2 grupy, ustalone między ckz a szkołami</t>
  </si>
  <si>
    <t>329.</t>
  </si>
  <si>
    <t xml:space="preserve"> 11.05.2026-05.06.2027</t>
  </si>
  <si>
    <t>332.</t>
  </si>
  <si>
    <t>334.</t>
  </si>
  <si>
    <t>327.</t>
  </si>
  <si>
    <t>227.</t>
  </si>
  <si>
    <t>ślusarz</t>
  </si>
  <si>
    <t>Branżowa Szkoła I Stopnia w Kowarach</t>
  </si>
  <si>
    <t>Kowary</t>
  </si>
  <si>
    <t>333.</t>
  </si>
  <si>
    <t>331.</t>
  </si>
  <si>
    <t>335.</t>
  </si>
  <si>
    <t>336.</t>
  </si>
  <si>
    <t>328.</t>
  </si>
  <si>
    <t>20.04.2026-17.05.2027</t>
  </si>
  <si>
    <t>330.</t>
  </si>
  <si>
    <t>338.</t>
  </si>
  <si>
    <t>Branżowa Szkoła 1 Stopnia w Powiatowym Zespole Szkół Nr 1 w Krzyżowicach</t>
  </si>
  <si>
    <t>Krzyżowice</t>
  </si>
  <si>
    <t>185.</t>
  </si>
  <si>
    <t>Branżowa Szkoła 1 Stopnia w Zespole Szkół Publicznych im. Jana Pawła II w Kudowie-Zdroju</t>
  </si>
  <si>
    <t>Kudowa-Zdrój</t>
  </si>
  <si>
    <t>190.</t>
  </si>
  <si>
    <t>180.</t>
  </si>
  <si>
    <t>181.</t>
  </si>
  <si>
    <t>186.</t>
  </si>
  <si>
    <t>188.</t>
  </si>
  <si>
    <t>191.</t>
  </si>
  <si>
    <t>182.</t>
  </si>
  <si>
    <t>było Kłodzko</t>
  </si>
  <si>
    <t>187.</t>
  </si>
  <si>
    <t>Stan aktualny na 18.09.2025</t>
  </si>
  <si>
    <t>411.</t>
  </si>
  <si>
    <t>Branżowa Szkoła I Stopnia w Zespole Szkół Zawodowych i Ogólnokształcących  im. Kombatantów Ziemi Lubańskiej w Lubaniu</t>
  </si>
  <si>
    <t>Lubań</t>
  </si>
  <si>
    <t>język niemiecki/język angielski</t>
  </si>
  <si>
    <t>401.</t>
  </si>
  <si>
    <t>25.09 zmiana</t>
  </si>
  <si>
    <t>405.</t>
  </si>
  <si>
    <t>413.</t>
  </si>
  <si>
    <t>dopisane z 25.09</t>
  </si>
  <si>
    <t>416.</t>
  </si>
  <si>
    <t>407.</t>
  </si>
  <si>
    <t>414.</t>
  </si>
  <si>
    <t>404.</t>
  </si>
  <si>
    <t>7.01.2026 - 30.01.2026</t>
  </si>
  <si>
    <t>zmiana ilości - wprowadzono poprawnie 24.09</t>
  </si>
  <si>
    <t>399.</t>
  </si>
  <si>
    <t>402.</t>
  </si>
  <si>
    <t>403.</t>
  </si>
  <si>
    <t>4.</t>
  </si>
  <si>
    <t>język angielski</t>
  </si>
  <si>
    <t>18.</t>
  </si>
  <si>
    <t>Branżowa Szkoła 1 Stopnia Nr 1 w Lubinie</t>
  </si>
  <si>
    <t>Lubin</t>
  </si>
  <si>
    <t>02.02.2026-07.02.2026</t>
  </si>
  <si>
    <t>21.</t>
  </si>
  <si>
    <t>7.</t>
  </si>
  <si>
    <t>16.</t>
  </si>
  <si>
    <t>197.</t>
  </si>
  <si>
    <t>206.</t>
  </si>
  <si>
    <t>Branżowa Szkoła 1 Stopnia w Zespole Szkół w Lubomierzu</t>
  </si>
  <si>
    <t>Lubomierz</t>
  </si>
  <si>
    <t>198.</t>
  </si>
  <si>
    <t>zmiana ilości</t>
  </si>
  <si>
    <t>195.</t>
  </si>
  <si>
    <t>125.</t>
  </si>
  <si>
    <t>j.niemiecki</t>
  </si>
  <si>
    <t>Branżowa Szkoła 1 Stopnia w Zespole Szkół im. T. Kościuszki w Miliczu</t>
  </si>
  <si>
    <t>Milicz</t>
  </si>
  <si>
    <t>j. niemiecki</t>
  </si>
  <si>
    <t>123.</t>
  </si>
  <si>
    <t>02.02.2026-13.03.2027</t>
  </si>
  <si>
    <t>129.</t>
  </si>
  <si>
    <t>25.05.2026-19.06.2026</t>
  </si>
  <si>
    <t>135.</t>
  </si>
  <si>
    <t>128.</t>
  </si>
  <si>
    <t>127.</t>
  </si>
  <si>
    <t>130.</t>
  </si>
  <si>
    <t>136.</t>
  </si>
  <si>
    <t>137.</t>
  </si>
  <si>
    <t>138.</t>
  </si>
  <si>
    <t>02.02.2026-27.02.2026</t>
  </si>
  <si>
    <t>140.</t>
  </si>
  <si>
    <t>132.</t>
  </si>
  <si>
    <t>131.</t>
  </si>
  <si>
    <t>139.</t>
  </si>
  <si>
    <t>141.</t>
  </si>
  <si>
    <t>145.</t>
  </si>
  <si>
    <t>142.</t>
  </si>
  <si>
    <t>Zmiana ośrodka - zgodnie ze zgłoszeniem szkoły - 22.09.2025</t>
  </si>
  <si>
    <t>146.</t>
  </si>
  <si>
    <t>ZS nr 2 Mechanik</t>
  </si>
  <si>
    <t>Namysłów</t>
  </si>
  <si>
    <t>brak</t>
  </si>
  <si>
    <t>zmiana z 25.09</t>
  </si>
  <si>
    <t>507.</t>
  </si>
  <si>
    <t>506.</t>
  </si>
  <si>
    <t>Branżowa Szkoła 1 Stopnia w Noworudzkiej Szkole Technicznej w Nowej Rudzie</t>
  </si>
  <si>
    <t>Nowa Ruda</t>
  </si>
  <si>
    <t>50.</t>
  </si>
  <si>
    <t>zmiana - stan na 22.09.20225</t>
  </si>
  <si>
    <t>53.</t>
  </si>
  <si>
    <t>55.</t>
  </si>
  <si>
    <t>56.</t>
  </si>
  <si>
    <t>67.</t>
  </si>
  <si>
    <t>Szkoła zgłosiła do Świdnicy - jednak w Świdnicy nie ma już miejsc</t>
  </si>
  <si>
    <t>59.</t>
  </si>
  <si>
    <t>30.03.2026-30.04.2026</t>
  </si>
  <si>
    <t>Zielona Góra</t>
  </si>
  <si>
    <t>57.</t>
  </si>
  <si>
    <t>11.05.2026-05.06.2026</t>
  </si>
  <si>
    <t>60.</t>
  </si>
  <si>
    <t>66.</t>
  </si>
  <si>
    <t>58.</t>
  </si>
  <si>
    <t>337.</t>
  </si>
  <si>
    <t>brak ośrodka</t>
  </si>
  <si>
    <t>340.</t>
  </si>
  <si>
    <t>Branżowa Szkoła I Stopnia w Powiatowym Zespole Szkół w Obornikach Śląskich</t>
  </si>
  <si>
    <t>Oborniki Śląskie</t>
  </si>
  <si>
    <t>339.</t>
  </si>
  <si>
    <t>345.</t>
  </si>
  <si>
    <t>348.</t>
  </si>
  <si>
    <t>347.</t>
  </si>
  <si>
    <t>342.</t>
  </si>
  <si>
    <t>lub Mosina</t>
  </si>
  <si>
    <t>232.</t>
  </si>
  <si>
    <t>przekierowano do CKZ Świdnica</t>
  </si>
  <si>
    <t>239.</t>
  </si>
  <si>
    <t>243.</t>
  </si>
  <si>
    <t>244.</t>
  </si>
  <si>
    <t>344.</t>
  </si>
  <si>
    <t>290.</t>
  </si>
  <si>
    <t>291.</t>
  </si>
  <si>
    <t>Branżowa Szkoła I Stopnia nr 1 w Zespole Szkół Zawodowych im. Marii Skłodowskiej - Curie w Oleśnicy</t>
  </si>
  <si>
    <t>Oleśnica</t>
  </si>
  <si>
    <t>292.</t>
  </si>
  <si>
    <t>poinformować szkołę i ckz</t>
  </si>
  <si>
    <t>286.</t>
  </si>
  <si>
    <t>293.</t>
  </si>
  <si>
    <t>294.</t>
  </si>
  <si>
    <t>295.</t>
  </si>
  <si>
    <t>20.04.2026-17.05.2028</t>
  </si>
  <si>
    <t>296.</t>
  </si>
  <si>
    <t>297.</t>
  </si>
  <si>
    <t>285.</t>
  </si>
  <si>
    <t>298.</t>
  </si>
  <si>
    <t>302.</t>
  </si>
  <si>
    <t>281.</t>
  </si>
  <si>
    <t>aktualizacja 20.10   z 6 na 5</t>
  </si>
  <si>
    <t>282.</t>
  </si>
  <si>
    <t>Branżowa Szkoła I Stopnia Nr 2 w Zespole Szkół im. Zjednoczonej Europy w Oławie</t>
  </si>
  <si>
    <t>Oława</t>
  </si>
  <si>
    <t>287.</t>
  </si>
  <si>
    <t>283.</t>
  </si>
  <si>
    <t>304.</t>
  </si>
  <si>
    <t>318.</t>
  </si>
  <si>
    <t>300.</t>
  </si>
  <si>
    <t>309.</t>
  </si>
  <si>
    <t>aktualizacja 01.10</t>
  </si>
  <si>
    <t>315.</t>
  </si>
  <si>
    <t>Branżowa Szkoła I Stopnia Nr 1 w Centrum Kształcenia Zawodowego i Ustawicznego w Oławie</t>
  </si>
  <si>
    <t>321.</t>
  </si>
  <si>
    <t>314.</t>
  </si>
  <si>
    <t>316.</t>
  </si>
  <si>
    <t>288.</t>
  </si>
  <si>
    <t>stolarz</t>
  </si>
  <si>
    <t>303.</t>
  </si>
  <si>
    <t>Branżowa Szkoła I stopnia Specjalna nr 3 w Oławie w Zespole Szkół Specjalnych im.l Ireny Komorowskiej w Oławie</t>
  </si>
  <si>
    <t>299.</t>
  </si>
  <si>
    <t>301.</t>
  </si>
  <si>
    <t>zmiana ilości osób</t>
  </si>
  <si>
    <t>495.</t>
  </si>
  <si>
    <t>BS 1 Nr 2 w Ostrzeszowie</t>
  </si>
  <si>
    <t>Ostrzeszów</t>
  </si>
  <si>
    <t>482.</t>
  </si>
  <si>
    <t>Specjalny Ośrodek Szkolno Wychowawczy</t>
  </si>
  <si>
    <t>498.</t>
  </si>
  <si>
    <t>509.</t>
  </si>
  <si>
    <t>517.</t>
  </si>
  <si>
    <t xml:space="preserve">Ostrzeszów </t>
  </si>
  <si>
    <t>Zmiana ilości osób</t>
  </si>
  <si>
    <t>376.</t>
  </si>
  <si>
    <t>387.</t>
  </si>
  <si>
    <t>250.</t>
  </si>
  <si>
    <t>381.</t>
  </si>
  <si>
    <t>371.</t>
  </si>
  <si>
    <t>zmiana z 3 na 6</t>
  </si>
  <si>
    <t>368.</t>
  </si>
  <si>
    <t>374.</t>
  </si>
  <si>
    <t>zmiana z 9 na 10</t>
  </si>
  <si>
    <t>379.</t>
  </si>
  <si>
    <t xml:space="preserve">Zmiana z 6 na 4  w dniu 02.10.2025 </t>
  </si>
  <si>
    <t>382.</t>
  </si>
  <si>
    <t>wprowadzono 22.09.2025 r.</t>
  </si>
  <si>
    <t>385.</t>
  </si>
  <si>
    <t>389.</t>
  </si>
  <si>
    <t>383.</t>
  </si>
  <si>
    <t>poprawione md</t>
  </si>
  <si>
    <t>377.</t>
  </si>
  <si>
    <t>360.</t>
  </si>
  <si>
    <t>Branżowa Szkoła I Stopnia w Zespole Szkół im. Ireny Sendler w Przemkowie</t>
  </si>
  <si>
    <t>Przemków</t>
  </si>
  <si>
    <t>358.</t>
  </si>
  <si>
    <t>361.</t>
  </si>
  <si>
    <t>362.</t>
  </si>
  <si>
    <t>Stan na 24.09.2025</t>
  </si>
  <si>
    <t>359.</t>
  </si>
  <si>
    <t>352.</t>
  </si>
  <si>
    <t>Branżowa Szkoła I Stopnia w Zespole Szkół Ekonomiczno-Technicznych w Rakowicach Wielkich</t>
  </si>
  <si>
    <t>Rakowice Wielkie</t>
  </si>
  <si>
    <t>355.</t>
  </si>
  <si>
    <t>353.</t>
  </si>
  <si>
    <t>356.</t>
  </si>
  <si>
    <t>Była Oleśnica</t>
  </si>
  <si>
    <t>363.</t>
  </si>
  <si>
    <t>357.</t>
  </si>
  <si>
    <t>201.</t>
  </si>
  <si>
    <t>Branżowa Szkoła 1 Stopnia w Zespole Szkół w Strzegomiu</t>
  </si>
  <si>
    <t>Strzegom</t>
  </si>
  <si>
    <t>202.</t>
  </si>
  <si>
    <t>205.</t>
  </si>
  <si>
    <t>199.</t>
  </si>
  <si>
    <t>200.</t>
  </si>
  <si>
    <t>204.</t>
  </si>
  <si>
    <t>203.</t>
  </si>
  <si>
    <t>KK</t>
  </si>
  <si>
    <t>207.</t>
  </si>
  <si>
    <t>208.</t>
  </si>
  <si>
    <t>209.</t>
  </si>
  <si>
    <t>210.</t>
  </si>
  <si>
    <t>223.</t>
  </si>
  <si>
    <t>Stan na 29.09.2025</t>
  </si>
  <si>
    <t>211.</t>
  </si>
  <si>
    <t>212.</t>
  </si>
  <si>
    <t>101.</t>
  </si>
  <si>
    <t>Branżowa Szkoła 1 Stopnia w Strzelinie</t>
  </si>
  <si>
    <t>Strzelin</t>
  </si>
  <si>
    <t>104.</t>
  </si>
  <si>
    <t>23.02.2026-20.03.2026</t>
  </si>
  <si>
    <t>stan na 24.09.2025</t>
  </si>
  <si>
    <t>105.</t>
  </si>
  <si>
    <t>103.</t>
  </si>
  <si>
    <t>502.</t>
  </si>
  <si>
    <t>stan na 29.09.2025</t>
  </si>
  <si>
    <t>98.</t>
  </si>
  <si>
    <t>99.</t>
  </si>
  <si>
    <t>85.</t>
  </si>
  <si>
    <t>26.01.2026-06.03.2023</t>
  </si>
  <si>
    <t>100.</t>
  </si>
  <si>
    <t>Branżowa Szkoła 1 Stopnia w Zespole Szkół Ponadpodstawowych w Sycowie</t>
  </si>
  <si>
    <t>Syców</t>
  </si>
  <si>
    <t>166.</t>
  </si>
  <si>
    <t>168.</t>
  </si>
  <si>
    <t>161.</t>
  </si>
  <si>
    <t>159.</t>
  </si>
  <si>
    <t>Swidnica</t>
  </si>
  <si>
    <t>160.</t>
  </si>
  <si>
    <t>158.</t>
  </si>
  <si>
    <t>20.04.2026-17.05.2029</t>
  </si>
  <si>
    <t>zaktualizowane, md</t>
  </si>
  <si>
    <t>155.</t>
  </si>
  <si>
    <t>157.</t>
  </si>
  <si>
    <t>Wschowa</t>
  </si>
  <si>
    <t>165.</t>
  </si>
  <si>
    <t>156.</t>
  </si>
  <si>
    <t>162.</t>
  </si>
  <si>
    <t>164.</t>
  </si>
  <si>
    <t>169.</t>
  </si>
  <si>
    <t>163.</t>
  </si>
  <si>
    <t>Branżowa Szkoła I Stopnia Nr 1 w Powiatowym Zespole Szkół Nr 1 im. Mikołaja Kopernika w Środzie Śląskiej</t>
  </si>
  <si>
    <t>Środa Śląska</t>
  </si>
  <si>
    <t>249.</t>
  </si>
  <si>
    <t>do sprawdzwnia</t>
  </si>
  <si>
    <t>284.</t>
  </si>
  <si>
    <t>289.</t>
  </si>
  <si>
    <t>Branżowa Szkoła 1 Stopnia w Zespole Szkół Nr 1 w Świdnicy</t>
  </si>
  <si>
    <t>stan na 25.09.2025 r.</t>
  </si>
  <si>
    <t>147.</t>
  </si>
  <si>
    <t>148.</t>
  </si>
  <si>
    <t>143.</t>
  </si>
  <si>
    <t>149.</t>
  </si>
  <si>
    <t>144.</t>
  </si>
  <si>
    <t>151.</t>
  </si>
  <si>
    <t>zero, info szkoła</t>
  </si>
  <si>
    <t>152.</t>
  </si>
  <si>
    <t>153.</t>
  </si>
  <si>
    <t>154.</t>
  </si>
  <si>
    <t>254.</t>
  </si>
  <si>
    <t>Branżowa Szkoła I Stopnia "Rzemieślnik" w Świdnicy</t>
  </si>
  <si>
    <t>255.</t>
  </si>
  <si>
    <t>256.</t>
  </si>
  <si>
    <t>257.</t>
  </si>
  <si>
    <t>253.</t>
  </si>
  <si>
    <t>268.</t>
  </si>
  <si>
    <t>259.</t>
  </si>
  <si>
    <t>265.</t>
  </si>
  <si>
    <t>258.</t>
  </si>
  <si>
    <t>219.</t>
  </si>
  <si>
    <t>220.</t>
  </si>
  <si>
    <t>Branżowa Szkoła 1 Stopnia w Zespole Szkół w Świebodzicach</t>
  </si>
  <si>
    <t>Świebodzice</t>
  </si>
  <si>
    <t>213.</t>
  </si>
  <si>
    <t>217.</t>
  </si>
  <si>
    <t>222.</t>
  </si>
  <si>
    <t>221.</t>
  </si>
  <si>
    <t>214.</t>
  </si>
  <si>
    <t>90.</t>
  </si>
  <si>
    <t>Branżowa Szkoła 1 Stopnia w PZS 2 im.Piotra Włostowica w Trzebnicy ul.Żeromskiego 25</t>
  </si>
  <si>
    <t>Trzebnica</t>
  </si>
  <si>
    <t>96.</t>
  </si>
  <si>
    <t>84.</t>
  </si>
  <si>
    <t>88.</t>
  </si>
  <si>
    <t>341.</t>
  </si>
  <si>
    <t>83.</t>
  </si>
  <si>
    <t>343.</t>
  </si>
  <si>
    <t>94.</t>
  </si>
  <si>
    <t>346.</t>
  </si>
  <si>
    <t>brak wniosku w sio</t>
  </si>
  <si>
    <t>95.</t>
  </si>
  <si>
    <t>do Świdnicy zgłoszono 2 uczniów</t>
  </si>
  <si>
    <t>86.</t>
  </si>
  <si>
    <t>87.</t>
  </si>
  <si>
    <t>471.</t>
  </si>
  <si>
    <t>18.05.2026-12.06.2027</t>
  </si>
  <si>
    <t>391.</t>
  </si>
  <si>
    <t>392.</t>
  </si>
  <si>
    <t>Szkoła Branzowa I st. W Powiatowym Zespole Specjalnych Placówek Szkolno-Wychowawczych w Trzebnicy</t>
  </si>
  <si>
    <t>CKZ Świdnica - szkoła zgłosiła</t>
  </si>
  <si>
    <t>394.</t>
  </si>
  <si>
    <t>400.</t>
  </si>
  <si>
    <t>393.</t>
  </si>
  <si>
    <t>Branżowa Szkoła I Stopnia w Zespole Szkół Ponadpodstawowych im. Jarosława Iwaszkiewicza w Twardogórze</t>
  </si>
  <si>
    <t>Twardogóra</t>
  </si>
  <si>
    <t>nie kierują na turnus</t>
  </si>
  <si>
    <t>397.</t>
  </si>
  <si>
    <t>Zielona Góra?</t>
  </si>
  <si>
    <t>396.</t>
  </si>
  <si>
    <t>398.</t>
  </si>
  <si>
    <t>410.</t>
  </si>
  <si>
    <t>456.</t>
  </si>
  <si>
    <t>brak w sio</t>
  </si>
  <si>
    <t>457.</t>
  </si>
  <si>
    <t>459.</t>
  </si>
  <si>
    <t>nie mam zgłoszenia  szkoły</t>
  </si>
  <si>
    <t>460.</t>
  </si>
  <si>
    <t>458.</t>
  </si>
  <si>
    <t>Rzemieślnicza Branżowa Szkoła 1 Stopnia w Wałbrzychu</t>
  </si>
  <si>
    <t>Wałbrzych</t>
  </si>
  <si>
    <t>13.04.2025-08.05.2026</t>
  </si>
  <si>
    <t>461.</t>
  </si>
  <si>
    <t>462.</t>
  </si>
  <si>
    <t>01.03.2026-27.03.2026</t>
  </si>
  <si>
    <t>463.</t>
  </si>
  <si>
    <t>350.</t>
  </si>
  <si>
    <t>351.</t>
  </si>
  <si>
    <t>365.</t>
  </si>
  <si>
    <t>ma być 0 (info szkoła 05.11)</t>
  </si>
  <si>
    <t>Zmieniono ilość uczniów</t>
  </si>
  <si>
    <t>234.</t>
  </si>
  <si>
    <t>Specjalny Ośrodek Szkolno-Wychowawczy im. Janusza Korczaka w Wąsoszu</t>
  </si>
  <si>
    <t>Wąsosz</t>
  </si>
  <si>
    <t>238.</t>
  </si>
  <si>
    <t>Branżowa Szkoła 1 Stopnia w Zespole Szkół Zawodowych w Wołowie</t>
  </si>
  <si>
    <t>Wołów</t>
  </si>
  <si>
    <t>nie olkusz</t>
  </si>
  <si>
    <t>421.</t>
  </si>
  <si>
    <t>ze świdnicy</t>
  </si>
  <si>
    <t>252.</t>
  </si>
  <si>
    <t>425.</t>
  </si>
  <si>
    <t>245.</t>
  </si>
  <si>
    <t>246.</t>
  </si>
  <si>
    <t>240.</t>
  </si>
  <si>
    <t>467.</t>
  </si>
  <si>
    <t>247.</t>
  </si>
  <si>
    <t>33.</t>
  </si>
  <si>
    <t>sprzedawca</t>
  </si>
  <si>
    <t>34.</t>
  </si>
  <si>
    <t>35.</t>
  </si>
  <si>
    <t>36.</t>
  </si>
  <si>
    <t>28.</t>
  </si>
  <si>
    <t>Europejska Szkoła Branżowa  I Stopnia we Wrocławiu</t>
  </si>
  <si>
    <t>Wrocław</t>
  </si>
  <si>
    <t>38.</t>
  </si>
  <si>
    <t>40.</t>
  </si>
  <si>
    <t>42.</t>
  </si>
  <si>
    <t>43.</t>
  </si>
  <si>
    <t>wpisano termin</t>
  </si>
  <si>
    <t>45.</t>
  </si>
  <si>
    <t>450.</t>
  </si>
  <si>
    <t>452.</t>
  </si>
  <si>
    <t>484.</t>
  </si>
  <si>
    <t>Ziębice</t>
  </si>
  <si>
    <t>46.</t>
  </si>
  <si>
    <t>Branżowa Szkoła 1 Stopnia Nr 5 im. Jana Kilińskiego we Wrocławiu</t>
  </si>
  <si>
    <t>44.</t>
  </si>
  <si>
    <t>441.</t>
  </si>
  <si>
    <t>449.</t>
  </si>
  <si>
    <t>37.</t>
  </si>
  <si>
    <t>437.</t>
  </si>
  <si>
    <t>395.</t>
  </si>
  <si>
    <t>CKZ Świdnica - zgłosiła szkoł</t>
  </si>
  <si>
    <t>448.</t>
  </si>
  <si>
    <t>41.</t>
  </si>
  <si>
    <t>500.</t>
  </si>
  <si>
    <t>39.</t>
  </si>
  <si>
    <t>Branżowa Szkoła 1 Stopnia Terra Nova we Wrocławiu, ul. Przedmiejska 6-10, 54-201 Wrocław</t>
  </si>
  <si>
    <t>Branżowa Szkoła 1 Stopnia "Elektroenergetyk" we Wrocławiu</t>
  </si>
  <si>
    <t>447.</t>
  </si>
  <si>
    <t>436.</t>
  </si>
  <si>
    <t>20.</t>
  </si>
  <si>
    <t>14.</t>
  </si>
  <si>
    <t>2.</t>
  </si>
  <si>
    <t>Cech  Rzemiosł Różnych Wrocław</t>
  </si>
  <si>
    <t>zmiana ośrodka 22.09.2025 r. była  Świdnica. W MAILU ŚWIDNICA</t>
  </si>
  <si>
    <t>3.</t>
  </si>
  <si>
    <t>Pracodawca "Piekarnia pod zamkiem" S.D. Danielik s.c., 54-017 Wrocław, ul. Średzka 14</t>
  </si>
  <si>
    <t>5.</t>
  </si>
  <si>
    <t>Branżowa Szkoła I Stopnia w Zespole Szkół Zawodowych im. Stanisława Staszica w Ząbkowicach Śląskich</t>
  </si>
  <si>
    <t>Ząbkowice Śląskie</t>
  </si>
  <si>
    <t>8.</t>
  </si>
  <si>
    <t>9.</t>
  </si>
  <si>
    <t>20.04.2026-17.05.2030</t>
  </si>
  <si>
    <t>wprowadzono 22.09.2025</t>
  </si>
  <si>
    <t>do ziębic</t>
  </si>
  <si>
    <t>07.01.2026 -30.01.2026</t>
  </si>
  <si>
    <t>10.</t>
  </si>
  <si>
    <t>11.</t>
  </si>
  <si>
    <t>15.</t>
  </si>
  <si>
    <t>Branżowa Szkoła 1 Stopnia Cechu Rzemiosł Różnych i Małej Przedsiębiorczości w Ząbkowicach Śląskich</t>
  </si>
  <si>
    <t>12.</t>
  </si>
  <si>
    <t>406.</t>
  </si>
  <si>
    <t>6.</t>
  </si>
  <si>
    <t>420.</t>
  </si>
  <si>
    <t>422.</t>
  </si>
  <si>
    <t>424.</t>
  </si>
  <si>
    <t>427.</t>
  </si>
  <si>
    <t>408.</t>
  </si>
  <si>
    <t>167.</t>
  </si>
  <si>
    <t>170.</t>
  </si>
  <si>
    <t>174.</t>
  </si>
  <si>
    <t>Branżowa Szkoła 1 Stopnia w Zespole Szkół Ponadpodstawowych w Zgorzelcu</t>
  </si>
  <si>
    <t>Zgorzelec</t>
  </si>
  <si>
    <t>175.</t>
  </si>
  <si>
    <t>176.</t>
  </si>
  <si>
    <t>172.</t>
  </si>
  <si>
    <t>178.</t>
  </si>
  <si>
    <t>179.</t>
  </si>
  <si>
    <t>CKZ Świdnica - szkoła sierowała/stan aktualny na 24.09.2025</t>
  </si>
  <si>
    <t>171.</t>
  </si>
  <si>
    <t>173.</t>
  </si>
  <si>
    <t>412.</t>
  </si>
  <si>
    <t>ma być elektromechanik pojazdów samochodowych do CKZ Świdnica</t>
  </si>
  <si>
    <t>Branżowa Szkoła I Stopnia w Zespole Szkół Ponadpodstawowych im.Hipolita Cegielskiego w Ziębicach ul.Wojska Polskiego 3</t>
  </si>
  <si>
    <t>432.</t>
  </si>
  <si>
    <t>Szkoła Branżowa I stopnia w Zespole Szkół Ponadpodstawowych w Ziębicach</t>
  </si>
  <si>
    <t>Branżowa Szkoła I Stopnia w Złotoryi  Zespół Szkół Zawodowych im. mjra Henryka Sucharskiego w Złotoryi</t>
  </si>
  <si>
    <t>Złotoryja</t>
  </si>
  <si>
    <t>11.05.2026-03.06.2025</t>
  </si>
  <si>
    <t>dopisano ucznia</t>
  </si>
  <si>
    <t>442.</t>
  </si>
  <si>
    <t>439.</t>
  </si>
  <si>
    <t>zmiana - 24.09.</t>
  </si>
  <si>
    <t>445.</t>
  </si>
  <si>
    <t>354.</t>
  </si>
  <si>
    <t>349.</t>
  </si>
  <si>
    <t>364.</t>
  </si>
  <si>
    <t>369.</t>
  </si>
  <si>
    <t>Branżowa Szkoła I Stopnia w Zespole Szkół im. J. Śniadeckiego w Żarowie</t>
  </si>
  <si>
    <t>Żarów</t>
  </si>
  <si>
    <t>373.</t>
  </si>
  <si>
    <t>372.</t>
  </si>
  <si>
    <t>366.</t>
  </si>
  <si>
    <t>370.</t>
  </si>
  <si>
    <t>367.</t>
  </si>
  <si>
    <t>Już działa prawidłowo</t>
  </si>
  <si>
    <t>79.</t>
  </si>
  <si>
    <t>dopisano</t>
  </si>
  <si>
    <t>70.</t>
  </si>
  <si>
    <t>76.</t>
  </si>
  <si>
    <t>466.</t>
  </si>
  <si>
    <t xml:space="preserve">Branżowa Szkoła 1 Stopnia w Powiatowym Zespole Szkół im. Jana Pawła II w Żmigrodzie </t>
  </si>
  <si>
    <t>Żmigród</t>
  </si>
  <si>
    <t>470.</t>
  </si>
  <si>
    <t>469.</t>
  </si>
  <si>
    <t>478.</t>
  </si>
  <si>
    <t>82.</t>
  </si>
  <si>
    <t>78.</t>
  </si>
  <si>
    <t>75.</t>
  </si>
  <si>
    <t>438.</t>
  </si>
  <si>
    <t>505.</t>
  </si>
  <si>
    <t>512.</t>
  </si>
  <si>
    <t>518.</t>
  </si>
  <si>
    <t>514.</t>
  </si>
  <si>
    <t>516.</t>
  </si>
  <si>
    <t>Branżowa Szkoła Specjalna 1 Stopnia w Zespole Szkół Secjalnych w Żmigrodzie</t>
  </si>
  <si>
    <t>520.</t>
  </si>
  <si>
    <t>521.</t>
  </si>
  <si>
    <t>510.</t>
  </si>
  <si>
    <t>522.</t>
  </si>
  <si>
    <t>508.</t>
  </si>
  <si>
    <t>515.</t>
  </si>
  <si>
    <t>513.</t>
  </si>
  <si>
    <t>523.</t>
  </si>
  <si>
    <t>526.</t>
  </si>
  <si>
    <t>530.</t>
  </si>
  <si>
    <t>528.</t>
  </si>
  <si>
    <t>532.</t>
  </si>
  <si>
    <t>524.</t>
  </si>
  <si>
    <t>531.</t>
  </si>
  <si>
    <t>533.</t>
  </si>
  <si>
    <t>525.</t>
  </si>
  <si>
    <t>529.</t>
  </si>
  <si>
    <t>527.</t>
  </si>
  <si>
    <t>535.</t>
  </si>
  <si>
    <t>536.</t>
  </si>
  <si>
    <t>534.</t>
  </si>
  <si>
    <t>539.</t>
  </si>
  <si>
    <t>537.</t>
  </si>
  <si>
    <t>542.</t>
  </si>
  <si>
    <t>538.</t>
  </si>
  <si>
    <t>541.</t>
  </si>
  <si>
    <t>540.</t>
  </si>
  <si>
    <t>545.</t>
  </si>
  <si>
    <t>546.</t>
  </si>
  <si>
    <t>544.</t>
  </si>
  <si>
    <t>557.</t>
  </si>
  <si>
    <t>543.</t>
  </si>
  <si>
    <t>550.</t>
  </si>
  <si>
    <t>553.</t>
  </si>
  <si>
    <t>555.</t>
  </si>
  <si>
    <t>551.</t>
  </si>
  <si>
    <t>552.</t>
  </si>
  <si>
    <t>554.</t>
  </si>
  <si>
    <t>558.</t>
  </si>
  <si>
    <t>548.</t>
  </si>
  <si>
    <t>556.</t>
  </si>
  <si>
    <t>547.</t>
  </si>
  <si>
    <t>549.</t>
  </si>
  <si>
    <t>560.</t>
  </si>
  <si>
    <t>561.</t>
  </si>
  <si>
    <t>562.</t>
  </si>
  <si>
    <t>569.</t>
  </si>
  <si>
    <t>563.</t>
  </si>
  <si>
    <t>565.</t>
  </si>
  <si>
    <t>567.</t>
  </si>
  <si>
    <t>559.</t>
  </si>
  <si>
    <t>568.</t>
  </si>
  <si>
    <t>564.</t>
  </si>
  <si>
    <t>566.</t>
  </si>
  <si>
    <t>570.</t>
  </si>
  <si>
    <t>577.</t>
  </si>
  <si>
    <t>571.</t>
  </si>
  <si>
    <t>578.</t>
  </si>
  <si>
    <t>575.</t>
  </si>
  <si>
    <t>580.</t>
  </si>
  <si>
    <t>579.</t>
  </si>
  <si>
    <t>572.</t>
  </si>
  <si>
    <t>573.</t>
  </si>
  <si>
    <t>574.</t>
  </si>
  <si>
    <t>576.</t>
  </si>
  <si>
    <t>581.</t>
  </si>
  <si>
    <r>
      <rPr>
        <b/>
        <sz val="12"/>
        <color rgb="FFFF0000"/>
        <rFont val="Calibri"/>
      </rPr>
      <t>ROK SZKOLNY</t>
    </r>
    <r>
      <rPr>
        <b/>
        <sz val="18"/>
        <color rgb="FFFF0000"/>
        <rFont val="Calibri"/>
      </rPr>
      <t xml:space="preserve"> 2025/2026</t>
    </r>
  </si>
  <si>
    <t>KLASY 2</t>
  </si>
  <si>
    <r>
      <rPr>
        <b/>
        <sz val="11"/>
        <color theme="1"/>
        <rFont val="Calibri"/>
      </rPr>
      <t xml:space="preserve">Zawód
</t>
    </r>
    <r>
      <rPr>
        <b/>
        <sz val="11"/>
        <color rgb="FFC00000"/>
        <rFont val="Calibri"/>
      </rPr>
      <t>WYBIERZ Z LISTY</t>
    </r>
  </si>
  <si>
    <t>Termin</t>
  </si>
  <si>
    <r>
      <rPr>
        <b/>
        <sz val="11"/>
        <color rgb="FFC00000"/>
        <rFont val="Calibri"/>
      </rPr>
      <t>w tym</t>
    </r>
    <r>
      <rPr>
        <b/>
        <sz val="11"/>
        <color theme="1"/>
        <rFont val="Calibri"/>
      </rPr>
      <t xml:space="preserve"> dziewcząt</t>
    </r>
  </si>
  <si>
    <r>
      <rPr>
        <b/>
        <sz val="11"/>
        <color theme="1"/>
        <rFont val="Calibri"/>
      </rPr>
      <t xml:space="preserve">język obcy zawodowy
</t>
    </r>
    <r>
      <rPr>
        <b/>
        <sz val="11"/>
        <color rgb="FFC00000"/>
        <rFont val="Calibri"/>
      </rPr>
      <t>USTALONY Z OŚRODKIEM</t>
    </r>
  </si>
  <si>
    <r>
      <rPr>
        <b/>
        <sz val="11"/>
        <color rgb="FFC00000"/>
        <rFont val="Calibri"/>
      </rPr>
      <t xml:space="preserve">w tym </t>
    </r>
    <r>
      <rPr>
        <b/>
        <sz val="11"/>
        <color theme="1"/>
        <rFont val="Calibri"/>
      </rPr>
      <t>noclegów dla dziewcząt</t>
    </r>
  </si>
  <si>
    <r>
      <rPr>
        <b/>
        <sz val="11"/>
        <color theme="1"/>
        <rFont val="Calibri"/>
      </rPr>
      <t xml:space="preserve">OŚRODEK
</t>
    </r>
    <r>
      <rPr>
        <b/>
        <sz val="11"/>
        <color rgb="FFC00000"/>
        <rFont val="Calibri"/>
      </rPr>
      <t>WYBIERZ Z LISTY</t>
    </r>
  </si>
  <si>
    <t xml:space="preserve"> Branżowa Szkoła I Stopnia Cechu Rzemiosł Różnych w Bielawie</t>
  </si>
  <si>
    <t>05.01.2026-30.01.2026</t>
  </si>
  <si>
    <t>02.02.2026-15.03.2026</t>
  </si>
  <si>
    <t>Zmiana ilości uczniów 24.09.2025</t>
  </si>
  <si>
    <t>08.09.2025-03.10.2025</t>
  </si>
  <si>
    <t xml:space="preserve">Szkoła Wielobranżowa w Bielawie </t>
  </si>
  <si>
    <t>10.11.2025 - 05.12.2025</t>
  </si>
  <si>
    <t>stan aktualny na 19.09.2025</t>
  </si>
  <si>
    <t>17.11.2025-12.12.2025</t>
  </si>
  <si>
    <t>12.01.2026-20.02.2026</t>
  </si>
  <si>
    <t>zmiana ośrodka</t>
  </si>
  <si>
    <t>kucharz</t>
  </si>
  <si>
    <t>07.01.2026 - 30.01.2026</t>
  </si>
  <si>
    <t>stan aktualny na 24.09.2025</t>
  </si>
  <si>
    <t>cieśla</t>
  </si>
  <si>
    <t>zmiana z 1 na 0</t>
  </si>
  <si>
    <t>02.09.2025-26.09.2025</t>
  </si>
  <si>
    <t>03.11.2025-28.11.2025</t>
  </si>
  <si>
    <t>01.12.2025 - 09.01.2026</t>
  </si>
  <si>
    <t>15.09.2025-10.10.2025</t>
  </si>
  <si>
    <t>Branżowa szkoła I Stopnia w Zespole Szkół Zawodowych w Brzegu Dolnym</t>
  </si>
  <si>
    <t>13.10.2025-07.11.2025</t>
  </si>
  <si>
    <t>wprowadzić</t>
  </si>
  <si>
    <t>Powiatowy Zesół Szkół w Chojnowie</t>
  </si>
  <si>
    <t>01.09.2025-26.06.2026</t>
  </si>
  <si>
    <t>07.01.2025-30.01.2026</t>
  </si>
  <si>
    <t>fryzjer</t>
  </si>
  <si>
    <t>93.</t>
  </si>
  <si>
    <t>pracownik obsługi hotelowej</t>
  </si>
  <si>
    <t>rolnik</t>
  </si>
  <si>
    <t>03.11.2025-02.12.2025</t>
  </si>
  <si>
    <t>01.09.2025-26.09.2025</t>
  </si>
  <si>
    <t>Operator maszyn i urządzeń przemysłu metalurgicznego</t>
  </si>
  <si>
    <t>MTL.03.</t>
  </si>
  <si>
    <t>Eksploatacja maszyn i urządzeń przemysłu metalurgicznego</t>
  </si>
  <si>
    <t>elektromechanik pojazdów samochodowych</t>
  </si>
  <si>
    <t>monter zabudowy i robót wykończeniowych w budownictwie</t>
  </si>
  <si>
    <t>piekarz</t>
  </si>
  <si>
    <t>kamieniarz</t>
  </si>
  <si>
    <t>20.04.2026-08.05.2026</t>
  </si>
  <si>
    <t>CKZ ZIębice</t>
  </si>
  <si>
    <t>134.</t>
  </si>
  <si>
    <t>133.</t>
  </si>
  <si>
    <t>zmiana z 3 na 0</t>
  </si>
  <si>
    <t>zmiana z 0 na 6</t>
  </si>
  <si>
    <t>mechatronik</t>
  </si>
  <si>
    <t>150.</t>
  </si>
  <si>
    <t>177.</t>
  </si>
  <si>
    <t xml:space="preserve">Zmiana z 6 na 9 </t>
  </si>
  <si>
    <t>16.02.2026 - 13.03.2026</t>
  </si>
  <si>
    <t>01.12.2025-09.01.2026</t>
  </si>
  <si>
    <t>TERMIN</t>
  </si>
  <si>
    <t>zmiana z 4 na 2</t>
  </si>
  <si>
    <t>BRANŻOWA SZKOŁA I STOPNIA W ZESPOLE SZKÓŁ IM. TADEUSZA KOŚCIUSZKI W MILICZU</t>
  </si>
  <si>
    <t>Zespół Szkół Mechanicznych</t>
  </si>
  <si>
    <t>Namysłow</t>
  </si>
  <si>
    <t>elektryk</t>
  </si>
  <si>
    <t>ZS Mechanik</t>
  </si>
  <si>
    <t>16.02.2025-13.03.2025</t>
  </si>
  <si>
    <t>magazynier-logistyk</t>
  </si>
  <si>
    <t>Branżowa Szkoła I Stopnia</t>
  </si>
  <si>
    <t>Odolanów</t>
  </si>
  <si>
    <t xml:space="preserve">ZS </t>
  </si>
  <si>
    <t>zs nr 1</t>
  </si>
  <si>
    <t>07.01.2025-30.01.2025</t>
  </si>
  <si>
    <t>elektromechanik</t>
  </si>
  <si>
    <t>operator obrabiarek skrawających</t>
  </si>
  <si>
    <t xml:space="preserve">Branżowa Szkoła I stopnia Specjalna  nr 3 w Oławie w Zespole Szkół Specjalnych im.l Ireny Komorowskiej w Oławie 
</t>
  </si>
  <si>
    <t>01.10.2025-30.10.2025</t>
  </si>
  <si>
    <t>WZDZ Opole</t>
  </si>
  <si>
    <t>Zespół Szkół nr 2</t>
  </si>
  <si>
    <t>Zespół Szkół nr 1</t>
  </si>
  <si>
    <t>ZS Nr 2</t>
  </si>
  <si>
    <t>SOSW</t>
  </si>
  <si>
    <t>ZS NR 2</t>
  </si>
  <si>
    <t>cukiernik</t>
  </si>
  <si>
    <t>SOSw</t>
  </si>
  <si>
    <t>CKZ SIeradz</t>
  </si>
  <si>
    <t>zmiana z 1 na 3</t>
  </si>
  <si>
    <t>Zmiana z 7 na 10</t>
  </si>
  <si>
    <t>378.</t>
  </si>
  <si>
    <t>zmiana z 17 na 19</t>
  </si>
  <si>
    <t>08.04.2026 - 30.04.2026</t>
  </si>
  <si>
    <t>zaktualizowane - md</t>
  </si>
  <si>
    <t>Branżowa Szkoła I Stopnia Nr 1  w Powiatowym Zespole Szkół Nr 1 im. Mikołaja Kopernika w Środzie Śląskiej</t>
  </si>
  <si>
    <t>415.</t>
  </si>
  <si>
    <t>417.</t>
  </si>
  <si>
    <t>409.</t>
  </si>
  <si>
    <t>418.</t>
  </si>
  <si>
    <t>Szkoła musi wprowadzić turnus na platformie</t>
  </si>
  <si>
    <t xml:space="preserve">Branżowa Szkoła I Stopnia "Rzemieślnik" </t>
  </si>
  <si>
    <t>435.</t>
  </si>
  <si>
    <t>428.</t>
  </si>
  <si>
    <t>446.</t>
  </si>
  <si>
    <t>443.</t>
  </si>
  <si>
    <t>zmiana z 8 na 11</t>
  </si>
  <si>
    <t>430.</t>
  </si>
  <si>
    <t>431.</t>
  </si>
  <si>
    <t>Zmiana 17.11.2025</t>
  </si>
  <si>
    <t>434.</t>
  </si>
  <si>
    <t>444.</t>
  </si>
  <si>
    <t>440.</t>
  </si>
  <si>
    <t>angielski/niemiecki</t>
  </si>
  <si>
    <t>czy było zgłoszone do Wschowej?</t>
  </si>
  <si>
    <t>453.</t>
  </si>
  <si>
    <t>zmiana z 4 na 3</t>
  </si>
  <si>
    <t>454.</t>
  </si>
  <si>
    <t>Branżowa Szkoła I Stopnia Nr 2 w Powiatowym Zespole Specjalnych Placówek Szkolno-Wychowawczych w Trzebnicy</t>
  </si>
  <si>
    <t>464.</t>
  </si>
  <si>
    <t>Rzemieślnicza Branżowa Szkoła I stopnia</t>
  </si>
  <si>
    <t>stacjonarnie</t>
  </si>
  <si>
    <t>jednak 2 25.09</t>
  </si>
  <si>
    <t>07.01.2026-30.01.2027</t>
  </si>
  <si>
    <t>485.</t>
  </si>
  <si>
    <t>23.03.2026-24.04.2025</t>
  </si>
  <si>
    <t>519.</t>
  </si>
  <si>
    <t>Branżowa Szkoła I Stopnia "Elektroenergetyk" we Wrocławiu</t>
  </si>
  <si>
    <t>ogrodnik</t>
  </si>
  <si>
    <t>AutoFrampol</t>
  </si>
  <si>
    <t>wrocław</t>
  </si>
  <si>
    <t>krawiec</t>
  </si>
  <si>
    <t xml:space="preserve">Branżowa Szkoła I Stopnia Cechu Rzemiosł Różnych i Małej Przedsiebiorczości w Ząbkowicach Śląskich </t>
  </si>
  <si>
    <t>04.05.2026 - 29.05.2026</t>
  </si>
  <si>
    <t>Branżowa Szkoła I Stopnia w Zespole Szkół Ponadpodstawowych im.Hipolita Cegielskiego w Ziębicach ul.Wojska Polskiego 4</t>
  </si>
  <si>
    <t xml:space="preserve">Branżowa Szkoła I Stopnia w Zespole Szkół im. J. Śniadeckiego w Żarowie </t>
  </si>
  <si>
    <t>dopisane</t>
  </si>
  <si>
    <t>do[pisano</t>
  </si>
  <si>
    <r>
      <rPr>
        <b/>
        <sz val="12"/>
        <color rgb="FFFF0000"/>
        <rFont val="Calibri"/>
      </rPr>
      <t>ROK SZKOLNY</t>
    </r>
    <r>
      <rPr>
        <b/>
        <sz val="18"/>
        <color rgb="FFFF0000"/>
        <rFont val="Calibri"/>
      </rPr>
      <t xml:space="preserve"> 2025/2026</t>
    </r>
  </si>
  <si>
    <t>KLASY 3</t>
  </si>
  <si>
    <r>
      <rPr>
        <b/>
        <sz val="11"/>
        <color theme="1"/>
        <rFont val="Calibri"/>
      </rPr>
      <t xml:space="preserve">Zawód
</t>
    </r>
    <r>
      <rPr>
        <b/>
        <sz val="11"/>
        <color rgb="FFC00000"/>
        <rFont val="Calibri"/>
      </rPr>
      <t>WYBIERZ Z LISTY</t>
    </r>
  </si>
  <si>
    <r>
      <rPr>
        <b/>
        <sz val="11"/>
        <color rgb="FFC00000"/>
        <rFont val="Calibri"/>
      </rPr>
      <t>w tym</t>
    </r>
    <r>
      <rPr>
        <b/>
        <sz val="11"/>
        <color theme="1"/>
        <rFont val="Calibri"/>
      </rPr>
      <t xml:space="preserve"> dziewcząt</t>
    </r>
  </si>
  <si>
    <r>
      <rPr>
        <b/>
        <sz val="11"/>
        <color theme="1"/>
        <rFont val="Calibri"/>
      </rPr>
      <t xml:space="preserve">język obcy zawodowy
</t>
    </r>
    <r>
      <rPr>
        <b/>
        <sz val="11"/>
        <color rgb="FFC00000"/>
        <rFont val="Calibri"/>
      </rPr>
      <t>USTALONY Z OŚRODKIEM</t>
    </r>
  </si>
  <si>
    <r>
      <rPr>
        <b/>
        <sz val="11"/>
        <color rgb="FFC00000"/>
        <rFont val="Calibri"/>
      </rPr>
      <t xml:space="preserve">w tym </t>
    </r>
    <r>
      <rPr>
        <b/>
        <sz val="11"/>
        <color theme="1"/>
        <rFont val="Calibri"/>
      </rPr>
      <t>noclegów dla dziewcząt</t>
    </r>
  </si>
  <si>
    <r>
      <rPr>
        <b/>
        <sz val="11"/>
        <color theme="1"/>
        <rFont val="Calibri"/>
      </rPr>
      <t xml:space="preserve">OŚRODEK
</t>
    </r>
    <r>
      <rPr>
        <b/>
        <sz val="11"/>
        <color rgb="FFC00000"/>
        <rFont val="Calibri"/>
      </rPr>
      <t>WYBIERZ Z LISTY</t>
    </r>
  </si>
  <si>
    <t>stan uczniów</t>
  </si>
  <si>
    <t>Zespół Szkół Cechu Rzemiosł Różnych i Małej Przedsiębiorczości w Bielawie</t>
  </si>
  <si>
    <t>sprawdzony-zgodny, ksdo</t>
  </si>
  <si>
    <t>sprawdzone-zgodne, ksdo</t>
  </si>
  <si>
    <t>Branżowa Szkoła 1 Stopnia w Zespole Szkół Technicznych i Ogólnokształcących w Głogowie</t>
  </si>
  <si>
    <t>sprawdzone-zgodny</t>
  </si>
  <si>
    <t>sprawdzone- zgodny, ksdo</t>
  </si>
  <si>
    <t>zmieniono w ksdo</t>
  </si>
  <si>
    <t>01.10.2025-31.10.2025</t>
  </si>
  <si>
    <t>16.03.2026-24.04.2026</t>
  </si>
  <si>
    <t>niemieck</t>
  </si>
  <si>
    <t>niemiecka</t>
  </si>
  <si>
    <t>Branżowa Szkoła I Stopnia im.KEN w Brzegu Dolnym</t>
  </si>
  <si>
    <t>16.03.2026-17.04.2025</t>
  </si>
  <si>
    <r>
      <rPr>
        <b/>
        <sz val="8"/>
        <color theme="1"/>
        <rFont val="Calibri"/>
      </rPr>
      <t xml:space="preserve"> </t>
    </r>
    <r>
      <rPr>
        <sz val="8"/>
        <color theme="1"/>
        <rFont val="Calibri"/>
      </rPr>
      <t>Wykonywanie robót związanych z utrzymaniem i naprawą pojazdów kolejowych</t>
    </r>
  </si>
  <si>
    <t>sprawdzone-zgodny, ksdo</t>
  </si>
  <si>
    <t>02.09.2025-28.09.2025</t>
  </si>
  <si>
    <t>sprawdzone-zgodny, zmieniłem w ksdo</t>
  </si>
  <si>
    <t>27.10.2025-23.11.2025</t>
  </si>
  <si>
    <t>24.11.2025-21.12.2025</t>
  </si>
  <si>
    <t>Europejska Szkoła Branżowa I Stopnia we Wrocławiu</t>
  </si>
  <si>
    <t>16.02.2026-17.04.2026</t>
  </si>
  <si>
    <t>zmiana 22.09.2025</t>
  </si>
  <si>
    <t>Branżowa Szkoła I Stopnia Nr 3 w Centrum Kształcenia Zawodowego i Ustawicznego  w Legnicy</t>
  </si>
  <si>
    <t>Legnica</t>
  </si>
  <si>
    <t>sprawdzone-zgodne</t>
  </si>
  <si>
    <t>Branżowa Szkoła 1 Stopnia w Powiatowym Zespole Szkół w Chojnowie</t>
  </si>
  <si>
    <t>09.02.2026-14.02.2026</t>
  </si>
  <si>
    <t>07.01.2026-31.01.2026</t>
  </si>
  <si>
    <t>Branżowa Szkoła 1 Stopnia w Zespole Szkół Ogólnokształcących i Zawodowych im. Jana Pawła II w Gryfowie Śląskim</t>
  </si>
  <si>
    <r>
      <rPr>
        <b/>
        <sz val="8"/>
        <color theme="1"/>
        <rFont val="Calibri"/>
      </rPr>
      <t xml:space="preserve"> </t>
    </r>
    <r>
      <rPr>
        <sz val="8"/>
        <color theme="1"/>
        <rFont val="Calibri"/>
      </rPr>
      <t>Zdobienie wyrobów ceramicznych</t>
    </r>
  </si>
  <si>
    <t>Szukać ośrodka</t>
  </si>
  <si>
    <t>przesłano do szkoły</t>
  </si>
  <si>
    <t>29.09.2025-26.10.2025</t>
  </si>
  <si>
    <t>Branżowa Szkoła 1 Stopnia w Zespole Szkół Ogólnokształcących w Kowarach</t>
  </si>
  <si>
    <t>zmiana z 20 na 19</t>
  </si>
  <si>
    <t>nie dotyczy</t>
  </si>
  <si>
    <t>Ząbkowice śląskie</t>
  </si>
  <si>
    <t>Branżowa Szkoła I Stopnia w Zespole Szkół Ponadpodstawowych im. Orła Białego w Międzyborzu</t>
  </si>
  <si>
    <t>Międzybórz</t>
  </si>
  <si>
    <t>pszukiwany ośrodek</t>
  </si>
  <si>
    <t>konsultacje indywidualne</t>
  </si>
  <si>
    <t>20.10.2025-14.11.2025</t>
  </si>
  <si>
    <t>sprawdzone- zgodny</t>
  </si>
  <si>
    <t>zmiana 02.10 CKZ wie</t>
  </si>
  <si>
    <t>K</t>
  </si>
  <si>
    <t>Cukiernia Piotr Wróbel, ul. Sulejowska 19, 51-126 Wrocław</t>
  </si>
  <si>
    <t>Pracodawca</t>
  </si>
  <si>
    <t>Auto Service Piotr Gryzka SJ ul. Opolska 161 52-013 Wrocław</t>
  </si>
  <si>
    <t>ZIBI-AUTO Zbigniew Jaśkiewicz ul. Partynicka 53 53-031 Wrocław</t>
  </si>
  <si>
    <t>08.09.2025--03.10.2025</t>
  </si>
  <si>
    <t>stan aktualny na 19.09.2025 ksdo</t>
  </si>
  <si>
    <t>05.01.2026-31.01.2026</t>
  </si>
  <si>
    <t>01.12.2025-23.12.2025</t>
  </si>
  <si>
    <t>zmiana ilości uczniów</t>
  </si>
  <si>
    <t xml:space="preserve">Branżowa Szkoła I Stopnia Specjalna  nr 3 w Oławie w Zespole Szkół Specjalnych im.lreny Komorowskiej w Oławie </t>
  </si>
  <si>
    <t xml:space="preserve">Branżowa Szkoła 1 Stopnia w Zespole Szkół Ponadpodstawowych im.Hipolita Cegielskiego w Ziębicach </t>
  </si>
  <si>
    <t>Branżowa Szkoła I Stopnia " RZEMIEŚLNIK" w Świdnicy</t>
  </si>
  <si>
    <t>sprawdzone-zgodne, zaktualizowane md</t>
  </si>
  <si>
    <t>zmiana terminu 22.09.2025</t>
  </si>
  <si>
    <t>Branżowa Szkoła 1 Stopnia w Zespole Szkół Ponadpodstawowych im. Jarosława Iwaszkiewicza w Twardogórze</t>
  </si>
  <si>
    <t xml:space="preserve">zmiana 10 na 9 </t>
  </si>
  <si>
    <t>zmiana z 18 na 17</t>
  </si>
  <si>
    <t>06.10.2025-31.10.2026</t>
  </si>
  <si>
    <t>dopisane w ksdo</t>
  </si>
  <si>
    <t>sprawdzone zgodny, ksdo</t>
  </si>
  <si>
    <t>01.10.2025-14.12.2025</t>
  </si>
  <si>
    <t>"+1" z Twardogóry</t>
  </si>
  <si>
    <t>Turnus</t>
  </si>
  <si>
    <t>Zespół Szkół Zawodowych Specjalnych w Wałbrzychu, ul. Mickiewicza 24</t>
  </si>
  <si>
    <t>ZS Nr 27</t>
  </si>
  <si>
    <t>Warszawa</t>
  </si>
  <si>
    <t>zmiana 25.09</t>
  </si>
  <si>
    <t>sprawdzone-zgodne, zmienione w ksdo</t>
  </si>
  <si>
    <t>jednak 0, 25.09</t>
  </si>
  <si>
    <t>Branżowa Szkoła Specjalna 1 Stopnia w Zespole Szkół Specjalnych w Żmigrodzie</t>
  </si>
  <si>
    <t>ZS nr 1</t>
  </si>
  <si>
    <t xml:space="preserve"> </t>
  </si>
  <si>
    <t>zs nr 2</t>
  </si>
  <si>
    <t>ZSM Mechanik</t>
  </si>
  <si>
    <t>Kuratorium Oświaty we Wrocławiu
Delegatura w Wałbrzychu
Aleja Wyzwolenia 22-24,   58 – 300 Wałbrzych
tel. 74 842 20 64  
e-mail: walbrzych@kowroc.pl</t>
  </si>
  <si>
    <t xml:space="preserve">ZAPOTRZEBOWANIE NA TURNUSY DOKSZTAŁCANIA TEORETYCZNEGO </t>
  </si>
  <si>
    <t>UCZNIÓW BĘDĄCYCH PRACOWNIKAMI MŁODOCIANYMI</t>
  </si>
  <si>
    <t>ROK SZKOLNY 2025/2026</t>
  </si>
  <si>
    <t>KLASA 2  - stan na 15.04.2025 r.</t>
  </si>
  <si>
    <t>Etykiety wierszy</t>
  </si>
  <si>
    <t xml:space="preserve">Suma z Liczba uczniów </t>
  </si>
  <si>
    <t>Suma z w tym dziewcząt</t>
  </si>
  <si>
    <t>murarz-tynkarz</t>
  </si>
  <si>
    <t>Suma końcowa</t>
  </si>
  <si>
    <t>Lp.</t>
  </si>
  <si>
    <t>Miejscowośc</t>
  </si>
  <si>
    <t>CKZ-Terminy</t>
  </si>
  <si>
    <t>NIE</t>
  </si>
  <si>
    <t>X</t>
  </si>
  <si>
    <t>Branżowa szkoła I Stopnia Cechu Rzemiosł Różnych i Małej Przedsiębiorczości w Bielawie</t>
  </si>
  <si>
    <t>CKZ Słupsk</t>
  </si>
  <si>
    <t>Branżowa Szkoła I Stopnia im. św. Barbary w Zespole Szkół Zawodowych w Bogatyni</t>
  </si>
  <si>
    <t>Branżowa szkoła I Stopnia Nr 5 w Zespole Szkół Handlowych i Usługowych im. J. Kochanowskiego w Bolesławcu</t>
  </si>
  <si>
    <t>CKZ Głogów</t>
  </si>
  <si>
    <t>x</t>
  </si>
  <si>
    <t>Branżowa Szkoła I Stopnia Nr 2 w Zespole Szkół Budowlanych w Bolesławcu</t>
  </si>
  <si>
    <t>Branżowa szkoła I Stopnia w Bystrzycy Kłodzkiej</t>
  </si>
  <si>
    <t>Branżowa Szkoła I Stopnia w Zespole Szkół w Chocianowie</t>
  </si>
  <si>
    <t>JCKZ Jelenia Góra</t>
  </si>
  <si>
    <t>Branżowa Szkoła I Stopnia w Powiatowym Zespole Szkół w Chojnowie</t>
  </si>
  <si>
    <t>Specjalny Ośrodek Szkolno-Wychowawczy Caritas Archidiecezji Wrocławskiej - Branżowa Szkoła I Stopnia Specjalna dla młodzieży z niep.int.w stopniu lekkim</t>
  </si>
  <si>
    <t>Dobroszyce</t>
  </si>
  <si>
    <t>Rzemiosło Wałbrzych</t>
  </si>
  <si>
    <t>uzupełnić</t>
  </si>
  <si>
    <t>Branżowa szkoła I Stopnia w Zespole Szkół Nr 2 im.prof.Tadeusza Kotarbińskiego w Dzierżoniowie</t>
  </si>
  <si>
    <t xml:space="preserve">Branżowa szkoła I Stopnia nr 1- ZSTiO w Głogowie </t>
  </si>
  <si>
    <t>Branżowa szkoła I Stopnia w Zespole Szkół im. gen. Sylwestra Kaliskiego w Górze</t>
  </si>
  <si>
    <t>Branżowa Szkoła I Stopnia w Zespole Szkół Ogólnokształcących i Zawodowych im. Jana Pawła II w Gryfowie Śląskim</t>
  </si>
  <si>
    <t>Branżowa szkoła I Stopnia w Powiatowym Centrum Kształcenia Zawodowego i Ustawicznego im. KEN w Jaworze</t>
  </si>
  <si>
    <t>Branżowa szkoła I Stopnia w Jelczu-Laskowicach w Zespole Szkół im. Jana Kasprowicza w Jeczu Laskowicach</t>
  </si>
  <si>
    <t>Jelcz - Laskowice</t>
  </si>
  <si>
    <t>Zespół Szkół Technicznych "Mechanik"  w Jeleniej Górze</t>
  </si>
  <si>
    <t>Zespół Szkół Zawodowych i Ogólnokształcących w Kamiennej Górze</t>
  </si>
  <si>
    <t>Branżowa szkoła I Stopnia w Kłodzkiej Szkole Przedsiębiorczości w Kłodzku</t>
  </si>
  <si>
    <t>Branżowa Szkoła I Stopnia w Zespole Szkół Ogólnokształcących w Kowarach</t>
  </si>
  <si>
    <t xml:space="preserve">Branżowa Szkoła I Stopnia w POWIATOWYM ZESPOLE SZKÓŁ NR 1 W KRZYŻOWICACH </t>
  </si>
  <si>
    <t>Branżowa Szkoła  I stopnia w Kudowie-Zdoju w  Zespole Szkół Publicznych im. Jana Pawła II</t>
  </si>
  <si>
    <t>Kudowa - Zdrój</t>
  </si>
  <si>
    <t>Branżowa Szkoła I Stopnia w Zespole Szkół Zawodowych i Ogólnokształcących im. Kombatantów Ziemi Lubańskiej w Lubaniu</t>
  </si>
  <si>
    <t>Branżowa Szkoła I Stopnia Nr 1 w Zespole Szkół Nr 1 w Lubinie</t>
  </si>
  <si>
    <t>Branżowa szkoła I Stopnia w Zespole Szkół Ponadpodstawowych w Międzyborzu</t>
  </si>
  <si>
    <t>Branżowa Szkoła I Stopnia im. Stanisława Staszica w Nowej Rudzie</t>
  </si>
  <si>
    <t>Branżowa Szkoła I Stopnia w Powiatowym Zespole Szkół w Obornikach Sląskich</t>
  </si>
  <si>
    <t xml:space="preserve">Branżowa Szkoła I stopnia Specjalna  nr 3 w Oławie w Zespole Szkół Specjalnych im.l Ireny Komorowskiej w Oławie </t>
  </si>
  <si>
    <t xml:space="preserve">Branżowa Szkoła I Stopnia w Zespole Szkół im. Ireny Sendler w Przemkowie </t>
  </si>
  <si>
    <t>Branżowa szkoła I Stopnia w Zespole Szkół Ekonomiczno-Technicznych w Rakowicach Wielkich</t>
  </si>
  <si>
    <t>Branżowa szkoła I Stopnia w Strzelinie</t>
  </si>
  <si>
    <t>Branżowa szkoła I Stopnia w Sycowie</t>
  </si>
  <si>
    <t>Branżowa Szkoła I Stopnia w Zespole Szkół Nr 1 w Świdnicy</t>
  </si>
  <si>
    <t>Branżowa Szkoła I Stopnia w Zespole Szkół w Świebodzicach</t>
  </si>
  <si>
    <t>Branżowa Szkoła I Stopnia w Powiatowym  Zespole Szkół Nr 2 w Trzebnicy</t>
  </si>
  <si>
    <t>Branżowa szkoła I Stopnia w Zespole Szkół Ponadpodstawowych im. Jarosława Iwaszkiewicza w Twardogórze</t>
  </si>
  <si>
    <t>Rzemieślnicza Branżowa Szkoła 1 Stopnia im. Stanisława Palucha w Wałbrzychu</t>
  </si>
  <si>
    <t>Specjalny Ośrodek Szkolno-Wychowawczy w Wąsoszu</t>
  </si>
  <si>
    <t xml:space="preserve">Branżowa Szkoła I Stopnia w  Zespole Szkół Zawodowych w Wołowie </t>
  </si>
  <si>
    <t>Branżowa Szkoła I stopnia nr 5 im. Jana Kilińskiego we Wrocławiu</t>
  </si>
  <si>
    <t>Branżowa Szkoła I Stopnia Elektroenergetyk Wrocław</t>
  </si>
  <si>
    <t>Branżowa szkoła I Stopnia w Zespole Szkół Zawodowych im. Stanisława Staszica w Ząbkowicach Śląskich</t>
  </si>
  <si>
    <t>Branżowa Szkoła I Stopnia Cechu Rzemiosł Różnych i Małej Przedsiębiorczości w Ząbkowicach Śląskich</t>
  </si>
  <si>
    <t>Branżowa Szkoła I Stopnia im. Emilii Plater w Zespole Szkół Ponadpodstawowych w Zgorzelcu</t>
  </si>
  <si>
    <t>Branżowa szkoła I Stopnia w Zespole Szkół Ponadgimnazjalnych im. H.Cegielskiego w Ziębicach</t>
  </si>
  <si>
    <t>Branżowa szkoła I Stopnia w Specjalnym Ośrodku Szkolno-Wychowawczym w Złotoryi</t>
  </si>
  <si>
    <t>Branzowa Szkoła I Stopnia w Zespole Szkół Zawodowych w Złotoryi</t>
  </si>
  <si>
    <t>Branżowa Szkoła I Stopnia Zespół Szkól w Żarowie</t>
  </si>
  <si>
    <t>Branżowa Szkoła 1 Stopnia w Zespole Szkół Specjalnych w Żmigrodzie</t>
  </si>
  <si>
    <t xml:space="preserve"> ZAPOTRZEBOWANIE NA TURNUSY DOKSZTAŁCANIA TEORETYCZNEGO </t>
  </si>
  <si>
    <t>ROK SZKOLNY 2024/2025</t>
  </si>
  <si>
    <t>KLASA 3 stan na 08.10. 2024 r.</t>
  </si>
  <si>
    <t xml:space="preserve"> – łącznie</t>
  </si>
  <si>
    <t>Branżowa Szkoła 1 Stopnia "Elektroenergetyk" we Wrocławiu – łącznie</t>
  </si>
  <si>
    <t>Branżowa Szkoła 1 Stopnia Cechu Rzemiosł Różnych i Małej Przedsiębiorczości w Ząbkowicach Śląskich – łącznie</t>
  </si>
  <si>
    <t>Branżowa Szkoła 1 Stopnia Nr 1 w Lubinie – łącznie</t>
  </si>
  <si>
    <t>Branżowa Szkoła 1 Stopnia Nr 2 w Zespole Szkół Budowlanych w Bolesławcu – łącznie</t>
  </si>
  <si>
    <t>Branżowa Szkoła 1 Stopnia Nr 5 im. Jana Kilińskiego we Wrocławiu – łącznie</t>
  </si>
  <si>
    <t>Branżowa Szkoła 1 Stopnia Terra Nova we Wrocławiu, ul. Przedmiejska 6-10, 54-201 Wrocław – łącznie</t>
  </si>
  <si>
    <t>Branżowa Szkoła 1 Stopnia w Chocianowie – łącznie</t>
  </si>
  <si>
    <t>Branżowa Szkoła 1 Stopnia w Noworudzkiej Szkole Technicznej w Nowej Rudzie – łącznie</t>
  </si>
  <si>
    <t>Branżowa Szkoła 1 Stopnia w Powiatowym Centrum Kształcenia Zawodowego i Ustawicznego im. KEN w Jaworze – łącznie</t>
  </si>
  <si>
    <t>Branżowa Szkoła 1 Stopnia w Powiatowym Zespole Szkół im. Jana Pawła II w Żmigrodzie  – łącznie</t>
  </si>
  <si>
    <t>Branżowa Szkoła 1 Stopnia w Powiatowym Zespole Szkół Nr 1 w Krzyżowicach – łącznie</t>
  </si>
  <si>
    <t>Branżowa Szkoła 1 Stopnia w PZS 2 im.Piotra Włostowica w Trzebnicy ul.Żeromskiego 25 – łącznie</t>
  </si>
  <si>
    <t>Branżowa Szkoła 1 Stopnia w Strzelinie – łącznie</t>
  </si>
  <si>
    <t>Branżowa Szkoła 1 Stopnia w Zespole Szkół im. gen. Sylwestra Kaliskiego w Górze – łącznie</t>
  </si>
  <si>
    <t>Branżowa Szkoła 1 Stopnia w Zespole Szkół im. Jana Kasprowicza w Jelczu - Laskowicach – łącznie</t>
  </si>
  <si>
    <t>Branżowa Szkoła 1 Stopnia w Zespole Szkół im. T. Kościuszki w Miliczu – łącznie</t>
  </si>
  <si>
    <t>Branżowa Szkoła 1 Stopnia w Zespole Szkół Nr 1 w Świdnicy – łącznie</t>
  </si>
  <si>
    <t>Branżowa Szkoła 1 Stopnia w Zespole Szkół Ponadpodstawowych w Sycowie – łącznie</t>
  </si>
  <si>
    <t>Branżowa Szkoła 1 Stopnia w Zespole Szkół Ponadpodstawowych w Zgorzelcu – łącznie</t>
  </si>
  <si>
    <t>Branżowa Szkoła 1 Stopnia w Zespole Szkół Publicznych im. Jana Pawła II w Kudowie-Zdroju – łącznie</t>
  </si>
  <si>
    <t>Branżowa Szkoła 1 Stopnia w Zespole Szkół Technicznych "Mechanik" w Jeleniej Górze – łącznie</t>
  </si>
  <si>
    <t>Branżowa Szkoła 1 Stopnia w Zespole Szkół Technicznych i Branżowych im. St. Staszica "Handlówka"w Jeleniej Górze – łącznie</t>
  </si>
  <si>
    <t>Branżowa Szkoła 1 Stopnia w Zespole Szkół w Lubomierzu – łącznie</t>
  </si>
  <si>
    <t>Branżowa Szkoła 1 Stopnia w Zespole Szkół w Strzegomiu – łącznie</t>
  </si>
  <si>
    <t>Branżowa Szkoła 1 Stopnia w Zespole Szkół w Świebodzicach – łącznie</t>
  </si>
  <si>
    <t>Branżowa Szkoła 1 Stopnia w Zespole Szkół Zawodowych i Ogólnokształcących w Kamiennej Górze – łącznie</t>
  </si>
  <si>
    <t>Branżowa Szkoła 1 Stopnia w Zespole Szkół Zawodowych im. Św. Barbary w Bogatyni – łącznie</t>
  </si>
  <si>
    <t>Branżowa Szkoła 1 Stopnia w Zespole Szkół Zawodowych w Wołowie – łącznie</t>
  </si>
  <si>
    <t>Branżowa Szkoła 1 Stopnia w ZSTiO w Głogowie – łącznie</t>
  </si>
  <si>
    <t>Branżowa Szkoła I Stopnia "Rzemieślnik" w Świdnicy – łącznie</t>
  </si>
  <si>
    <t>Branżowa Szkoła I stopnia Cechu Rzemiosł Różnych w Bielawie – łącznie</t>
  </si>
  <si>
    <t>Branżowa Szkoła I Stopnia im. prof. S. Kaliskiego w Zespole Szkół Ponadpodstawowych w Bystrzycy Kłodzkiej – łącznie</t>
  </si>
  <si>
    <t>Branżowa Szkoła I Stopnia Nr 1 w Centrum Kształcenia Zawodowego i Ustawicznego w Oławie – łącznie</t>
  </si>
  <si>
    <t>Branżowa Szkoła I Stopnia Nr 1 w Powiatowym Zespole Szkół Nr 1 im. Mikołaja Kopernika w Środzie Śląskiej – łącznie</t>
  </si>
  <si>
    <t>Branżowa Szkoła I Stopnia nr 1 w Zespole Szkół Zawodowych im. Marii Skłodowskiej - Curie w Oleśnicy – łącznie</t>
  </si>
  <si>
    <t>Branżowa Szkoła I Stopnia Nr 2 w Zespole Szkół im. Zjednoczonej Europy w Oławie – łącznie</t>
  </si>
  <si>
    <t>Branżowa Szkoła I Stopnia Nr 5 w Zespole Szkół Technicznych i Przyrodniczych  w Bolesławcu – łącznie</t>
  </si>
  <si>
    <t>Branżowa Szkoła I stopnia Specjalna nr 3 w Oławie w Zespole Szkół Specjalnych im.l Ireny Komorowskiej w Oławie – łącznie</t>
  </si>
  <si>
    <t>Branżowa Szkoła I Stopnia w Kłodzkiej Szkole Przedsiębiorczości – łącznie</t>
  </si>
  <si>
    <t>Branżowa Szkoła I Stopnia w Kowarach – łącznie</t>
  </si>
  <si>
    <t>Branżowa Szkoła I Stopnia w Powiatowym Zespole Szkół w Obornikach Śląskich – łącznie</t>
  </si>
  <si>
    <t>Branżowa Szkoła I Stopnia w Zespole Szkół Ekonomiczno-Technicznych w Rakowicach Wielkich – łącznie</t>
  </si>
  <si>
    <t>Branżowa Szkoła I Stopnia w Zespole Szkół im. Ireny Sendler w Przemkowie – łącznie</t>
  </si>
  <si>
    <t>Branżowa Szkoła I Stopnia w Zespole Szkół im. J. Śniadeckiego w Żarowie – łącznie</t>
  </si>
  <si>
    <t>Branżowa Szkoła I Stopnia w Zespole Szkół im. Narodów Zjednoczonej Europy w Polkowicach – łącznie</t>
  </si>
  <si>
    <t>Branżowa Szkoła I Stopnia w Zespole Szkół Nr 2 im.prof.Tadeusza Kotarbińskiego w Dzierżoniowie – łącznie</t>
  </si>
  <si>
    <t>Branżowa Szkoła I Stopnia w Zespole Szkół Ponadpodstawowych im. Jarosława Iwaszkiewicza w Twardogórze – łącznie</t>
  </si>
  <si>
    <t>Branżowa Szkoła I Stopnia w Zespole Szkół Ponadpodstawowych im.Hipolita Cegielskiego w Ziębicach ul.Wojska Polskiego 3 – łącznie</t>
  </si>
  <si>
    <t>Branżowa Szkoła I Stopnia w Zespole Szkół Zawodowych i Ogólnokształcących  im. Kombatantów Ziemi Lubańskiej w Lubaniu – łącznie</t>
  </si>
  <si>
    <t>Branżowa Szkoła I Stopnia w Zespole Szkół Zawodowych im. Stanisława Staszica w Ząbkowicach Śląskich – łącznie</t>
  </si>
  <si>
    <t>Branżowa Szkoła I Stopnia w Zespole Szkół Zawodowych w Brzegu Dolnym – łącznie</t>
  </si>
  <si>
    <t>Branżowa Szkoła I Stopnia w Złotoryi  Zespół Szkół Zawodowych im. mjra Henryka Sucharskiego w Złotoryi – łącznie</t>
  </si>
  <si>
    <t>Branżowa Szkoła Specjalna 1 Stopnia w Zespole Szkół Secjalnych w Żmigrodzie – łącznie</t>
  </si>
  <si>
    <t>BS 1 Nr 2 w Ostrzeszowie – łącznie</t>
  </si>
  <si>
    <t>Cech  Rzemiosł Różnych Wrocław – łącznie</t>
  </si>
  <si>
    <t>Europejska Szkoła Branżowa  I Stopnia we Wrocławiu – łącznie</t>
  </si>
  <si>
    <t>Powiatowy Zespół Szkół w Chojnowie – łącznie</t>
  </si>
  <si>
    <t>Pracodawca "Piekarnia pod zamkiem" S.D. Danielik s.c., 54-017 Wrocław, ul. Średzka 14 – łącznie</t>
  </si>
  <si>
    <t>Rzemieślnicza Branżowa Szkoła 1 Stopnia w Wałbrzychu – łącznie</t>
  </si>
  <si>
    <t>Specjalny Ośrodek Szkolno Wychowawczy – łącznie</t>
  </si>
  <si>
    <t>Specjalny Ośrodek Szkolno-Wychowawczy Caritas Archidiecezji Wrocławskiej  – łącznie</t>
  </si>
  <si>
    <t>Specjalny Ośrodek Szkolno-Wychowawczy im. Janusza Korczaka w Wąsoszu – łącznie</t>
  </si>
  <si>
    <t>Szkoła Branzowa I st. W Powiatowym Zespole Specjalnych Placówek Szkolno-Wychowawczych w Trzebnicy – łącznie</t>
  </si>
  <si>
    <t>Szkoła Branżowa I Stopnia w Zespole Szkół Ogólnokształcących i Zawodowych im. Jana Pawła II w Gryfowie Śląskim – łącznie</t>
  </si>
  <si>
    <t>Szkoła Branżowa I stopnia w Zespole Szkół Ponadpodstawowych w Ziębicach – łącznie</t>
  </si>
  <si>
    <t>Szkoła Wielobranżowa w Bielawie – łącznie</t>
  </si>
  <si>
    <t>Zespół Szkół Przyrodniczych i Branżowych - Branżowa Szkoła i Stopnia nr 7 w Głogowie – łącznie</t>
  </si>
  <si>
    <t>ZS nr 2 Mechanik – łącznie</t>
  </si>
  <si>
    <t>Suma całkowita</t>
  </si>
  <si>
    <t xml:space="preserve">WSTĘPNE ZAPOTRZEBOWANIE NA TURNUSY DOKSZTAŁCANIA TEORETYCZNEGO </t>
  </si>
  <si>
    <t>KLASA 3 stan na 15.04.2025 r.</t>
  </si>
  <si>
    <t xml:space="preserve">RAZEM uczniów </t>
  </si>
  <si>
    <t>Branżowa Szkoła 1 Stopnia w Zespole Szkół Handlowych i Usługowych im. Jana Kochanowskiego w Bolesławcu</t>
  </si>
  <si>
    <t xml:space="preserve">Branżowa szkoła I Stopnia w Zespole Szkół w Chocianowie </t>
  </si>
  <si>
    <t>Branżowa Szkoła I stopnia w Kudowie-Zdoju w  Zespole Szkół Publicznych im. Jana Pawła II</t>
  </si>
  <si>
    <t>Branżowa Szkoła I stopnia w  Zespole Szkół Zawodowych i Ogólnokształcących im. Kombatantów Ziemi Lubańskiej</t>
  </si>
  <si>
    <t>Branżowa szkoła I Stopnia w Zespole Szkół Ponadpodstawowych im. Orła Białego w Międzyborzu</t>
  </si>
  <si>
    <t>Zespół Szkół Mechanicznych im. Żołnierzy Września 1939 Roku w Namysłowie</t>
  </si>
  <si>
    <t>Branżowa szkoła I stopnia w Powiatowym Zespole Szkół w Obornikach Śląskich</t>
  </si>
  <si>
    <t>Branżowa Szkoła I Stopnia w Strzelinie</t>
  </si>
  <si>
    <t>Zespół Szkół Ponadpodstawowych im. Jarosława Iwaszkiewicza w Twardogórze</t>
  </si>
  <si>
    <t>Rzemieślnicza Branżowa Szkoła I st im. Stanisłwa Palucha w Wałbrzychu</t>
  </si>
  <si>
    <t>Specjalny Ośrodek Szkolno-Wychowawczym im. Janusza Korczaka w Wąsoszu</t>
  </si>
  <si>
    <t>Branżowa Szkoła I stopnia nr 5 im. J. Kilińskiego we Wrocławiu</t>
  </si>
  <si>
    <t>Branżowa Szkoła I stopnia Cechu Rzemiosł Róznych i Małej Przedsiębiorczości w Ząbkowicach Śląskich</t>
  </si>
  <si>
    <t>Branżowa Szkoła I Stopnia w Zesple Szkół Zawodowych w Złotoryi</t>
  </si>
  <si>
    <t>miejscowość</t>
  </si>
  <si>
    <t>mail</t>
  </si>
  <si>
    <t>Dyrektor</t>
  </si>
  <si>
    <t>telefon</t>
  </si>
  <si>
    <t xml:space="preserve">zszc.bielawa@wp.pl </t>
  </si>
  <si>
    <t>Katarzyna Walczyk</t>
  </si>
  <si>
    <t xml:space="preserve">sekretariat@michalska.pl </t>
  </si>
  <si>
    <t>centrump@vp.pl</t>
  </si>
  <si>
    <t>Daria Michalska</t>
  </si>
  <si>
    <t xml:space="preserve">zszbogatynia@o2.pl </t>
  </si>
  <si>
    <t>Katarzyna Koman</t>
  </si>
  <si>
    <t>zshiu@pro.onet.pl</t>
  </si>
  <si>
    <t>Wiesław Stefanik</t>
  </si>
  <si>
    <t>zsb.boleslawiec@interia.pl</t>
  </si>
  <si>
    <t>Jacek Jurkiewicz</t>
  </si>
  <si>
    <t>zsz.biuro@brzegdolny.pl</t>
  </si>
  <si>
    <t>Małgorzata Staniszewska</t>
  </si>
  <si>
    <t>sekretariat@zspbystrzyca.com.pl</t>
  </si>
  <si>
    <t>Dorota Łakucewicz</t>
  </si>
  <si>
    <t>chzs@poczta.onet.pl</t>
  </si>
  <si>
    <t>Bożena Wiszniewska</t>
  </si>
  <si>
    <t>szkola@pzs-chojnow.pl</t>
  </si>
  <si>
    <t>Mariusz Kowalczyk</t>
  </si>
  <si>
    <t>szkola@zsz.dzierzoniow.pl</t>
  </si>
  <si>
    <t>Andrzej Myślicki</t>
  </si>
  <si>
    <t>zszoi.glogow@wp.pl</t>
  </si>
  <si>
    <t>Jolanta Zawartka</t>
  </si>
  <si>
    <t xml:space="preserve">sekretariat@zszgoras.pol.pl </t>
  </si>
  <si>
    <t>zs_gora@wp.pl</t>
  </si>
  <si>
    <t>Ewa Gano</t>
  </si>
  <si>
    <t>zsoiz.jp2@wp.pl</t>
  </si>
  <si>
    <t>Małgorzata Wiśniewska</t>
  </si>
  <si>
    <t>sekretariat@pckzjawor.pl</t>
  </si>
  <si>
    <t>Lucyna Buczkowska</t>
  </si>
  <si>
    <t>zspjelcz@poczta.onet.pl</t>
  </si>
  <si>
    <t>Agnieszka Żak</t>
  </si>
  <si>
    <t>zstmechanik@onet.pl</t>
  </si>
  <si>
    <t>Piotr Iwaniec</t>
  </si>
  <si>
    <t>handlowka@edu.pl</t>
  </si>
  <si>
    <t>Danuta Pawłowicz</t>
  </si>
  <si>
    <t>zszio@kamienna-gora.pl zszio-kg@o2.pl</t>
  </si>
  <si>
    <t>Mariola Jaciuk</t>
  </si>
  <si>
    <t>biuro.ksp@onet.eu   dyrektor.ksp@onet.eu</t>
  </si>
  <si>
    <t>Rafał Hankus</t>
  </si>
  <si>
    <t>sekretariat@zso-kowary.pl</t>
  </si>
  <si>
    <t>Sylwia Ciszek</t>
  </si>
  <si>
    <t xml:space="preserve">sekretariat@pzs-krzyzowice.wroc.pl  </t>
  </si>
  <si>
    <t>wicedyrektor@pzs-krzyzowice.wroc.pl</t>
  </si>
  <si>
    <t>Magdalena Zyder</t>
  </si>
  <si>
    <t>zsp-kudowa@tlen.pl</t>
  </si>
  <si>
    <t>Jerzy Łukasik</t>
  </si>
  <si>
    <t>sekretariat@ckziu.legnica.pl</t>
  </si>
  <si>
    <t>Izabela Stasiak-Kicielińska</t>
  </si>
  <si>
    <t>zszioluban@wp.pl</t>
  </si>
  <si>
    <t>Lidia Błażków</t>
  </si>
  <si>
    <t>poczta@zs1.lubin.pl</t>
  </si>
  <si>
    <t>k.kwapisz@zs1.lubin.pl</t>
  </si>
  <si>
    <t>Dariusz Tomaszewski</t>
  </si>
  <si>
    <t>zsoizlub@poczta.onet.pl</t>
  </si>
  <si>
    <t>Joanna Paśko-Sikora</t>
  </si>
  <si>
    <t>zsp.miedzyborz@gmail.com</t>
  </si>
  <si>
    <t>Jolanta Michałek</t>
  </si>
  <si>
    <t>szkola@zsp.nowaruda.pl</t>
  </si>
  <si>
    <t>Brygida Gąsior</t>
  </si>
  <si>
    <t>sekretariat@zsp.olesnica.pl</t>
  </si>
  <si>
    <t>Jacek Stala</t>
  </si>
  <si>
    <t>administracja@zsp2olawa.edu.pl</t>
  </si>
  <si>
    <t>Jadwiga Braniewska</t>
  </si>
  <si>
    <t>sekretariat@ckziu.olawa.pl</t>
  </si>
  <si>
    <t>Maria Domaradzka</t>
  </si>
  <si>
    <t>sekretariat@zssolawa.szkolnastrona.pl</t>
  </si>
  <si>
    <t>Robert Stępień</t>
  </si>
  <si>
    <t>zsotmochow@zsotmochow.pl</t>
  </si>
  <si>
    <t>zspaczkow@gmail.com</t>
  </si>
  <si>
    <t>zs@zs.polkowice.pl</t>
  </si>
  <si>
    <t>Jolanta Rubiś-Kulczycka</t>
  </si>
  <si>
    <t>gim_przemkow@poczta.onet.pl</t>
  </si>
  <si>
    <t>Monika Dźwigaj</t>
  </si>
  <si>
    <t>zsetrakowice@op.pl</t>
  </si>
  <si>
    <t>Jan Czyczerski</t>
  </si>
  <si>
    <t>sekretariat@zsstrzegom.pl</t>
  </si>
  <si>
    <t>Robert Wójtowicz</t>
  </si>
  <si>
    <t>sekretariat@technikumstrzelin.pl</t>
  </si>
  <si>
    <t>Robert Kozuń</t>
  </si>
  <si>
    <t>sekretariat@zsp-sycow.pl</t>
  </si>
  <si>
    <t>Beata Mazurek</t>
  </si>
  <si>
    <t xml:space="preserve">zsp-kopernik@wp.pl </t>
  </si>
  <si>
    <t>pzsp1@powiat-sredzki.pl</t>
  </si>
  <si>
    <t>Małgorzata Przesławska</t>
  </si>
  <si>
    <t>zs1swidnica@wp.pl</t>
  </si>
  <si>
    <t>Ilona Sitek-Warzecha</t>
  </si>
  <si>
    <t>szkola.kulon@wp.pl</t>
  </si>
  <si>
    <t>Kondrad Kulon</t>
  </si>
  <si>
    <t>Branżowa Szkoła I Stopnia w Świebodzicach</t>
  </si>
  <si>
    <t>zs_szkol@poczta.onet.pl</t>
  </si>
  <si>
    <t>Anna Jodłowska</t>
  </si>
  <si>
    <t>soswtrzebnica@wp.pl</t>
  </si>
  <si>
    <t>Lila Zajączkowska</t>
  </si>
  <si>
    <t>sekretariat@pzs2-trzebnica.pl</t>
  </si>
  <si>
    <t>Janusz Górka</t>
  </si>
  <si>
    <t>sekretariat@zsptwardogora.pl</t>
  </si>
  <si>
    <t>Edyta Pciak-Rogala</t>
  </si>
  <si>
    <t>nzsc@op.pl</t>
  </si>
  <si>
    <t>Małgorzata Dziubczyńska</t>
  </si>
  <si>
    <t xml:space="preserve">sekretariat@zszwolow.pl </t>
  </si>
  <si>
    <t>zszwolow@neostrada.pl</t>
  </si>
  <si>
    <t>Henryka Przybyłowicz</t>
  </si>
  <si>
    <t>sekretariat.zsz5@wroclawskaedukacja.pl</t>
  </si>
  <si>
    <t>Wiesław Filipiak</t>
  </si>
  <si>
    <t xml:space="preserve">sekretariat@zszzabkowice.pl </t>
  </si>
  <si>
    <t>zsp2zabkowice@wp.pl</t>
  </si>
  <si>
    <t>Ryszard Pawłowski</t>
  </si>
  <si>
    <t>cechzabkowice@gmail.com</t>
  </si>
  <si>
    <t>Marzena Kudryńska</t>
  </si>
  <si>
    <t>zgemilka@poczta.onet.pl</t>
  </si>
  <si>
    <t>Jadwiga Buciuto</t>
  </si>
  <si>
    <t>zspziebice@interia.pl</t>
  </si>
  <si>
    <t>Joanna Smętkiewicz</t>
  </si>
  <si>
    <t>zszzlotoryja@op.pl</t>
  </si>
  <si>
    <t>Jan Kotylak</t>
  </si>
  <si>
    <t>soszwzlotoryja@gmail.com</t>
  </si>
  <si>
    <t>Paweł Gorczyca</t>
  </si>
  <si>
    <t>zszzarow@poczta.onet.pl</t>
  </si>
  <si>
    <t>Dorota Jasztal</t>
  </si>
  <si>
    <t>sekretariat@pzszmigrod.pl</t>
  </si>
  <si>
    <t>Katarzyna Lech</t>
  </si>
  <si>
    <t>Nazwa</t>
  </si>
  <si>
    <t>Status młodocianego pracownika</t>
  </si>
  <si>
    <t>Ulica</t>
  </si>
  <si>
    <t>Nr domu</t>
  </si>
  <si>
    <t>Nr lokalu</t>
  </si>
  <si>
    <t>Kod pocztowy</t>
  </si>
  <si>
    <t>Poczta</t>
  </si>
  <si>
    <t>Telefon</t>
  </si>
  <si>
    <t>e-Mail</t>
  </si>
  <si>
    <t>BRANŻOWA SZKOŁA I STOPNIA NR 1 W GŁOGOWIE</t>
  </si>
  <si>
    <t>ul. Perseusza</t>
  </si>
  <si>
    <t>5</t>
  </si>
  <si>
    <t/>
  </si>
  <si>
    <t>67-200</t>
  </si>
  <si>
    <t>768339634</t>
  </si>
  <si>
    <t>SZKOŁA WIELOBRANŻOWA W BIELAWIE</t>
  </si>
  <si>
    <t>ul. Wolności</t>
  </si>
  <si>
    <t>105</t>
  </si>
  <si>
    <t>58-260</t>
  </si>
  <si>
    <t>748331377</t>
  </si>
  <si>
    <t>RZEMIEŚLNICZA BRANŻOWA SZKOŁA I STOPNIA IM. STANISŁAWA PALUCHA</t>
  </si>
  <si>
    <t>ul. Osiedle Górnicze</t>
  </si>
  <si>
    <t>29</t>
  </si>
  <si>
    <t>58-308</t>
  </si>
  <si>
    <t>748473886</t>
  </si>
  <si>
    <t>BRANŻOWA SZKOŁA I STOPNIA IM.KOMISJI EDUKACJI NARODOWEJ</t>
  </si>
  <si>
    <t>ul. 1 Maja</t>
  </si>
  <si>
    <t>1A</t>
  </si>
  <si>
    <t>56-120</t>
  </si>
  <si>
    <t>713195894</t>
  </si>
  <si>
    <t>BRANŻOWA SZKOŁA I STOPNIA NR 1 W ŚWIDNICY</t>
  </si>
  <si>
    <t>ul. Budowlana</t>
  </si>
  <si>
    <t>7-9</t>
  </si>
  <si>
    <t>58-100</t>
  </si>
  <si>
    <t>748520700</t>
  </si>
  <si>
    <t>BRANŻOWA SZKOŁA I STOPNIA SPECJALNA NR 7 W ŚWIDNICY</t>
  </si>
  <si>
    <t>ul. Rotmistrza Witolda Pileckiego</t>
  </si>
  <si>
    <t>3</t>
  </si>
  <si>
    <t>748521485</t>
  </si>
  <si>
    <t>BRANŻOWA SZKOŁA I STOPNIA W STRZEGOMIU</t>
  </si>
  <si>
    <t>ul. Krótka</t>
  </si>
  <si>
    <t>6</t>
  </si>
  <si>
    <t>58-150</t>
  </si>
  <si>
    <t>746494870</t>
  </si>
  <si>
    <t>EUROPEJSKA SZKOŁA BRANŻOWA I STOPNIA WE WROCŁAWIU</t>
  </si>
  <si>
    <t>Wrocław-Stare Miasto</t>
  </si>
  <si>
    <t>ul. Kruszwicka</t>
  </si>
  <si>
    <t>8A</t>
  </si>
  <si>
    <t>53-652</t>
  </si>
  <si>
    <t>713504806</t>
  </si>
  <si>
    <t>biuro@szkolyeuropejskie.pl</t>
  </si>
  <si>
    <t>BRANŻOWA SZKOŁA I STOPNIA NR 3 W LEGNICY</t>
  </si>
  <si>
    <t>ul. Lotnicza</t>
  </si>
  <si>
    <t>26</t>
  </si>
  <si>
    <t>59-220</t>
  </si>
  <si>
    <t>768524246</t>
  </si>
  <si>
    <t>sekretariat@ckziu.legnica.eu</t>
  </si>
  <si>
    <t>BRANŻOWA SZKOŁA I STOPNIA W ŻAROWIE</t>
  </si>
  <si>
    <t>ul. Zamkowa</t>
  </si>
  <si>
    <t>10</t>
  </si>
  <si>
    <t>58-130</t>
  </si>
  <si>
    <t>748580403</t>
  </si>
  <si>
    <t>BRANŻOWA SZKOŁA I STOPNIA W ŚWIEBODZICACH</t>
  </si>
  <si>
    <t>ul. Marszałka Józefa Piłsudskiego</t>
  </si>
  <si>
    <t>31</t>
  </si>
  <si>
    <t>58-160</t>
  </si>
  <si>
    <t>746669905</t>
  </si>
  <si>
    <t>SZKOŁA BRANŻOWA I STOPNIA W ZESPOLE SZKÓŁ ZAWODOWYCH IM. STANISŁAWA STASZICA W ZĄBKOWICACH ŚLĄSKICH</t>
  </si>
  <si>
    <t>ul. Wrocławska</t>
  </si>
  <si>
    <t>17</t>
  </si>
  <si>
    <t>57-200</t>
  </si>
  <si>
    <t>748152329</t>
  </si>
  <si>
    <t>BRANŻOWA SZKOŁA I STOPNIA NR 1 W BOLESŁAWCU</t>
  </si>
  <si>
    <t>ul. Górne Młyny</t>
  </si>
  <si>
    <t>1</t>
  </si>
  <si>
    <t>59-700</t>
  </si>
  <si>
    <t>757323001</t>
  </si>
  <si>
    <t>zsm_bc@pro.onet.pl</t>
  </si>
  <si>
    <t>SZKOŁA BRANŻOWA I STOPNIA</t>
  </si>
  <si>
    <t>ul. Romualda Traugutta</t>
  </si>
  <si>
    <t>2</t>
  </si>
  <si>
    <t>58-400</t>
  </si>
  <si>
    <t>756450200</t>
  </si>
  <si>
    <t>zszio@kamienna-gora.pl</t>
  </si>
  <si>
    <t>BRANŻOWA SZKOŁA SPECJALNA I STOPNIA</t>
  </si>
  <si>
    <t>ul. Ignacego Paderewskiego</t>
  </si>
  <si>
    <t>59-400</t>
  </si>
  <si>
    <t>768702472</t>
  </si>
  <si>
    <t>soswjawor@soswjawor.pl</t>
  </si>
  <si>
    <t>BRANŻOWA SZKOŁA I STOPNIA "RZEMIEŚLNIK" W ŚWIDNICY</t>
  </si>
  <si>
    <t>ul. Wałbrzyska</t>
  </si>
  <si>
    <t>54</t>
  </si>
  <si>
    <t>748530312</t>
  </si>
  <si>
    <t>BRANŻOWA SZKOŁA I STOPNIA</t>
  </si>
  <si>
    <t>30a</t>
  </si>
  <si>
    <t>768703088</t>
  </si>
  <si>
    <t>BRANŻOWA SZKOŁA I STOPNIA NR 1</t>
  </si>
  <si>
    <t>12</t>
  </si>
  <si>
    <t>55-300</t>
  </si>
  <si>
    <t>713173239</t>
  </si>
  <si>
    <t>BRANŻOWA SZKOŁA I STOPNIA CECHU RZEMIOSŁ RÓŻNYCH I MAŁEJ PRZEDSIĘBIORCZOŚCI</t>
  </si>
  <si>
    <t>ul. Kasztanowa</t>
  </si>
  <si>
    <t>748100862</t>
  </si>
  <si>
    <t>BRANŻOWA SZKOŁA I STOPNIA NR 2 W OŁAWIE</t>
  </si>
  <si>
    <t>ul. 3 Maja</t>
  </si>
  <si>
    <t>18e</t>
  </si>
  <si>
    <t>55-200</t>
  </si>
  <si>
    <t>713132636</t>
  </si>
  <si>
    <t>BRANŻOWA SZKOŁA I STOPNIA NR 1 W OŁAWIE</t>
  </si>
  <si>
    <t>ul. ks. Franciszka Kutrowskiego</t>
  </si>
  <si>
    <t>713132711</t>
  </si>
  <si>
    <t>BRANŻOWA SZKOŁA I STOPNIA W JELCZU-LASKOWICACH</t>
  </si>
  <si>
    <t>ul. Techników</t>
  </si>
  <si>
    <t>55-220</t>
  </si>
  <si>
    <t>713188220</t>
  </si>
  <si>
    <t>ul. Główna</t>
  </si>
  <si>
    <t>55-040</t>
  </si>
  <si>
    <t>Kobierzyce</t>
  </si>
  <si>
    <t>713118631</t>
  </si>
  <si>
    <t>BRANŻOWA SZKOŁA I STOPNIA W POWIATOWYM ZESPOLE SZKÓŁ NR 2 W TRZEBNICY</t>
  </si>
  <si>
    <t>ul. Stefana Żeromskiego</t>
  </si>
  <si>
    <t>25</t>
  </si>
  <si>
    <t>55-100</t>
  </si>
  <si>
    <t>713120488</t>
  </si>
  <si>
    <t>SEKRETARIAT@PZS-2.TZREBNICA.PL</t>
  </si>
  <si>
    <t>BRANŻOWA SZKOŁA I STOPNIA W POWIATOWYM ZESPOLE SZKÓŁ W ŻMIGRODZIE</t>
  </si>
  <si>
    <t>ul. Willowa</t>
  </si>
  <si>
    <t>55-140</t>
  </si>
  <si>
    <t>713853666</t>
  </si>
  <si>
    <t>sekretzmigrod@interia.pl</t>
  </si>
  <si>
    <t>ul. Stanisława Staszica</t>
  </si>
  <si>
    <t>59-500</t>
  </si>
  <si>
    <t>768783372</t>
  </si>
  <si>
    <t>sekretariat@soszw.info</t>
  </si>
  <si>
    <t>ul. Kolonialna</t>
  </si>
  <si>
    <t>13</t>
  </si>
  <si>
    <t>59-140</t>
  </si>
  <si>
    <t>768185166</t>
  </si>
  <si>
    <t>BRANŻOWA SZKOŁA I STOPNIA W POWIATOWYM ZESPOLE SZKÓŁ W OBORNIKACH ŚLĄSKICH</t>
  </si>
  <si>
    <t>ul. Parkowa</t>
  </si>
  <si>
    <t>8</t>
  </si>
  <si>
    <t>55-120</t>
  </si>
  <si>
    <t>713102223</t>
  </si>
  <si>
    <t>pzsoborniki@powiat.trzebnica.pl</t>
  </si>
  <si>
    <t>ul. Skalników</t>
  </si>
  <si>
    <t>59-101</t>
  </si>
  <si>
    <t>767465111</t>
  </si>
  <si>
    <t>BRANŻOWA SZKOŁA I STOPNIA IM. EMILII PLATER</t>
  </si>
  <si>
    <t>ul. Francuska</t>
  </si>
  <si>
    <t>59-900</t>
  </si>
  <si>
    <t>757752393</t>
  </si>
  <si>
    <t>BRANŻOWA SZKOŁA I STOPNIA IM. ŚW. BARBARY</t>
  </si>
  <si>
    <t>ul. Tadeusza Kościuszki</t>
  </si>
  <si>
    <t>33</t>
  </si>
  <si>
    <t>59-920</t>
  </si>
  <si>
    <t>757733374</t>
  </si>
  <si>
    <t>zszbogatynia@o2.pl</t>
  </si>
  <si>
    <t>BRANŻOWA SZKOŁA I STOPNIA W ZESPOLE SZKÓŁ IM. TADEUSZA KOŚCIUSZKI W MILICZ</t>
  </si>
  <si>
    <t>ul. Trzebnicka</t>
  </si>
  <si>
    <t>4</t>
  </si>
  <si>
    <t>56-300</t>
  </si>
  <si>
    <t>713840350</t>
  </si>
  <si>
    <t>sekretariat@zsmilicz.eu</t>
  </si>
  <si>
    <t>BRANŻOWA SZKOŁA I STOPNIA W WOŁOWIE</t>
  </si>
  <si>
    <t>ul. Spacerowa</t>
  </si>
  <si>
    <t>56-100</t>
  </si>
  <si>
    <t>713892824</t>
  </si>
  <si>
    <t>sekretariat@zszwolow.pl</t>
  </si>
  <si>
    <t>BRANŻOWA SZKOŁA I STOPNIA SPECJALNA NR 3 W OŁAWIE</t>
  </si>
  <si>
    <t>ul. Jarosława Iwaszkiewicza</t>
  </si>
  <si>
    <t>9A</t>
  </si>
  <si>
    <t>717345910</t>
  </si>
  <si>
    <t>BRANŻOWA SZKOŁA I STOPNIA NR 2 W WAŁBRZYCHU</t>
  </si>
  <si>
    <t>ul. Ogrodowa</t>
  </si>
  <si>
    <t>2a</t>
  </si>
  <si>
    <t>58-306</t>
  </si>
  <si>
    <t>748467475</t>
  </si>
  <si>
    <t>szkola@zs5.mail.pl</t>
  </si>
  <si>
    <t>BRANŻOWA SZKOŁA I STOPNIA W MIĘDZYBORZU W ZESPOLE SZKÓŁ PONADPODSTAWOWYCH IM. ORŁA BIAŁEGO W MIĘDZYBORZU</t>
  </si>
  <si>
    <t>56-513</t>
  </si>
  <si>
    <t>627856032</t>
  </si>
  <si>
    <t>BRANŻOWA SZKOŁA I STOPNIA W ZESPOLE SZKÓŁ PONADPODSTAWOWYCH IM. HIPOLITA CEGIELSKIEGO W ZIĘBICACH</t>
  </si>
  <si>
    <t>ul. Wojska Polskiego</t>
  </si>
  <si>
    <t>57-220</t>
  </si>
  <si>
    <t>748191522</t>
  </si>
  <si>
    <t>BRANŻOWA SZKOŁA I STOPNIA NR 2</t>
  </si>
  <si>
    <t>ul. Szkolna</t>
  </si>
  <si>
    <t>57-300</t>
  </si>
  <si>
    <t>0748672174</t>
  </si>
  <si>
    <t>biuro.ksp@onet.eu</t>
  </si>
  <si>
    <t>BRANŻOWA SZKOŁA I STOPNIA IM. BOHATERÓW WESTERPLATTE W CENTRUM KSZTAŁCENIA ZAWODOWEGO I USTAWICZNEGO W STRZELINIE</t>
  </si>
  <si>
    <t>57-100</t>
  </si>
  <si>
    <t>713920008</t>
  </si>
  <si>
    <t>BRANŻOWA SZKOŁA I STOPNIA W TWARDOGÓRZE W ZESPOLE SZKÓŁ PONADPODSTAWOWYCH IM. JAROSŁAWA IWASZKIEWICZA W TWARDOGÓRZE</t>
  </si>
  <si>
    <t>56-416</t>
  </si>
  <si>
    <t>713158014</t>
  </si>
  <si>
    <t>BRANŻOWA SZKOŁA I STOPNIA W SYCOWIE W ZESPOLE SZKÓŁ PONADPODSTAWOWYCH W SYCOWIE</t>
  </si>
  <si>
    <t>ul. Ignacego Daszyńskiego</t>
  </si>
  <si>
    <t>42</t>
  </si>
  <si>
    <t>56-500</t>
  </si>
  <si>
    <t>627869340</t>
  </si>
  <si>
    <t>zsp@onet.pl</t>
  </si>
  <si>
    <t>ZESPÓŁ SZKÓŁ IM. GEN. SYLWESTRA KALISKIEGO W GÓRZE BRANŻOWA SZKOŁA I STOPNIA W GÓRZE</t>
  </si>
  <si>
    <t>ul. Armii Polskiej</t>
  </si>
  <si>
    <t>15a</t>
  </si>
  <si>
    <t>56-200</t>
  </si>
  <si>
    <t>655432660</t>
  </si>
  <si>
    <t>sekretariat@zszgoras.pol.pl</t>
  </si>
  <si>
    <t>BRANŻOWA SZKOŁA I STOPNIA SPECJALNA NR 3</t>
  </si>
  <si>
    <t>ul. Warty</t>
  </si>
  <si>
    <t>70</t>
  </si>
  <si>
    <t>0748672732</t>
  </si>
  <si>
    <t>zszspklodzko@wp.pl</t>
  </si>
  <si>
    <t>48</t>
  </si>
  <si>
    <t>59-600</t>
  </si>
  <si>
    <t>Lwówek Śląski</t>
  </si>
  <si>
    <t>757824363</t>
  </si>
  <si>
    <t>50</t>
  </si>
  <si>
    <t>768783647</t>
  </si>
  <si>
    <t>BRANŻOWA SZKOŁA I STOPNIA NR 1 W OLEŚNICY W ZESPOLE SZKÓŁ ZAWODOWYCH IM. MARII SKŁODOWSKIEJ-CURIE W OLEŚNICY</t>
  </si>
  <si>
    <t>67/69</t>
  </si>
  <si>
    <t>56-400</t>
  </si>
  <si>
    <t>713143041</t>
  </si>
  <si>
    <t>sekretariat@zsz.olesnica.pl</t>
  </si>
  <si>
    <t>ul. Kolejowa</t>
  </si>
  <si>
    <t>16</t>
  </si>
  <si>
    <t>59-620</t>
  </si>
  <si>
    <t>757813454</t>
  </si>
  <si>
    <t>BRANŻOWA SZKOŁA I STOPNIA NR 5 IM. JANA KILIŃSKIEGO</t>
  </si>
  <si>
    <t>Wrocław-Krzyki</t>
  </si>
  <si>
    <t>ul. Jana Władysława Dawida</t>
  </si>
  <si>
    <t>50-527</t>
  </si>
  <si>
    <t>717986934</t>
  </si>
  <si>
    <t>Sekretariat.zsz5@wroclawskaedukacja.pl</t>
  </si>
  <si>
    <t>ZESPÓŁ SZKÓŁ PUBLICZNYCH IM JANA PAWŁA II BRANŻOWA SZKOŁA I STOPNIA W KUDOWIE ZDROJU</t>
  </si>
  <si>
    <t>ul. Zdrojowa</t>
  </si>
  <si>
    <t>22a</t>
  </si>
  <si>
    <t>57-350</t>
  </si>
  <si>
    <t>0748661107</t>
  </si>
  <si>
    <t>BRANŻOWA SZKOŁA I STOPNIA IM. PROF. SYLWESTRA KALISKIEGO W BYSTRZYCY KŁODZKIEJ</t>
  </si>
  <si>
    <t>ul. Juliusza Słowackiego</t>
  </si>
  <si>
    <t>57-500</t>
  </si>
  <si>
    <t>0748111546</t>
  </si>
  <si>
    <t>zspbystrzycakl@neostrada.pl</t>
  </si>
  <si>
    <t>BRANŻOWA SZKOŁA I STOPNIA IM. STANISŁAWA STASZICA W NOWEJ RUDZIE</t>
  </si>
  <si>
    <t>ul. Stara Droga</t>
  </si>
  <si>
    <t>57-401</t>
  </si>
  <si>
    <t>0748722242</t>
  </si>
  <si>
    <t>BRANŻOWA SZKOŁA SPECJALNA I STOPNIA NR 2 W POWIATOWYM ZESPOLE SPECJALNYCH PLACÓWEK SZKOLNO-WYCHOWAWCZYCH W TRZEBNICY</t>
  </si>
  <si>
    <t>ul. Nowa</t>
  </si>
  <si>
    <t>713120740</t>
  </si>
  <si>
    <t>SPECJALNY OŚRODEK SZKOLNO-WYCHOWAWCZY IM. JANUSZA KORCZAKA W WĄSOSZU BRANŻOWA SZKOŁA I STOPNIA SPECJALNA W WĄSOSZU</t>
  </si>
  <si>
    <t>ul. Korczaka</t>
  </si>
  <si>
    <t>56-210</t>
  </si>
  <si>
    <t>655437925</t>
  </si>
  <si>
    <t>soswwasosz@op.pl</t>
  </si>
  <si>
    <t>ul. Leśna Góra</t>
  </si>
  <si>
    <t>59-170</t>
  </si>
  <si>
    <t>768320666</t>
  </si>
  <si>
    <t>BRANŻOWA SZKOŁA I STOPNIA NR 1 W LUBINIE</t>
  </si>
  <si>
    <t>9</t>
  </si>
  <si>
    <t>59-300</t>
  </si>
  <si>
    <t>767463050</t>
  </si>
  <si>
    <t>BRANŻOWA SZKOŁA I STOPNIA W LUBOMIERZU</t>
  </si>
  <si>
    <t>ul. Fryderyka Chopina</t>
  </si>
  <si>
    <t>59-623</t>
  </si>
  <si>
    <t>757833634</t>
  </si>
  <si>
    <t>BRANŻOWA SZKOŁA I STOPNIA W ZESPOLE SZKÓŁ LICEALNYCH I ZAWODOWYCH NR 2 IM. STANISŁAWA STASZICA W JELENIEJ GÓRZE</t>
  </si>
  <si>
    <t>39/41</t>
  </si>
  <si>
    <t>58-500</t>
  </si>
  <si>
    <t>756423900</t>
  </si>
  <si>
    <t>BRANŻOWA SZKOŁA I STOPNIA W ZESPOLE SZKÓŁ TECHNICZNYCH "MECHANIK" W JELENIEJ GÓRZE</t>
  </si>
  <si>
    <t>ul. Obrońców Pokoju</t>
  </si>
  <si>
    <t>757522256</t>
  </si>
  <si>
    <t>BRANŻOWA SZKOŁA I STOPNIA W KOWARACH</t>
  </si>
  <si>
    <t>58-530</t>
  </si>
  <si>
    <t>757182111</t>
  </si>
  <si>
    <t>BRANŻOWA SZKOŁA I STOPNIA "ELEKTROENERGETYK"</t>
  </si>
  <si>
    <t>Wrocław-Śródmieście</t>
  </si>
  <si>
    <t>ul. Henryka Sienkiewicza</t>
  </si>
  <si>
    <t>6A</t>
  </si>
  <si>
    <t>teocezwroc@gmail.com</t>
  </si>
  <si>
    <t>ZESPOL</t>
  </si>
  <si>
    <t>T2_NAZWA</t>
  </si>
  <si>
    <t>T2_ADRES</t>
  </si>
  <si>
    <t>T2_MIEJSCOWOSC</t>
  </si>
  <si>
    <t>T1_DYREKTOR</t>
  </si>
  <si>
    <t>T1_MAIL</t>
  </si>
  <si>
    <t>Zespół Szkół i Placówek Kształcenia Zawodowego w Bielawie</t>
  </si>
  <si>
    <t>Branżowa Szkoła I Stopnia w Bielawie</t>
  </si>
  <si>
    <t>ul. Stefana Żeromskiego 41</t>
  </si>
  <si>
    <t>Ireneusz Rutowicz</t>
  </si>
  <si>
    <t>zs-bielawa@wp.pl</t>
  </si>
  <si>
    <t>ul. Wolności 105</t>
  </si>
  <si>
    <t>Zespół Szkół Cechu Rzemiosł Różnych w Bielawie</t>
  </si>
  <si>
    <t>Branżowa Szkoła I Stopnia Cechu Rzemiosł Różnych i Małej Przedsiębiorczości w Bielawie</t>
  </si>
  <si>
    <t>ul. Polna 2</t>
  </si>
  <si>
    <t>zszc.bielawa@wp.pl</t>
  </si>
  <si>
    <t>Zespół Szkół Zawodowych w Bogatyni</t>
  </si>
  <si>
    <t>Branżowa Szkoła I Stopnia im. św. Barbary w Bogatyni</t>
  </si>
  <si>
    <t>ul. Tadeusza Kościuszki 33</t>
  </si>
  <si>
    <t>Zespół Szkół Budowlanych w Bolesławcu</t>
  </si>
  <si>
    <t>Branżowa Szkoła I Stopnia Nr 2 w Bolesławcu</t>
  </si>
  <si>
    <t>Aleja Tysiąclecia 51</t>
  </si>
  <si>
    <t>Powiatowy Zespół Szkół i Placówek Specjalnych w Bolesławcu</t>
  </si>
  <si>
    <t>Branżowa Szkoła I Stopnia Specjalna w Bolesławcu</t>
  </si>
  <si>
    <t>ul. Zgorzelecka 28/29</t>
  </si>
  <si>
    <t>Sylwia Marcinko-Kozik</t>
  </si>
  <si>
    <t>pzsips.bol@op.pl</t>
  </si>
  <si>
    <t>Zespół Szkół Handlowych i Usługowych im. Jana Kochanowskiego w Bolesławcu</t>
  </si>
  <si>
    <t>Branżowa Szkoła I Stopnia Nr 5 w Bolesławcu</t>
  </si>
  <si>
    <t>ul. Zgorzelecka 18</t>
  </si>
  <si>
    <t>Zespół Szkół Ogólnokształcących i Zawodowych im. mjra Henryka Sucharskiego w Bolesławcu</t>
  </si>
  <si>
    <t>Branżowa Szkoła I Stopnia Nr 3 w Bolesławcu</t>
  </si>
  <si>
    <t>ul. Komuny Paryskiej 6</t>
  </si>
  <si>
    <t>Laura Słocka</t>
  </si>
  <si>
    <t>zsoiz1@poczta.onet.pl</t>
  </si>
  <si>
    <t>Zespół Szkół i Placówek im. Wincentego Witosa w Bolkowie</t>
  </si>
  <si>
    <t>Branżowa Szkoła I stopnia w Bolkowie</t>
  </si>
  <si>
    <t>ul. Niepodległości 17</t>
  </si>
  <si>
    <t>Bolków</t>
  </si>
  <si>
    <t>Beata Zalewska</t>
  </si>
  <si>
    <t>zsabolkow@wp.pl</t>
  </si>
  <si>
    <t>Zespół Szkół Zawodowych w Brzegu Dolnym</t>
  </si>
  <si>
    <t>Branżowa Szkoła I stopnia im. Komisji Edukacji Narodowej w Brzegu Dolnym</t>
  </si>
  <si>
    <t>ul. 1-go Maja 1A</t>
  </si>
  <si>
    <t>Zespół Szkół Ponadpodstawowych w Bystrzycy Kłodzkiej</t>
  </si>
  <si>
    <t>Branżowa Szkoła I stopnia w Bystrzycy Kłodzkiej</t>
  </si>
  <si>
    <t>ul. Juliusza Słowackiego 4</t>
  </si>
  <si>
    <t>Zespół Szkół w Chocianowie</t>
  </si>
  <si>
    <t>Branżowa Szkoła I Stopnia w Chocianowie</t>
  </si>
  <si>
    <t>ul. Kolonialna 13</t>
  </si>
  <si>
    <t>Branżowa Szkoła I stopnia w Chojnowie</t>
  </si>
  <si>
    <t>ul. Wojska Polskiego 16</t>
  </si>
  <si>
    <t>Specjalny Ośrodek Szkolno Wychowawczy w Dzierżoniowie</t>
  </si>
  <si>
    <t>Branżowa Szkoła I Stopnia Specjalna Nr 3 w Dzierżoniowie</t>
  </si>
  <si>
    <t>ul. Nowowiejska 74 i 76</t>
  </si>
  <si>
    <t>Bożena Karasek</t>
  </si>
  <si>
    <t>sosw.dzierzoniow@interia.pl</t>
  </si>
  <si>
    <t>Zespół Szkół Nr 1 im. prof. Wilhelma Rotkiewicza w Dzierżoniowie</t>
  </si>
  <si>
    <t>Branżowa Szkoła I Stopnia Nr 1 w Dzierżoniowie</t>
  </si>
  <si>
    <t>ul. Adama Mickiewicza 8</t>
  </si>
  <si>
    <t>Aneta Błaszczuk</t>
  </si>
  <si>
    <t>sekretariat@zs1-radiobuda.pl</t>
  </si>
  <si>
    <t>Zespół Szkół Nr 2 im. prof. Tadeusza Kotarbińskiego w Dzierżoniowie</t>
  </si>
  <si>
    <t>Branżowa Szkoła I Stopnia Nr 2 w Dzierżoniowie - Zespół Szkół Nr 2 im. prof. Tadeusza Kotarbińskiego w Dzierżoniowie</t>
  </si>
  <si>
    <t>ul. Marszałka Józefa Piłsudskiego 24</t>
  </si>
  <si>
    <t>Zakład Poprawczy i Schronisko dla Nieletnich w Głogowie</t>
  </si>
  <si>
    <t>Branżowa Szkoła I Stopnia nr 5 w Zakładzie Poprawczym i Schronisku dla Nieletnich w Głogowie</t>
  </si>
  <si>
    <t>ul. Obrońców Pokoju 19</t>
  </si>
  <si>
    <t>Jarosław Komisarek</t>
  </si>
  <si>
    <t>sekretariat@zp.glogow.pl</t>
  </si>
  <si>
    <t>Zespół Placówek Szkolno - Wychowawczych w Głogowie</t>
  </si>
  <si>
    <t>Specjalna Branżowa Szkoła I stopnia w Głogowie</t>
  </si>
  <si>
    <t>ul. Sportowa 1</t>
  </si>
  <si>
    <t>Marta Greber</t>
  </si>
  <si>
    <t>zpsw.glogow@wp.pl</t>
  </si>
  <si>
    <t>Zespół Szkół Technicznych i Ogólnokształcących w Głogowie</t>
  </si>
  <si>
    <t>Branżowa Szkoła I stopnia nr 1 w Głogowie</t>
  </si>
  <si>
    <t>ul. Perseusza 5</t>
  </si>
  <si>
    <t>sekretariat@zstio.glogow.pl</t>
  </si>
  <si>
    <t>Zespół Szkół im. Jana Wyżykowskiego w Głogowie</t>
  </si>
  <si>
    <t>Branżowa Skoła I Stopnia nr 6 w Głogowie</t>
  </si>
  <si>
    <t>ul. Wita Stwosza 3A</t>
  </si>
  <si>
    <t>Piotr Rossa</t>
  </si>
  <si>
    <t>zswyzykowskiego@wp.pl</t>
  </si>
  <si>
    <t>Zespół Szkół Ekonomicznych im. Jana Pawła II w Głogowie</t>
  </si>
  <si>
    <t>Branżowa Szkoła I stopnia nr 3 w Głogowie</t>
  </si>
  <si>
    <t>ul. Karola Miarki 1</t>
  </si>
  <si>
    <t>Wojciech Janisio</t>
  </si>
  <si>
    <t>zseglogow@poczta.onet.pl</t>
  </si>
  <si>
    <t>Zespół Szkół Samochodowych i Budowlanych im. Leonarda da Vinci w Głogowie</t>
  </si>
  <si>
    <t>Branżowa Szkoła I stopnia nr 4 w Głogowie</t>
  </si>
  <si>
    <t>ul. Piastowska 2 A</t>
  </si>
  <si>
    <t>Sylwia Chodor</t>
  </si>
  <si>
    <t>zssib@zssglogow.hg.pl</t>
  </si>
  <si>
    <t>Zespół Szkół Politechnicznych w Głogowie</t>
  </si>
  <si>
    <t>Branżowa Szkoła I stopnia nr 2 w Głogowie</t>
  </si>
  <si>
    <t>Plac Jana z Głogowa 7</t>
  </si>
  <si>
    <t>Paweł Korzeń</t>
  </si>
  <si>
    <t>szkola@zszglogow.pl</t>
  </si>
  <si>
    <t>Zespół Szkół Przyrodniczych i Branżowych w Głogowie</t>
  </si>
  <si>
    <t>Branżowa Szkoła I stopnia nr 7 w Głogowie</t>
  </si>
  <si>
    <t>ul. Folwarczna 55</t>
  </si>
  <si>
    <t>Elżbieta Sawczak</t>
  </si>
  <si>
    <t>rolglogow@poczta.onet.pl</t>
  </si>
  <si>
    <t>Zespół Szkół im. gen. Sylwestra Kaliskiego w Górze</t>
  </si>
  <si>
    <t>Branżowa Szkoła I stopnia w Górze</t>
  </si>
  <si>
    <t>ul. Armii Polskiej 15 A</t>
  </si>
  <si>
    <t>Zespół Szkół Ogólnokształcących i Zawodowych im. Jana Pawła II w Gryfowie Śląskim</t>
  </si>
  <si>
    <t>Branżowa Szkoła I Stopnia w Gryfowie Śląskim</t>
  </si>
  <si>
    <t>ul. Kolejowa 16</t>
  </si>
  <si>
    <t>Specjalny Ośrodek Szkolno Wychowawczy im. Marii Konopnickiej w Jaworze</t>
  </si>
  <si>
    <t>Branżowa Szkoła Specjalna I stopnia w Jaworze</t>
  </si>
  <si>
    <t>ul. Ignacego Paderewskiego 6</t>
  </si>
  <si>
    <t>Franciszek Materniak</t>
  </si>
  <si>
    <t>soswjawor@poczta.onet.pl</t>
  </si>
  <si>
    <t>Powiatowe Centrum Kształcenia Zawodowego i Ustawicznego im. Komisji Edukacji Narodowej w Jaworze</t>
  </si>
  <si>
    <t>Branżowa Szkoła I stopnia w Jaworze</t>
  </si>
  <si>
    <t>ul. Wrocławska 30 A</t>
  </si>
  <si>
    <t>Dolnośląski Młodzieżowy Ośrodek Wychowawczy w Jaworze</t>
  </si>
  <si>
    <t>Branżowa Szkoła Specjalna I Stopnia w Jaworze</t>
  </si>
  <si>
    <t>ul. Legnicka 16</t>
  </si>
  <si>
    <t>Mariusz Barański</t>
  </si>
  <si>
    <t>sekretariat@mowjawor.interia.pl</t>
  </si>
  <si>
    <t>Zespół Szkół im. J. Kasprowicza w Jelczu-Laskowicach</t>
  </si>
  <si>
    <t>Branżowa Szkoła I stopnia w Jelczu-Laskowicach</t>
  </si>
  <si>
    <t>ul. Techników 26</t>
  </si>
  <si>
    <t>Zespół Szkół Ekonomiczno Turystycznych w Jeleniej Górze</t>
  </si>
  <si>
    <t>Branżowa Szkoła I stopnia</t>
  </si>
  <si>
    <t>ul. Marszałka Józefa Piłsudskiego 27</t>
  </si>
  <si>
    <t>Joanna Marczewska</t>
  </si>
  <si>
    <t>sekretariat@ekonom.jgora.pl</t>
  </si>
  <si>
    <t>Zespół Szkół Elektronicznych im. Obrońców Poczty Polskiej w Jeleniej Górze</t>
  </si>
  <si>
    <t>Branżowa Szkoła I stopnia w Zespole Szkół Elektronicznych im. Obrońców Poczty Polskiej w Jeleniej Górze</t>
  </si>
  <si>
    <t>ul. Grunwaldzka 64 A</t>
  </si>
  <si>
    <t>Mirosław Ciesielski</t>
  </si>
  <si>
    <t>elektronik@zsejg.edu.pl</t>
  </si>
  <si>
    <t>Zespół Szkół Rzemiosł Artystycznych w Jeleniej Górze im. Stanisława Wyspiańskiego</t>
  </si>
  <si>
    <t>Branżowa Szkoła I stopnia w Zespole Szkół Rzemiosł Artystycznych im. Stanisława Wyspiańskiego w Jeleniej Górze</t>
  </si>
  <si>
    <t>ul. Cieplicka 34</t>
  </si>
  <si>
    <t>Anna Szydłowska-Robak</t>
  </si>
  <si>
    <t>zsart@zsart.edu.pl</t>
  </si>
  <si>
    <t>Zespół Szkół Licealnych i Zawodowych nr 2 im. Stanisława Staszica w Jeleniej Górze</t>
  </si>
  <si>
    <t>Branżowa Szkoła I stopnia w Zespole Szkół Licealnych i Zawodowych nr 2 w Jeleniej Górze</t>
  </si>
  <si>
    <t>ul. 1-go Maja 39/41</t>
  </si>
  <si>
    <t>Zespół Szkół Technicznych "Mechanik" w Jeleniej Górze</t>
  </si>
  <si>
    <t>Branżowa Szkoła I stopnia w Zespole Szkół Technicznych "Mechanik" w Jeleniej Górze</t>
  </si>
  <si>
    <t>ul. Obrońców Pokoju 10</t>
  </si>
  <si>
    <t>Zespół Szkół Przyrodniczo-Usługowych i Bursy Szkolnej w Jeleniej Górze</t>
  </si>
  <si>
    <t>Branżowa Szkoła I stopnia w Zespole Szkół Przyrodniczo-Usługowych i Bursy Szkolnej w Jeleniej Górze</t>
  </si>
  <si>
    <t>ul. Leśna 5</t>
  </si>
  <si>
    <t>Paweł Dornoga</t>
  </si>
  <si>
    <t>zspu.jgora@gmail.com</t>
  </si>
  <si>
    <t>Specjalny Ośrodek Szkolno-Wychowawczy w Jeleniej Górze</t>
  </si>
  <si>
    <t>Specjalna Branżowa Szkoła I stopnia w Specjalnym Ośrodku Szkolno-Wychowawczym w Jeleniej Górze</t>
  </si>
  <si>
    <t>ul. Kruszwicka 3</t>
  </si>
  <si>
    <t>Romuald Szpot</t>
  </si>
  <si>
    <t>zsipssekretariat@wp.pl</t>
  </si>
  <si>
    <t>Zakład Poprawczy w Jerzmanicach-Zdroju</t>
  </si>
  <si>
    <t>Branżowa Szkoła I stopnia w Zakładzie Poprawczym w Jerzmanicach-Zdroju</t>
  </si>
  <si>
    <t>Jerzmanice-Zdrój 20</t>
  </si>
  <si>
    <t>Jerzmanice-Zdrój</t>
  </si>
  <si>
    <t>Jacek Tyc</t>
  </si>
  <si>
    <t>sekretariat@jerzmanice.zp.gov.pl</t>
  </si>
  <si>
    <t>Zespół Szkół Zawodowych i Ogólnokształcących im. 29 Pułku Piechoty 2 Armii Wojska Polskiego w Kamiennej Górze</t>
  </si>
  <si>
    <t>Szkoła Branżowa I stopnia w Kamiennej Górze</t>
  </si>
  <si>
    <t>ul. gen. Romualda Traugutta 2</t>
  </si>
  <si>
    <t xml:space="preserve">zszio@kamienna-gora.pl </t>
  </si>
  <si>
    <t>zszio-kg@o2.pl</t>
  </si>
  <si>
    <t>Dolnośląski Zespół Szkół w Karpaczu</t>
  </si>
  <si>
    <t>Szkoła Branżowa I stopnia w Karpaczu</t>
  </si>
  <si>
    <t>ul. Gimnazjalna 7</t>
  </si>
  <si>
    <t>Karpacz</t>
  </si>
  <si>
    <t>Bogusława Kozłowska</t>
  </si>
  <si>
    <t>sekretariat@zsp.karpacz.pl</t>
  </si>
  <si>
    <t>Branżowa Szkoła I Stopnia Specjalna Nr 3 w Kłodzku</t>
  </si>
  <si>
    <t>ul. Warty 70</t>
  </si>
  <si>
    <t>Krzysztof Szymański</t>
  </si>
  <si>
    <t>Kłodzka Szkoła Przedsiębiorczości</t>
  </si>
  <si>
    <t>Branżowa Szkoła I stopnia Nr 2 w Kłodzku</t>
  </si>
  <si>
    <t>ul. Szkolna 8</t>
  </si>
  <si>
    <t xml:space="preserve">biuro.ksp@onet.eu </t>
  </si>
  <si>
    <t xml:space="preserve">  dyrektor.ksp@onet.eu</t>
  </si>
  <si>
    <t>Zespół Szkół Ogólnokształcących w Kowarach</t>
  </si>
  <si>
    <t>Branżowa Szkoła I stopnia w Kowarach</t>
  </si>
  <si>
    <t>ul. Szkolna 1</t>
  </si>
  <si>
    <t>sylwia.ciszek@zso-kowary.pl</t>
  </si>
  <si>
    <t>Powiatowy Zespół Szkół Nr 1 w Krzyżowicach</t>
  </si>
  <si>
    <t>Szkoła Branżowa I stopnia w Krzyżowicach</t>
  </si>
  <si>
    <t>Krzyżowice  ul. Główna 2</t>
  </si>
  <si>
    <t>Zespół Szkół Publicznych im. Jana Pawła II w Kudowie-Zdroju</t>
  </si>
  <si>
    <t>Branżowa Szkoła I stopnia w Kudowie-Zdroju</t>
  </si>
  <si>
    <t>Sylwia Bielawska</t>
  </si>
  <si>
    <t>liceum@zsp-kudowa.pl</t>
  </si>
  <si>
    <t>Zespół Placówek Specjalnych w Legnicy</t>
  </si>
  <si>
    <t>Branżowa Szkoła Specjalna I Stopnia Nr 7 w Legnicy</t>
  </si>
  <si>
    <t>ul. Rycerska 13</t>
  </si>
  <si>
    <t>Bożena Zakowicz</t>
  </si>
  <si>
    <t>sekretariat@zps.legnica.eu</t>
  </si>
  <si>
    <t>Zespół Szkół Technicznych i Ogólnokształcących im. Henryka Pobożnego w Legnicy</t>
  </si>
  <si>
    <t>Branżowa Szkoła I Stopnia Nr 4 w Legnicy</t>
  </si>
  <si>
    <t>ul. Złotoryjska 144</t>
  </si>
  <si>
    <t>Stella Święcińska</t>
  </si>
  <si>
    <t>szkola@zstio.legnica.eu</t>
  </si>
  <si>
    <t>Zespół Szkół Budowlanych im. Wojska Polskiego w Legnicy</t>
  </si>
  <si>
    <t>Branżowa Szkoła I Stopnia Nr 5 w Legnicy</t>
  </si>
  <si>
    <t>ul. Władysława Grabskiego 14/22</t>
  </si>
  <si>
    <t>Tomasz Łabowicz</t>
  </si>
  <si>
    <t>bud85@wp.pl</t>
  </si>
  <si>
    <t>Zespół Szkół Elektryczno-Mechanicznych im. Mikołaja Kopernika w Legnicy</t>
  </si>
  <si>
    <t>Branżowa Szkoła I Stopnia nr 1 im. Mikołaja Kopernika w Legnicy</t>
  </si>
  <si>
    <t>ul. Fryderyka Skarbka 4</t>
  </si>
  <si>
    <t>p.o. Violetta Aktanorowicz</t>
  </si>
  <si>
    <t>zsemleg1@wp.pl</t>
  </si>
  <si>
    <t>Zespół Szkół Samochodowych w Legnicy</t>
  </si>
  <si>
    <t>Branżowa Szkoła I Stopnia Nr 2 w Legnicy</t>
  </si>
  <si>
    <t>ul. Słubicka 7</t>
  </si>
  <si>
    <t>Grzegorz Gargaś</t>
  </si>
  <si>
    <t>szkola@zss.legnica.eu</t>
  </si>
  <si>
    <t>Centrum Kształcenia Zawodowego i Ustawicznego w Legnicy</t>
  </si>
  <si>
    <t>Branżowa Szkoła I Stopnia Nr 3 w Legnicy</t>
  </si>
  <si>
    <t>ul. Lotnicza 26</t>
  </si>
  <si>
    <t>Zespół Szkół Ponadpodstawowych w Lubaniu</t>
  </si>
  <si>
    <t>Branżowa Szkoła I stopnia im. Stefana Drzewieckiego w Lubaniu</t>
  </si>
  <si>
    <t>ul. Leśna 8</t>
  </si>
  <si>
    <t>Eugeniusz Wiktor Zdunek</t>
  </si>
  <si>
    <t>zszluban@jg.onet.pl</t>
  </si>
  <si>
    <t>Zespół Szkół Zawodowych i Ogólnokształcących im. Kombatantów Ziemi Lubańskiej</t>
  </si>
  <si>
    <t>Branżowa Szkoła I stopnia w Lubaniu</t>
  </si>
  <si>
    <t>ul. Mikołaja Kopernika 31</t>
  </si>
  <si>
    <t>Zespół Szkół i Placówek Oświatowych w Lubinie</t>
  </si>
  <si>
    <t>Branżowa Szkoła I Stopnia Specjalna w Lubinie</t>
  </si>
  <si>
    <t>ul. Składowa 3</t>
  </si>
  <si>
    <t>Danuta Wantuła</t>
  </si>
  <si>
    <t>sekretariat@zsipo.lubin.pl</t>
  </si>
  <si>
    <t>Zespół Szkół Nr 1 im. prof. Bolesława Krupińskiego w Lubinie</t>
  </si>
  <si>
    <t>Branżowa Szkoła I Stopnia Nr 1 w Lubinie</t>
  </si>
  <si>
    <t>ul. Tadeusza Kościuszki 9</t>
  </si>
  <si>
    <t>Zespół Szkół Nr 2 im. Jana Wyżykowskiego w Lubinie</t>
  </si>
  <si>
    <t>Branżowa Szkoła I Stopnia Nr 2 w Lubinie</t>
  </si>
  <si>
    <t>ul. Szpakowa 1</t>
  </si>
  <si>
    <t>Artur Pastuch</t>
  </si>
  <si>
    <t>sekretariat@zs2lubin.pl</t>
  </si>
  <si>
    <t>Zespół Szkół Miedziowego Centrum Kształcenia Kadr w Lubinie</t>
  </si>
  <si>
    <t>Branżowa Szkoła I Stopnia MCKK w Lubinie</t>
  </si>
  <si>
    <t>ul. Marii Skłodowskiej-Curie 84</t>
  </si>
  <si>
    <t>Lucyna Kubis</t>
  </si>
  <si>
    <t>zsz@mckk.com.pl</t>
  </si>
  <si>
    <t>Zespół Szkół w Lubomierzu</t>
  </si>
  <si>
    <t>Branżowa Szkoła I stopnia w Lubomierzu</t>
  </si>
  <si>
    <t>ul. Fryderyka Chopina 9</t>
  </si>
  <si>
    <t>Zespół Placówek Edukacyjno - Wychowawczych w Lwówku Śląskim</t>
  </si>
  <si>
    <t>Branżowa Szkoła I stopnia Specjalna przy Specjalnym Ośrodku Szkolno-Wychowawczym w Lwówku Śląskim</t>
  </si>
  <si>
    <t>ul. Parkowa 9</t>
  </si>
  <si>
    <t>Marek Sokołowski</t>
  </si>
  <si>
    <t>soswlwowek@wp.pl</t>
  </si>
  <si>
    <t>Branżowa Szkoła I stopnia Specjalna przy Młodzieżowym Ośrodku Wychowawczym</t>
  </si>
  <si>
    <t>Branżowa Szkoła I stopnia Specjalna przy Młodzieżowym Ośrodku Socjoterapii w Lwówku Śląskim</t>
  </si>
  <si>
    <t>ul. Pałacowa 8</t>
  </si>
  <si>
    <t>Zespół Szkół Ogólnokształcących i Zawodowych w Lwówku Śląskim</t>
  </si>
  <si>
    <t>Brażowa szkola I stopnia w Lwówku Śląskim</t>
  </si>
  <si>
    <t>ul. Henryka Brodatego 1</t>
  </si>
  <si>
    <t>Roman Ciechanowicz</t>
  </si>
  <si>
    <t>zsz6@wp.pl</t>
  </si>
  <si>
    <t>Zespół Szkół Ponadpodstawowych im. Orła Białego w Międzyborzu</t>
  </si>
  <si>
    <t>Branżowa Szkoła I stopnia w Międzyborzu</t>
  </si>
  <si>
    <t>ul. Wrocławska 2</t>
  </si>
  <si>
    <t>Noworudzka Szkoła Techniczna w Nowej Rudzie</t>
  </si>
  <si>
    <t>Branżowa Szkoła I stopnia im. Stanisława Staszica w Nowej Rudzie</t>
  </si>
  <si>
    <t>ul. Stara Droga 4</t>
  </si>
  <si>
    <t>Zespół Szkół Zawodowych im. Marii Skłodowskiej - Curie w Oleśnicy</t>
  </si>
  <si>
    <t>Branżowa Szkoła I stopnia nr 1 w Zespole Szkół Zawodowych im. Marii Skłodowskiej - Curie w Oleśnicy</t>
  </si>
  <si>
    <t>ul. Wojska Polskiego 67/69</t>
  </si>
  <si>
    <t>Zespół Placówek Specjalnych w Oleśnicy</t>
  </si>
  <si>
    <t>Branżowa Szkoła Specjalna I stopnia nr 2 w Oleśnicy</t>
  </si>
  <si>
    <t>ul. Wojska Polskiego 8</t>
  </si>
  <si>
    <t>Danuta Aulich</t>
  </si>
  <si>
    <t>sosw_olesnica@poczta.onet.pl</t>
  </si>
  <si>
    <t>Centrum Kształcenia Zawodowego i Ustawicznego w Oławie</t>
  </si>
  <si>
    <t>Branżowa Szkoła I stopnia Nr 1 w Oławie</t>
  </si>
  <si>
    <t>ul. ks. Franciszka Kutrowskiego 31</t>
  </si>
  <si>
    <t>Zespół Szkół im. Zjednoczonej Europy  w Oławie</t>
  </si>
  <si>
    <t>Branżowa Szkoła I stopnia Nr 2 w Oławie</t>
  </si>
  <si>
    <t>ul. 3-go Maja 18 E</t>
  </si>
  <si>
    <t>Zespół Szkół Specjalnych w Oławie</t>
  </si>
  <si>
    <t>Branżowa Szkoła I stopnia Specjalna Nr 3 w Oławie</t>
  </si>
  <si>
    <t>ul. Jarosława Iwaszkiewicza 9A</t>
  </si>
  <si>
    <t>Zespół Szkół im. Narodów Zjednoczonej Europy w Polkowicach</t>
  </si>
  <si>
    <t>Branżowa Szkoła I Stopnia w Polkowicach</t>
  </si>
  <si>
    <t>ul. Skalników 6</t>
  </si>
  <si>
    <t>Zespół Szkół im. Ireny Sendler w Przemkowie</t>
  </si>
  <si>
    <t>Branżowa Szkoła I Stopnia w Przemkowie</t>
  </si>
  <si>
    <t>ul. Leśna Góra 3</t>
  </si>
  <si>
    <t>Zespół Szkół Ekonomiczno - Technicznych im. Kombatantów Ziemi Lwóweckiej w Rakowicach Wielkich</t>
  </si>
  <si>
    <t>Branżowa Szkoła I stponia w Rakowicach Wielkich</t>
  </si>
  <si>
    <t>Rakowice Wielkie 48</t>
  </si>
  <si>
    <t>Zespół Szkół w Strzegomiu</t>
  </si>
  <si>
    <t>Branżowa Szkoła I stopnia w Strzegomiu</t>
  </si>
  <si>
    <t>ul. Krótka 6</t>
  </si>
  <si>
    <t>Centrum Kształcenia Zawodowego i Ustawicznego w Strzelinie</t>
  </si>
  <si>
    <t>Szkoła Branżowa I stopnia im. Bohaterów Westerplatte w Strzelinie</t>
  </si>
  <si>
    <t>ul. Stanisława Staszica 5</t>
  </si>
  <si>
    <t>Zespół Szkół Ponadpodstawowych w Sycowie</t>
  </si>
  <si>
    <t>Branżowa Szkoła I stopnia w Sycowie</t>
  </si>
  <si>
    <t>ul. Ignacego Daszyńskiego 42</t>
  </si>
  <si>
    <t>Powiatowy Zespół Szkół Nr 1 im. Mikołaja Kopernika w Środzie Śląskiej</t>
  </si>
  <si>
    <t>Branżowa Szkoła I stopnia nr 1 w Środzie Śląskiej</t>
  </si>
  <si>
    <t>ul. Wrocławska 12</t>
  </si>
  <si>
    <t>Powiatowy Zespół Szkół nr 2 im. Wincentego Witosa w Środzie Śląskiej</t>
  </si>
  <si>
    <t>Branżowa Szkoła I stopnia nr 2 w Środzie Śląskiej</t>
  </si>
  <si>
    <t>ul. Świętego Andrzeja 4</t>
  </si>
  <si>
    <t>Jolanta Bilińska</t>
  </si>
  <si>
    <t>pzsp2@powiat-sredzki.pl</t>
  </si>
  <si>
    <t>Zespół Szkół Nr 1 w Świdnicy</t>
  </si>
  <si>
    <t>Branżowa szkoła I stopnia nr 1 w Świdnicy</t>
  </si>
  <si>
    <t>ul. Budowlana 7-9</t>
  </si>
  <si>
    <t>ul. Wałbrzyska 54</t>
  </si>
  <si>
    <t>Zespół Szkół w Świebodzicach</t>
  </si>
  <si>
    <t>ul. Marszałka Józefa Piłsudskiego 31</t>
  </si>
  <si>
    <t>Magdalena Pawłojć</t>
  </si>
  <si>
    <t>zs31sekretariat@gmail.com</t>
  </si>
  <si>
    <t>Powiatowy Zespół Szkół Nr 2 im. Piotra Włostowica w Trzebnicy</t>
  </si>
  <si>
    <t>Branżowa Szkoła I Stopnia w Powiatowym Zespole Szkół Nr 2 im. Piotra Włostowica w Trzebnicy</t>
  </si>
  <si>
    <t>ul. Stefana Żeromskiego 25</t>
  </si>
  <si>
    <t>Powiatowy Zespół Specjalnych Placówek Szkolno-Wychowawczych w Trzebnicy</t>
  </si>
  <si>
    <t>Branżowa Szkoła Specjalna I Stopnia nr 2 w Powiatowym Zespole Specjalnych Placówek Szkolno-Wychowawczych w Trzebnicy</t>
  </si>
  <si>
    <t>ul. Nowa 1</t>
  </si>
  <si>
    <t>Branżowa Szkoła I stopnia w Twardogórze</t>
  </si>
  <si>
    <t>ul. Stanisława Staszica 3</t>
  </si>
  <si>
    <t>Rzemieślnicza Branżowa Szkoła I stopnia im. Stanisława Palucha</t>
  </si>
  <si>
    <t>ul. Osiedle Górnicze 29</t>
  </si>
  <si>
    <t>Zespół Szkół Zawodowych w Wołowie</t>
  </si>
  <si>
    <t>Branżowa Szkoła I stopnia w Wołowie</t>
  </si>
  <si>
    <t>ul. Spacerowa 1</t>
  </si>
  <si>
    <t>Zespół Szkół Specjalnych i Placówek Oświatowych w Wołowie</t>
  </si>
  <si>
    <t>Branżowa Szkoła I stopnia Specjalna nr 4 w Wołowie</t>
  </si>
  <si>
    <t>ul. Inwalidów Wojennych 10</t>
  </si>
  <si>
    <t>Ewa Alicja Budzińska</t>
  </si>
  <si>
    <t>zss.w@powiatwolowski.pl</t>
  </si>
  <si>
    <t>Lotnicze Zakłady Naukowe we Wrocławiu</t>
  </si>
  <si>
    <t>Branżowa Szkoła I stopnia nr 6 we Wrocławiu</t>
  </si>
  <si>
    <t>ul. Kiełczowska 43</t>
  </si>
  <si>
    <t>Jolanta Mazurkiewicz-Kaczyńska</t>
  </si>
  <si>
    <t xml:space="preserve">szkolalzn@poczta.fm </t>
  </si>
  <si>
    <t xml:space="preserve"> dyrektorlzn@gmail.com </t>
  </si>
  <si>
    <t>Zespół Szkół nr 1 we Wrocławiu</t>
  </si>
  <si>
    <t>Branżowa Szkoła I stopnia nr 10 we Wrocławiu</t>
  </si>
  <si>
    <t>ul. Słubicka 29/33</t>
  </si>
  <si>
    <t>Paweł Kowalów</t>
  </si>
  <si>
    <t>sekretariat.zs01@wroclawskaedukacja.pl</t>
  </si>
  <si>
    <t>Zespół Szkół Budowlanych we Wrocławiu</t>
  </si>
  <si>
    <t>Branżowa Szkoła I stopnia nr 4 im. Gen. Józefa Bema we Wrocławiu</t>
  </si>
  <si>
    <t>ul. Grabiszyńska 236</t>
  </si>
  <si>
    <t>Grzegorz Łazorczyk</t>
  </si>
  <si>
    <t>sekretariat.zsb@wroclawskaedukacja.pl</t>
  </si>
  <si>
    <t>Zespół Szkół Gastronomicznych we Wrocławiu</t>
  </si>
  <si>
    <t>Branżowa Szkoła I stopnia nr 9 we Wrocławiu</t>
  </si>
  <si>
    <t>ul. Kamienna 86</t>
  </si>
  <si>
    <t>Małgorzata Frydel</t>
  </si>
  <si>
    <t xml:space="preserve">mfrydel.zsg@gmail.com   </t>
  </si>
  <si>
    <t>sekretariat.zsg@wroclawskaedukacja.pl</t>
  </si>
  <si>
    <t>Zespół Szkół Teleinformatycznych i Elektronicznych we Wrocławiu</t>
  </si>
  <si>
    <t>Branżowa Szkoła I stopnia nr 1 im. Polskich Zwycięzców Enigmy we Wrocławiu</t>
  </si>
  <si>
    <t>ul. Gen. Józefa Haukego-Bosaka 21</t>
  </si>
  <si>
    <t>Rafał Cichocki</t>
  </si>
  <si>
    <t>szkola@zstie.edu.pl</t>
  </si>
  <si>
    <t>Zespół Szkół Logistycznych</t>
  </si>
  <si>
    <t>Branżowa Szkoła I stopnia nr 12 im. Stanisława Staszica we Wrocławiu</t>
  </si>
  <si>
    <t>ul. Jana Władysława Dawida 9-11</t>
  </si>
  <si>
    <t>Stella Gazdulska</t>
  </si>
  <si>
    <t>sekretariat.zsl@wroclawskaedukacja.pl</t>
  </si>
  <si>
    <t>Zespół Szkół Zawodowych nr 5 we Wrocławiu</t>
  </si>
  <si>
    <t>ul. Jana Władysława Dawida 5</t>
  </si>
  <si>
    <t>Zespół Szkół nr 18 we Wrocławiu</t>
  </si>
  <si>
    <t>Branżowa Szkoła I stopnia nr 3 we Wrocławiu</t>
  </si>
  <si>
    <t>ul. Młodych Techników 58</t>
  </si>
  <si>
    <t>Piotr Lusar</t>
  </si>
  <si>
    <t>piotr.lusar@zs18.wroc.pl</t>
  </si>
  <si>
    <t>Publiczna Szkoła Gastronomiczna Ho-Ga Branżowa</t>
  </si>
  <si>
    <t>ul. Jedności Narodowej 46 A</t>
  </si>
  <si>
    <t>Patryk Kleczkowski</t>
  </si>
  <si>
    <t>ho-ga@wp.pl</t>
  </si>
  <si>
    <t>Szkoły Europejskie we Wrocławiu</t>
  </si>
  <si>
    <t>Europejska Szkoła Branżowa I stopnia we Wrocławiu</t>
  </si>
  <si>
    <t>ul. Kruszwicka 8 A</t>
  </si>
  <si>
    <t>Robert Burszewski</t>
  </si>
  <si>
    <t xml:space="preserve">biuro@ecks.pl </t>
  </si>
  <si>
    <t>Branżowa Szkoła I stopnia Lider</t>
  </si>
  <si>
    <t>ul. Sołtysowicka 19b</t>
  </si>
  <si>
    <t>szkolazawodowa@mail.mwsl.eu</t>
  </si>
  <si>
    <t>Zespół Szkół Salezjańskich DON BOSCO</t>
  </si>
  <si>
    <t>Salezjańska Branżowa Szkoła I stopnia</t>
  </si>
  <si>
    <t>ul. Bolesława Prusa 78</t>
  </si>
  <si>
    <t>Jerzy Babiak</t>
  </si>
  <si>
    <t>dyrekcja@salez-wroc.pl</t>
  </si>
  <si>
    <t>Zespół Szkół Niepublicznych "Unlock"</t>
  </si>
  <si>
    <t>Niepubliczna Szkoła Branżowa "UNLOCK" I Stopnia</t>
  </si>
  <si>
    <t>ul. Aleksandra Ostrowskiego 30</t>
  </si>
  <si>
    <t>Agata Jankiewicz</t>
  </si>
  <si>
    <t>zespolszkol@unlock.wroclaw.pl</t>
  </si>
  <si>
    <t>Branżowa Szkoła I stopnia Elektroenergetyk</t>
  </si>
  <si>
    <t>ul. Henryka Sienkiewicza 6A</t>
  </si>
  <si>
    <t>Czesław Gersztyn</t>
  </si>
  <si>
    <t>Zespół Szkół Zawodowych im. Stanisława Staszica w Ząbkowicach Śląskich</t>
  </si>
  <si>
    <t>Branżowa Szkoła I stopnia w Zespole Szkół Zawodowych im. Stanisława Staszica w Ząbkowicach Śląskich</t>
  </si>
  <si>
    <t>ul. Wrocławska 17</t>
  </si>
  <si>
    <t>Branżowa Szkoła I stopnia Cechu Rzemiosł Różnych i Małej Przedsiębiorczości</t>
  </si>
  <si>
    <t>ul. Kasztanowa 2</t>
  </si>
  <si>
    <t>Specjalny Ośrodek Szkolno Wychowawczy im. Marii Grzegorzewskiej w Zgorzelcu</t>
  </si>
  <si>
    <t>Branżowa Szkoła Specjalna I stopnia w Zgorzelcu</t>
  </si>
  <si>
    <t>ul. Armii Krajowej 10 A</t>
  </si>
  <si>
    <t>Małgorzata Łasek-Dowiat</t>
  </si>
  <si>
    <t>soswzgorzelec@wp.pl</t>
  </si>
  <si>
    <t>Zespół Szkół Ponadpodstawowych w Zgorzelcu</t>
  </si>
  <si>
    <t>Branżowa Szkoła I stopnia im. Emilii Plater w Zgorzelcu</t>
  </si>
  <si>
    <t>ul. Francuska 6</t>
  </si>
  <si>
    <t>kancelaria@zspemilka.pl</t>
  </si>
  <si>
    <t>Zespół Szkół Ponadpodstawowych im. Hipolita Cegielskiego w Ziębicach</t>
  </si>
  <si>
    <t>Branżowa Szkoła I stopnia w Zespole Szkół Ponadpodstawowych im. Hipolita Cegielskiego w Ziębicach</t>
  </si>
  <si>
    <t>ul. Wojska Polskiego 3</t>
  </si>
  <si>
    <t>Specjalny Ośrodek Szkolno-Wychowawczy im. Janusza Korczaka w Złotoryi</t>
  </si>
  <si>
    <t>Branżowa Szkoła Specjalna I stopnia w Złotoryi</t>
  </si>
  <si>
    <t>ul. Stanisława Staszica 2</t>
  </si>
  <si>
    <t>Zespół Szkół Zawodowych im. mjra Henryka Sucharskiego w Złotoryi</t>
  </si>
  <si>
    <t>Branżowa Szkoła I stopnia w Złotoryi</t>
  </si>
  <si>
    <t>ul. Wojska Polskiego 50</t>
  </si>
  <si>
    <t>Zespół Szkół im. Jędrzeja Śniadeckiego w Żarowie</t>
  </si>
  <si>
    <t>Branżowa Szkoła I stponia</t>
  </si>
  <si>
    <t>ul. Zamkowa 10</t>
  </si>
  <si>
    <t>Powiatowy Zespół Szkół im. Jana Pawła II w Żmigrodzie</t>
  </si>
  <si>
    <t>Branżowa Szkoła I Stopnia w Powiatowym Zespole Szkół im. Jana Pawła II w Żmigrodzie</t>
  </si>
  <si>
    <t>ul. Willowa 5</t>
  </si>
  <si>
    <t>Zespół Szkół Specjalnych w Żmigrodzie</t>
  </si>
  <si>
    <t>Branżowa Szkoła Specjalna I Stopnia w Zespole Szkół Specjalnych w Żmigrodzie</t>
  </si>
  <si>
    <t>ul. Rybacka 17</t>
  </si>
  <si>
    <t>Magdalena Brodala</t>
  </si>
  <si>
    <t>zsszmigrod@wp.pl</t>
  </si>
  <si>
    <t>Powiatowy Zespół Szkół w Obornikach Śląskich</t>
  </si>
  <si>
    <t>Branżowa Szkoła I Stopnia z PZS Oborniki Śląskie</t>
  </si>
  <si>
    <t>ul. Parkowa 8</t>
  </si>
  <si>
    <t>Rafał Szkwerko</t>
  </si>
  <si>
    <t>Zespół Szkół im. Tadeuisza Kościuszki w Miliczu</t>
  </si>
  <si>
    <t>Branżowa Szkołą I Stopnia w Zespole Szkół im. Tadeusza Kościuszki w Miliczu</t>
  </si>
  <si>
    <t>ul. Trzebnicka 4</t>
  </si>
  <si>
    <t>Ryszard Lech</t>
  </si>
  <si>
    <t>Numer RSPO</t>
  </si>
  <si>
    <t>Typ</t>
  </si>
  <si>
    <t>Numer budynku</t>
  </si>
  <si>
    <t>Numer lokalu</t>
  </si>
  <si>
    <t>E-mail</t>
  </si>
  <si>
    <t>Publiczność status</t>
  </si>
  <si>
    <t>BS1</t>
  </si>
  <si>
    <t>niepubliczna</t>
  </si>
  <si>
    <t>CKZ</t>
  </si>
  <si>
    <t>BS1CRRiMP W BIELAWIE</t>
  </si>
  <si>
    <t>ul. Polna</t>
  </si>
  <si>
    <t>748332116</t>
  </si>
  <si>
    <t>CKZiU Wschowa</t>
  </si>
  <si>
    <t>BS1 IM. ŚW. BARBARY</t>
  </si>
  <si>
    <t>publiczna</t>
  </si>
  <si>
    <t>CKZ Wrocław Izba</t>
  </si>
  <si>
    <t>BS1 NR 2 ZSB W BOLESŁAWCU</t>
  </si>
  <si>
    <t>al. Tysiąclecia</t>
  </si>
  <si>
    <t>51</t>
  </si>
  <si>
    <t>757328378</t>
  </si>
  <si>
    <t>BS1 NR 5 ZSHiU W BOLESŁAWCU</t>
  </si>
  <si>
    <t>ul. Zgorzelecka</t>
  </si>
  <si>
    <t>18</t>
  </si>
  <si>
    <t>757322825</t>
  </si>
  <si>
    <t>BS1 IM.KOMISJI EDUKACJI NARODOWEJ</t>
  </si>
  <si>
    <t>BS1 w ZS W BYSTRZYCY KŁODZKIEJ</t>
  </si>
  <si>
    <t xml:space="preserve">BS1 w PZS W CHOJNOWE </t>
  </si>
  <si>
    <t>59-225</t>
  </si>
  <si>
    <t>768196520</t>
  </si>
  <si>
    <t>SOSW CARITAS  -BS1S DLA M Z NIEPEŁN INTW STOPNIU LEKKIM</t>
  </si>
  <si>
    <t>ul. Stawowa</t>
  </si>
  <si>
    <t>23</t>
  </si>
  <si>
    <t>56-410</t>
  </si>
  <si>
    <t>713141113</t>
  </si>
  <si>
    <t>dobroszyce@op.pl</t>
  </si>
  <si>
    <t>BS1 NR 2 W DZIERŻONIOWIE - ZS NR 2</t>
  </si>
  <si>
    <t>ul. marsz. Józefa Piłsudskiego</t>
  </si>
  <si>
    <t>24</t>
  </si>
  <si>
    <t>58-200</t>
  </si>
  <si>
    <t>748315260</t>
  </si>
  <si>
    <t>BS1 NR 1 W GŁOGOWIE</t>
  </si>
  <si>
    <t xml:space="preserve">BS1 w ZS IM. GEN. SYLWESTRA KALISKIEGO W GÓRZE </t>
  </si>
  <si>
    <t>757813459</t>
  </si>
  <si>
    <t>BS1 CKZiU Jawor</t>
  </si>
  <si>
    <t>BS1 W JELCZU-LASKOWICACH</t>
  </si>
  <si>
    <t>BS1 W ZST "MECHANIK" W JELENIEJ GÓRZE</t>
  </si>
  <si>
    <t>BS1 w ZSZiO</t>
  </si>
  <si>
    <t>BS1 Nr 2w KSP</t>
  </si>
  <si>
    <t>BS1 W KOWARACH</t>
  </si>
  <si>
    <t>sekretariat@pzs-krzyzowice.wroc.pl</t>
  </si>
  <si>
    <t>ZSPIM JANA PAWŁA II BS1 W KUDOWIE ZDROJU</t>
  </si>
  <si>
    <t>BS1 NR 3 W LEGNICY</t>
  </si>
  <si>
    <t>BS1W ZSZiO IM. KOMBATANTÓW ZIEMI LUBAŃSKIEJ W LUBANIU</t>
  </si>
  <si>
    <t>ul. Mikołaja Kopernika</t>
  </si>
  <si>
    <t>59-800</t>
  </si>
  <si>
    <t>757222277</t>
  </si>
  <si>
    <t>BS1 NR 1 W LUBINIE</t>
  </si>
  <si>
    <t>BS1 W LUBOMIERZU</t>
  </si>
  <si>
    <t>BS1 W MIĘDZYBORZU W ZSP IM. ORŁA BIAŁEGO W MIĘDZYBORZU</t>
  </si>
  <si>
    <t>BS1W ZESPOLE SZKÓŁ IM. TADEUSZA KOŚCIUSZKI W MILICZ</t>
  </si>
  <si>
    <t>BS1 IM. STANISŁAWA STASZICA W NOWEJ RUDZIE</t>
  </si>
  <si>
    <t>BS1 W PZSW OBORNIKACH ŚLĄSKICH</t>
  </si>
  <si>
    <t>BS1 NR 1 W OLEŚNICY W ZSZ IM.  SKŁODOWSKIEJ-CURIE W OLEŚNICY</t>
  </si>
  <si>
    <t>BS1 SPECJALNA NR 3 W OŁAWIE</t>
  </si>
  <si>
    <t>BS 1 NR 2 W OŁAWIE</t>
  </si>
  <si>
    <t>BS1 NR 1 W OŁAWIE</t>
  </si>
  <si>
    <t>BS1 ZSZ ZNE Polkowice</t>
  </si>
  <si>
    <t>767465101</t>
  </si>
  <si>
    <t>BS1 IM. BOHATERÓW WESTERPLATTE W CKZiUW STRZELINIE</t>
  </si>
  <si>
    <t>BS1 W SYCOWIE W ZSP W SYCOWIE</t>
  </si>
  <si>
    <t>BS1 NR 1</t>
  </si>
  <si>
    <t>BS1 NR 1 W ŚWIDNICY</t>
  </si>
  <si>
    <t>BS1 "RZEMIEŚLNIK" W ŚWIDNICY</t>
  </si>
  <si>
    <t>BS1 ZS W ŚWIEBODZICACH</t>
  </si>
  <si>
    <t>746669909</t>
  </si>
  <si>
    <t>BS1 Specjalna NR 2 W PZSPSW W TRZEBNICY</t>
  </si>
  <si>
    <t>BS1 W POWIATOWYM ZESPOLE SZKÓŁ NR 2 W TRZEBNICY</t>
  </si>
  <si>
    <t>BS1 W ZSP IM. J. IWASZKIEWICZA W TWARDOGÓRZE</t>
  </si>
  <si>
    <t>RZEMIEŚLNICZA BS1 IM. STANISŁAWA PALUCHA</t>
  </si>
  <si>
    <t>BS1  Zespół Szkół Zawodowych Specjalnych w Wałbrzychu</t>
  </si>
  <si>
    <t>BS1 SPECJALNA SOSW IM. JANUSZA KORCZAKA  W WĄSOSZU</t>
  </si>
  <si>
    <t>EUROPEJSKA BS1 WE WROCŁAWIU</t>
  </si>
  <si>
    <t>BS1 "ELEKTROENERGETYK"</t>
  </si>
  <si>
    <t>BS1 W ZSZ IM. STANISŁAWA STASZICA W ZĄBKOWICACH ŚLĄSKICH</t>
  </si>
  <si>
    <t>sekretariat@zszzabkowice.pl</t>
  </si>
  <si>
    <t>BS1CECHU RZEMIOSŁ RÓŻNYCH I MAŁEJ PRZEDSIĘBIORCZOŚCI</t>
  </si>
  <si>
    <t>BS1 IM. EMILII PLATER</t>
  </si>
  <si>
    <t>BS1 W ZSP IM. HIPOLITA CEGIELSKIEGO W ZIĘBICACH</t>
  </si>
  <si>
    <t>BS1 - OSW</t>
  </si>
  <si>
    <t>BS1 W ŻAROWIE</t>
  </si>
  <si>
    <t>BS1 W ZESPOLE SZKÓŁ SPECJALNYCH W ŻMIGRODZIE</t>
  </si>
  <si>
    <t>ul. Rybacka</t>
  </si>
  <si>
    <t>713853331</t>
  </si>
  <si>
    <t>BS1 W POWIATOWYM ZESPOLE SZKÓŁ W ŻMIGRODZIE</t>
  </si>
  <si>
    <t>BS2</t>
  </si>
  <si>
    <t>Kluczkowice</t>
  </si>
  <si>
    <t>Szkoła wysyłajaca</t>
  </si>
  <si>
    <t>Miasto</t>
  </si>
  <si>
    <t>Branżowa Szkoła 1 Stopnia w Zespole Szkół Handlowych i Usługowych w Bolesławcu</t>
  </si>
  <si>
    <t>4_08_21</t>
  </si>
  <si>
    <t>23_08_21</t>
  </si>
  <si>
    <t>24_08_21</t>
  </si>
  <si>
    <t>Branżowa Szkoła I stopnia Cechu Rzemiosł Róznych i Małej Przedsiębiorczości w Ząbkowiach Śląskich</t>
  </si>
  <si>
    <t>30_08_21</t>
  </si>
  <si>
    <r>
      <rPr>
        <b/>
        <sz val="11"/>
        <color theme="1"/>
        <rFont val="Calibri"/>
      </rPr>
      <t xml:space="preserve">Zawód
</t>
    </r>
    <r>
      <rPr>
        <b/>
        <sz val="11"/>
        <color rgb="FFC00000"/>
        <rFont val="Calibri"/>
      </rPr>
      <t>WYBIERZ Z LISTY</t>
    </r>
  </si>
  <si>
    <r>
      <rPr>
        <b/>
        <sz val="11"/>
        <color rgb="FFC00000"/>
        <rFont val="Calibri"/>
      </rPr>
      <t>w tym</t>
    </r>
    <r>
      <rPr>
        <b/>
        <sz val="11"/>
        <color theme="1"/>
        <rFont val="Calibri"/>
      </rPr>
      <t xml:space="preserve"> dziewcząt</t>
    </r>
  </si>
  <si>
    <r>
      <rPr>
        <b/>
        <sz val="11"/>
        <color theme="1"/>
        <rFont val="Calibri"/>
      </rPr>
      <t xml:space="preserve">język obcy zawodowy
</t>
    </r>
    <r>
      <rPr>
        <b/>
        <sz val="11"/>
        <color rgb="FFC00000"/>
        <rFont val="Calibri"/>
      </rPr>
      <t>USTALONY Z OŚRODKIEM</t>
    </r>
  </si>
  <si>
    <r>
      <rPr>
        <b/>
        <sz val="11"/>
        <color rgb="FFC00000"/>
        <rFont val="Calibri"/>
      </rPr>
      <t xml:space="preserve">w tym </t>
    </r>
    <r>
      <rPr>
        <b/>
        <sz val="11"/>
        <color theme="1"/>
        <rFont val="Calibri"/>
      </rPr>
      <t>noclegów dla dziewcząt</t>
    </r>
  </si>
  <si>
    <r>
      <rPr>
        <b/>
        <sz val="11"/>
        <color theme="1"/>
        <rFont val="Calibri"/>
      </rPr>
      <t xml:space="preserve">OŚRODEK
</t>
    </r>
    <r>
      <rPr>
        <b/>
        <sz val="11"/>
        <color rgb="FFC00000"/>
        <rFont val="Calibri"/>
      </rPr>
      <t>WYBIERZ Z LISTY</t>
    </r>
  </si>
  <si>
    <t>Zawód</t>
  </si>
  <si>
    <t>Liczba uczniów
(STOPIEŃ)</t>
  </si>
  <si>
    <t>w tym dziewcząr</t>
  </si>
  <si>
    <t>OŚRODEK</t>
  </si>
  <si>
    <t>Św</t>
  </si>
  <si>
    <t>JG</t>
  </si>
  <si>
    <t>Z</t>
  </si>
  <si>
    <t>G</t>
  </si>
  <si>
    <t>L</t>
  </si>
  <si>
    <t>25.10.2021-19.11.2021</t>
  </si>
  <si>
    <t>JCKZ w Zespole Szkół Licealnych i Zawodowych Nr 2 im. Stanisława Staszica w Jeleniej Górze</t>
  </si>
  <si>
    <t>03.01.2022-28.01.2022</t>
  </si>
  <si>
    <t>nie ustalono</t>
  </si>
  <si>
    <t>Centrum Kształcenia Zawodowego, 58-105 Świdnica  , ul. Gen. Wł. Sikorskiego 41</t>
  </si>
  <si>
    <t>01.03.2022-25.03.2022</t>
  </si>
  <si>
    <t>14.03.2022-08.04.2022</t>
  </si>
  <si>
    <t>monter sieci i instalacji sanitarnych</t>
  </si>
  <si>
    <t>blacharz samochodowy</t>
  </si>
  <si>
    <t>Centrum Kształcenia Zawodowego i Ustawicznego w Legnicy,ul. Lotnicza 26</t>
  </si>
  <si>
    <t>Centrum Kształcenia Zawodowego, 58-105 Świdnica, ul. Gen. Wł.Sikorskiego 41</t>
  </si>
  <si>
    <t>Centum Kształenia Zwodowego w CKZiU,  ul. Tadeusza Kosciuszki 27, 56-100 Wołów</t>
  </si>
  <si>
    <t>lakiernik samochodowy</t>
  </si>
  <si>
    <t xml:space="preserve">Powiatowe Centrum Kształcenia Zawodowego w Oleśnicy </t>
  </si>
  <si>
    <t xml:space="preserve">monter stolarki budowlanej </t>
  </si>
  <si>
    <t>Centrum Kształcenia Ustawicznego i Praktycznego, 67-400 Wschowa, Plac Kosynierów 1</t>
  </si>
  <si>
    <t>tapicer</t>
  </si>
  <si>
    <t>przetwórca mięsa</t>
  </si>
  <si>
    <t>Zespół Szkół i Placówek Kształcenia Zawodowego Centrum Kształcenia Zawodowego w Zielonej Górze</t>
  </si>
  <si>
    <t>Zespół Szkół i Placówek Kształcenia Zawodowego, ul. Botaniczna 66  65-392 Zielona Góra</t>
  </si>
  <si>
    <t>04.05.2022-227.05.2022</t>
  </si>
  <si>
    <t>Centrum Kształcenia Zawodowego w Świdnicy, ul. Gen. Wł. Sikorskiego 41, 58-100 Świdnica</t>
  </si>
  <si>
    <t>dekarz</t>
  </si>
  <si>
    <t>Centrum Kształcenia Zawodowego i Ustawicznego w Legnicy, ul. Lotnicza 26</t>
  </si>
  <si>
    <t>elektronik</t>
  </si>
  <si>
    <t>06.12.2021-31.12.2021</t>
  </si>
  <si>
    <t>Centrum Kształcenia Zawodowego, ul. Gen. Wł. Sikorskiego 41, 58-105 Świdnica</t>
  </si>
  <si>
    <t>Centrum Kształcenia Zawodowego w Zespole Szkół i Placówek Kształcenia Zawodowgo, ul.Botaniczna 66, 65-392  Zielona Góra</t>
  </si>
  <si>
    <t>29.11.2021-23.12.2021</t>
  </si>
  <si>
    <t xml:space="preserve">fotograf </t>
  </si>
  <si>
    <t xml:space="preserve">kelner </t>
  </si>
  <si>
    <t>06.09.2021-01.10.2021</t>
  </si>
  <si>
    <t>11.04.2022-07.05.2022</t>
  </si>
  <si>
    <t>04.10.2021-29.10.2021</t>
  </si>
  <si>
    <t xml:space="preserve"> Głogowskie Centrum Kształcenia Zawodowego w Głogowie</t>
  </si>
  <si>
    <t>mechanik pojazdów kolejowych</t>
  </si>
  <si>
    <t>Centrum Kształcenia Zawodowego, 58-105 Świdnica, ul. Gen. Wł. Sikorskiego 41</t>
  </si>
  <si>
    <t>02.11.2021-30.11.2021</t>
  </si>
  <si>
    <t>nie organizują</t>
  </si>
  <si>
    <t>Centrum Kształcenia Zawodowego w Świdnicy</t>
  </si>
  <si>
    <t>Powiatowe Centrum Kształcenia Zawodowego w Oleśnicy</t>
  </si>
  <si>
    <t>Centrum Kształcenia Zawodowego w Świdnicy ul. Gen. Wł. Sikorskiego 41, 58-105 Świdnica</t>
  </si>
  <si>
    <t xml:space="preserve">mechanik pojazdów kolejowych </t>
  </si>
  <si>
    <t>CKZ kutno</t>
  </si>
  <si>
    <t>Centrum Kształcenia Zawodowego w Świdnicy  ul. Gen Władysława Sikorskiego 41</t>
  </si>
  <si>
    <t>Centrum Kształcenia Zawodowego w Świdnicy ul.Gen Władyslawa Sikorskiego 41</t>
  </si>
  <si>
    <t>Centrum Kształcenia i Praktycznego Ustawicznego we Wschowie, Plac Kosynierów 1, 67-400 Wschowa</t>
  </si>
  <si>
    <t>operator maszyn i urządzeń przemysłu chemicznego</t>
  </si>
  <si>
    <t xml:space="preserve">kamieniarz </t>
  </si>
  <si>
    <t>kelner</t>
  </si>
  <si>
    <t>kierowca-mechanik</t>
  </si>
  <si>
    <t>betoniarz-zbrojarz</t>
  </si>
  <si>
    <t>Zgodnie ze zgłoszeniem szkoły</t>
  </si>
  <si>
    <t>fotograf</t>
  </si>
  <si>
    <t>blacharz</t>
  </si>
  <si>
    <t>lub Zielona Góra</t>
  </si>
  <si>
    <t>Centrum Kształcenia Zawodowego w Kłodzkiej Szkole Przedsiębiorczości w Kłodzku</t>
  </si>
  <si>
    <t>419.</t>
  </si>
  <si>
    <t>nie Głubczyce</t>
  </si>
  <si>
    <t>operator maszyn i urządzeń do obróbki tworzyw sztucznych</t>
  </si>
  <si>
    <t>mechanik operator pojazdów i maszyn rolniczych</t>
  </si>
  <si>
    <t>murarz – tynkarz</t>
  </si>
  <si>
    <t>Klasa 3</t>
  </si>
  <si>
    <t>Zawody, którym nie przypisano terminów</t>
  </si>
  <si>
    <t>Liczba uczniów 
[stopień]</t>
  </si>
  <si>
    <t>w tym dziewcząt</t>
  </si>
  <si>
    <t>Klasa 2</t>
  </si>
  <si>
    <t>"- brak szkoły w wykazie CKZ Wschowa"</t>
  </si>
  <si>
    <t xml:space="preserve">Klasa 2 </t>
  </si>
  <si>
    <t>Zawody wykazane przez CKZ Wschowa, których nie ma w wykazie KO Wrocław</t>
  </si>
  <si>
    <t>nie mam w wykazie</t>
  </si>
  <si>
    <t>st.2 2022/2023</t>
  </si>
  <si>
    <t>st.3 2022/2023</t>
  </si>
  <si>
    <t>Branżowa szkoła I Stopnia w Zespole Szkół Zawodowych w Złotoryi</t>
  </si>
  <si>
    <t>klasa 1</t>
  </si>
  <si>
    <t>klasa 2</t>
  </si>
  <si>
    <t>klasa 3</t>
  </si>
  <si>
    <t>Centrum Kształcenia Zawodowego "Rzemieślnik", 50-061 Wrocław, Plac Solny 13</t>
  </si>
  <si>
    <t>BS1 Lubin</t>
  </si>
  <si>
    <t>(puste)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</si>
</sst>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[$-415]0"/>
    <numFmt numFmtId="165" formatCode="dd\.mm\.yyyy"/>
    <numFmt numFmtId="166" formatCode="mm\.dd"/>
  </numFmts>
  <fonts count="45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C00000"/>
      <name val="Calibri"/>
    </font>
    <font>
      <b/>
      <sz val="11"/>
      <color theme="1"/>
      <name val="Calibri"/>
    </font>
    <font>
      <b/>
      <sz val="14"/>
      <color rgb="FF1E4E79"/>
      <name val="Calibri"/>
    </font>
    <font>
      <b/>
      <sz val="14"/>
      <color rgb="FFFF0000"/>
      <name val="Calibri"/>
    </font>
    <font>
      <b/>
      <sz val="11"/>
      <color rgb="FF980000"/>
      <name val="Calibri"/>
    </font>
    <font>
      <sz val="11"/>
      <name val="Calibri"/>
    </font>
    <font>
      <sz val="8"/>
      <color theme="1"/>
      <name val="Calibri"/>
    </font>
    <font>
      <b/>
      <sz val="11"/>
      <color rgb="FFFF0000"/>
      <name val="Calibri"/>
    </font>
    <font>
      <b/>
      <sz val="11"/>
      <color rgb="FF000000"/>
      <name val="Calibri"/>
    </font>
    <font>
      <b/>
      <sz val="11"/>
      <color rgb="FFA61C00"/>
      <name val="Calibri"/>
    </font>
    <font>
      <sz val="11"/>
      <color rgb="FF000000"/>
      <name val="Calibri"/>
    </font>
    <font>
      <b/>
      <sz val="8"/>
      <color theme="1"/>
      <name val="Calibri"/>
    </font>
    <font>
      <sz val="8"/>
      <color rgb="FFC00000"/>
      <name val="Calibri"/>
    </font>
    <font>
      <sz val="11"/>
      <color theme="1"/>
      <name val="Calibri"/>
      <scheme val="minor"/>
    </font>
    <font>
      <b/>
      <sz val="11"/>
      <color rgb="FF000000"/>
      <name val="Calibri"/>
    </font>
    <font>
      <b/>
      <sz val="11"/>
      <color theme="1"/>
      <name val="Calibri"/>
      <scheme val="minor"/>
    </font>
    <font>
      <b/>
      <sz val="12"/>
      <color theme="1"/>
      <name val="Calibri"/>
    </font>
    <font>
      <b/>
      <sz val="11"/>
      <color theme="1"/>
      <name val="Times New Roman"/>
    </font>
    <font>
      <sz val="11"/>
      <color rgb="FFFF0000"/>
      <name val="Calibri"/>
    </font>
    <font>
      <sz val="11"/>
      <color rgb="FF4D5156"/>
      <name val="Arial"/>
    </font>
    <font>
      <b/>
      <sz val="11"/>
      <color theme="1"/>
      <name val="Calibri"/>
      <scheme val="minor"/>
    </font>
    <font>
      <b/>
      <sz val="11"/>
      <color rgb="FFFFFFFF"/>
      <name val="Calibri"/>
    </font>
    <font>
      <sz val="11"/>
      <color rgb="FF1F1F1F"/>
      <name val="&quot;Google Sans&quot;"/>
    </font>
    <font>
      <sz val="12"/>
      <color theme="1"/>
      <name val="&quot;Times New Roman&quot;"/>
    </font>
    <font>
      <sz val="11"/>
      <color rgb="FFC00000"/>
      <name val="Calibri"/>
    </font>
    <font>
      <b/>
      <sz val="11"/>
      <color rgb="FF1F3864"/>
      <name val="Calibri"/>
    </font>
    <font>
      <b/>
      <sz val="12"/>
      <color rgb="FF1F3864"/>
      <name val="Calibri"/>
    </font>
    <font>
      <b/>
      <sz val="10"/>
      <color theme="1"/>
      <name val="Calibri"/>
    </font>
    <font>
      <sz val="9"/>
      <color theme="1"/>
      <name val="Calibri"/>
    </font>
    <font>
      <b/>
      <sz val="12"/>
      <color rgb="FFC00000"/>
      <name val="Calibri"/>
    </font>
    <font>
      <sz val="10"/>
      <color theme="1"/>
      <name val="Calibri"/>
    </font>
    <font>
      <b/>
      <sz val="12"/>
      <color rgb="FF1E4E79"/>
      <name val="Calibri"/>
    </font>
    <font>
      <b/>
      <sz val="10"/>
      <color rgb="FFC00000"/>
      <name val="Calibri"/>
    </font>
    <font>
      <u/>
      <sz val="11"/>
      <color theme="10"/>
      <name val="Calibri"/>
    </font>
    <font>
      <sz val="10"/>
      <color rgb="FF000000"/>
      <name val="Calibri"/>
    </font>
    <font>
      <b/>
      <sz val="10"/>
      <color rgb="FF000000"/>
      <name val="Calibri"/>
    </font>
    <font>
      <u/>
      <sz val="11"/>
      <color theme="10"/>
      <name val="Calibri"/>
    </font>
    <font>
      <b/>
      <sz val="10"/>
      <color rgb="FFFF0000"/>
      <name val="Calibri"/>
    </font>
    <font>
      <u/>
      <sz val="11"/>
      <color theme="10"/>
      <name val="Calibri"/>
    </font>
    <font>
      <sz val="7"/>
      <color theme="1"/>
      <name val="Calibri"/>
    </font>
    <font>
      <b/>
      <sz val="11"/>
      <color theme="0"/>
      <name val="Calibri"/>
    </font>
    <font>
      <b/>
      <sz val="12"/>
      <color rgb="FFFF0000"/>
      <name val="Calibri"/>
    </font>
    <font>
      <b/>
      <sz val="18"/>
      <color rgb="FFFF0000"/>
      <name val="Calibri"/>
    </font>
  </fonts>
  <fills count="31">
    <fill>
      <patternFill patternType="none"/>
    </fill>
    <fill>
      <patternFill patternType="gray125"/>
    </fill>
    <fill>
      <patternFill patternType="solid">
        <fgColor rgb="FFCFE2F3"/>
        <bgColor rgb="FFCFE2F3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theme="0"/>
        <bgColor theme="0"/>
      </patternFill>
    </fill>
    <fill>
      <patternFill patternType="solid">
        <fgColor rgb="FFFFE598"/>
        <bgColor rgb="FFFFE598"/>
      </patternFill>
    </fill>
    <fill>
      <patternFill patternType="solid">
        <fgColor rgb="FFEFEFEF"/>
        <bgColor rgb="FFEFEFEF"/>
      </patternFill>
    </fill>
    <fill>
      <patternFill patternType="solid">
        <fgColor rgb="FFFFF2CC"/>
        <bgColor rgb="FFFFF2CC"/>
      </patternFill>
    </fill>
    <fill>
      <patternFill patternType="solid">
        <fgColor rgb="FFD9D2E9"/>
        <bgColor rgb="FFD9D2E9"/>
      </patternFill>
    </fill>
    <fill>
      <patternFill patternType="solid">
        <fgColor rgb="FF00FF00"/>
        <bgColor rgb="FF00FF00"/>
      </patternFill>
    </fill>
    <fill>
      <patternFill patternType="solid">
        <fgColor rgb="FFFFFFFF"/>
        <bgColor rgb="FFFFFFFF"/>
      </patternFill>
    </fill>
    <fill>
      <patternFill patternType="solid">
        <fgColor rgb="FFD9EAD3"/>
        <bgColor rgb="FFD9EAD3"/>
      </patternFill>
    </fill>
    <fill>
      <patternFill patternType="solid">
        <fgColor rgb="FFFFFF00"/>
        <bgColor rgb="FFFFFF00"/>
      </patternFill>
    </fill>
    <fill>
      <patternFill patternType="solid">
        <fgColor rgb="FFE6B8AF"/>
        <bgColor rgb="FFE6B8AF"/>
      </patternFill>
    </fill>
    <fill>
      <patternFill patternType="solid">
        <fgColor rgb="FFA4C2F4"/>
        <bgColor rgb="FFA4C2F4"/>
      </patternFill>
    </fill>
    <fill>
      <patternFill patternType="solid">
        <fgColor rgb="FFC9DAF8"/>
        <bgColor rgb="FFC9DAF8"/>
      </patternFill>
    </fill>
    <fill>
      <patternFill patternType="solid">
        <fgColor rgb="FFD8D8D8"/>
        <bgColor rgb="FFD8D8D8"/>
      </patternFill>
    </fill>
    <fill>
      <patternFill patternType="solid">
        <fgColor rgb="FFBFBFBF"/>
        <bgColor rgb="FFBFBFBF"/>
      </patternFill>
    </fill>
    <fill>
      <patternFill patternType="solid">
        <fgColor rgb="FFFFC000"/>
        <bgColor rgb="FFFFC000"/>
      </patternFill>
    </fill>
    <fill>
      <patternFill patternType="solid">
        <fgColor rgb="FFE2EFD9"/>
        <bgColor rgb="FFE2EFD9"/>
      </patternFill>
    </fill>
    <fill>
      <patternFill patternType="solid">
        <fgColor rgb="FFFBE4D5"/>
        <bgColor rgb="FFFBE4D5"/>
      </patternFill>
    </fill>
    <fill>
      <patternFill patternType="solid">
        <fgColor rgb="FFB4C6E7"/>
        <bgColor rgb="FFB4C6E7"/>
      </patternFill>
    </fill>
    <fill>
      <patternFill patternType="solid">
        <fgColor rgb="FF92D050"/>
        <bgColor rgb="FF92D050"/>
      </patternFill>
    </fill>
    <fill>
      <patternFill patternType="solid">
        <fgColor rgb="FFF2F2F2"/>
        <bgColor rgb="FFF2F2F2"/>
      </patternFill>
    </fill>
    <fill>
      <patternFill patternType="solid">
        <fgColor rgb="FFDEEAF6"/>
        <bgColor rgb="FFDEEAF6"/>
      </patternFill>
    </fill>
    <fill>
      <patternFill patternType="solid">
        <fgColor rgb="FFD0CECE"/>
        <bgColor rgb="FFD0CECE"/>
      </patternFill>
    </fill>
    <fill>
      <patternFill patternType="solid">
        <fgColor rgb="FFFEF2CB"/>
        <bgColor rgb="FFFEF2CB"/>
      </patternFill>
    </fill>
    <fill>
      <patternFill patternType="solid">
        <fgColor rgb="FFA5A5A5"/>
        <bgColor rgb="FFA5A5A5"/>
      </patternFill>
    </fill>
    <fill>
      <patternFill patternType="solid">
        <fgColor rgb="FFC5E0B3"/>
        <bgColor rgb="FFC5E0B3"/>
      </patternFill>
    </fill>
    <fill>
      <patternFill patternType="solid">
        <fgColor rgb="FFA8D08D"/>
        <bgColor rgb="FFA8D08D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9BC2E6"/>
      </top>
      <bottom style="thin">
        <color rgb="FF9BC2E6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9BC2E6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9CC2E5"/>
      </right>
      <top style="thin">
        <color rgb="FF9CC2E5"/>
      </top>
      <bottom style="thin">
        <color rgb="FF9CC2E5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9CC2E5"/>
      </bottom>
      <diagonal/>
    </border>
    <border>
      <left style="thin">
        <color rgb="FF000000"/>
      </left>
      <right/>
      <top style="thin">
        <color rgb="FF000000"/>
      </top>
      <bottom style="thin">
        <color rgb="FF9CC2E5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551">
    <xf numFmtId="0" fontId="0" fillId="0" borderId="0" xfId="0" applyFont="1" applyAlignme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14" fontId="3" fillId="0" borderId="0" xfId="0" applyNumberFormat="1" applyFont="1" applyAlignment="1">
      <alignment vertical="center"/>
    </xf>
    <xf numFmtId="1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22" fontId="1" fillId="0" borderId="0" xfId="0" applyNumberFormat="1" applyFont="1" applyAlignment="1">
      <alignment horizontal="left" vertical="center"/>
    </xf>
    <xf numFmtId="1" fontId="2" fillId="0" borderId="0" xfId="0" applyNumberFormat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/>
    <xf numFmtId="0" fontId="3" fillId="0" borderId="1" xfId="0" applyFont="1" applyBorder="1"/>
    <xf numFmtId="0" fontId="1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1" fillId="2" borderId="1" xfId="0" applyFont="1" applyFill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3" fillId="0" borderId="1" xfId="0" applyFont="1" applyBorder="1" applyAlignment="1"/>
    <xf numFmtId="0" fontId="1" fillId="0" borderId="1" xfId="0" applyFont="1" applyBorder="1" applyAlignment="1"/>
    <xf numFmtId="0" fontId="12" fillId="5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12" fillId="6" borderId="0" xfId="0" applyFont="1" applyFill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49" fontId="10" fillId="0" borderId="2" xfId="0" applyNumberFormat="1" applyFont="1" applyBorder="1" applyAlignment="1">
      <alignment horizontal="center"/>
    </xf>
    <xf numFmtId="1" fontId="10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vertical="center"/>
    </xf>
    <xf numFmtId="0" fontId="10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2" fillId="0" borderId="1" xfId="0" applyFont="1" applyBorder="1" applyAlignment="1"/>
    <xf numFmtId="0" fontId="3" fillId="0" borderId="1" xfId="0" applyFont="1" applyBorder="1" applyAlignment="1">
      <alignment horizontal="center"/>
    </xf>
    <xf numFmtId="0" fontId="9" fillId="0" borderId="6" xfId="0" applyFont="1" applyBorder="1" applyAlignment="1">
      <alignment horizontal="center" vertical="center"/>
    </xf>
    <xf numFmtId="0" fontId="9" fillId="0" borderId="1" xfId="0" applyFont="1" applyBorder="1"/>
    <xf numFmtId="0" fontId="9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9" fillId="0" borderId="3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/>
    </xf>
    <xf numFmtId="0" fontId="13" fillId="0" borderId="1" xfId="0" applyFont="1" applyBorder="1" applyAlignment="1">
      <alignment vertical="center" wrapText="1"/>
    </xf>
    <xf numFmtId="49" fontId="3" fillId="0" borderId="2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1" fillId="6" borderId="0" xfId="0" applyFont="1" applyFill="1" applyAlignment="1">
      <alignment vertical="center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/>
    <xf numFmtId="0" fontId="3" fillId="0" borderId="7" xfId="0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/>
    <xf numFmtId="49" fontId="10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/>
    </xf>
    <xf numFmtId="0" fontId="1" fillId="7" borderId="0" xfId="0" applyFont="1" applyFill="1" applyAlignment="1">
      <alignment vertical="center"/>
    </xf>
    <xf numFmtId="49" fontId="10" fillId="0" borderId="7" xfId="0" applyNumberFormat="1" applyFont="1" applyBorder="1" applyAlignment="1">
      <alignment horizontal="center"/>
    </xf>
    <xf numFmtId="0" fontId="1" fillId="0" borderId="0" xfId="0" applyFont="1" applyAlignment="1"/>
    <xf numFmtId="49" fontId="10" fillId="0" borderId="2" xfId="0" applyNumberFormat="1" applyFont="1" applyBorder="1" applyAlignment="1">
      <alignment horizontal="center"/>
    </xf>
    <xf numFmtId="0" fontId="3" fillId="0" borderId="1" xfId="0" applyFont="1" applyBorder="1" applyAlignment="1"/>
    <xf numFmtId="0" fontId="1" fillId="8" borderId="1" xfId="0" applyFont="1" applyFill="1" applyBorder="1" applyAlignment="1">
      <alignment horizontal="center" vertical="center"/>
    </xf>
    <xf numFmtId="1" fontId="3" fillId="0" borderId="8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0" fontId="1" fillId="5" borderId="1" xfId="0" applyFont="1" applyFill="1" applyBorder="1" applyAlignment="1">
      <alignment vertical="center"/>
    </xf>
    <xf numFmtId="0" fontId="1" fillId="5" borderId="1" xfId="0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1" fontId="10" fillId="0" borderId="1" xfId="0" applyNumberFormat="1" applyFont="1" applyBorder="1" applyAlignment="1">
      <alignment horizontal="center"/>
    </xf>
    <xf numFmtId="1" fontId="10" fillId="0" borderId="9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1" fontId="10" fillId="0" borderId="10" xfId="0" applyNumberFormat="1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49" fontId="10" fillId="0" borderId="1" xfId="0" applyNumberFormat="1" applyFont="1" applyBorder="1" applyAlignment="1">
      <alignment horizontal="center"/>
    </xf>
    <xf numFmtId="0" fontId="1" fillId="5" borderId="0" xfId="0" applyFont="1" applyFill="1" applyAlignment="1">
      <alignment vertical="center"/>
    </xf>
    <xf numFmtId="1" fontId="10" fillId="0" borderId="2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1" fontId="3" fillId="9" borderId="1" xfId="0" applyNumberFormat="1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horizontal="center"/>
    </xf>
    <xf numFmtId="0" fontId="1" fillId="10" borderId="0" xfId="0" applyFont="1" applyFill="1" applyAlignment="1">
      <alignment vertical="center"/>
    </xf>
    <xf numFmtId="165" fontId="15" fillId="0" borderId="0" xfId="0" applyNumberFormat="1" applyFont="1" applyAlignment="1"/>
    <xf numFmtId="0" fontId="1" fillId="11" borderId="1" xfId="0" applyFont="1" applyFill="1" applyBorder="1" applyAlignment="1">
      <alignment vertical="center"/>
    </xf>
    <xf numFmtId="0" fontId="1" fillId="11" borderId="1" xfId="0" applyFont="1" applyFill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/>
    </xf>
    <xf numFmtId="0" fontId="3" fillId="0" borderId="2" xfId="0" applyFont="1" applyBorder="1" applyAlignment="1"/>
    <xf numFmtId="49" fontId="16" fillId="0" borderId="1" xfId="0" applyNumberFormat="1" applyFont="1" applyBorder="1" applyAlignment="1">
      <alignment horizontal="center"/>
    </xf>
    <xf numFmtId="0" fontId="1" fillId="11" borderId="2" xfId="0" applyFont="1" applyFill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2" xfId="0" applyFont="1" applyBorder="1" applyAlignment="1"/>
    <xf numFmtId="49" fontId="3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/>
    <xf numFmtId="0" fontId="12" fillId="6" borderId="0" xfId="0" applyFont="1" applyFill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/>
    </xf>
    <xf numFmtId="49" fontId="10" fillId="0" borderId="7" xfId="0" applyNumberFormat="1" applyFont="1" applyBorder="1" applyAlignment="1">
      <alignment horizontal="center"/>
    </xf>
    <xf numFmtId="0" fontId="9" fillId="0" borderId="0" xfId="0" applyFont="1" applyAlignment="1">
      <alignment horizontal="center" vertical="center"/>
    </xf>
    <xf numFmtId="49" fontId="10" fillId="0" borderId="1" xfId="0" applyNumberFormat="1" applyFont="1" applyBorder="1" applyAlignment="1">
      <alignment horizontal="center"/>
    </xf>
    <xf numFmtId="49" fontId="10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2" xfId="0" applyFont="1" applyBorder="1" applyAlignment="1"/>
    <xf numFmtId="0" fontId="3" fillId="0" borderId="1" xfId="0" applyFont="1" applyBorder="1" applyAlignment="1">
      <alignment horizontal="center"/>
    </xf>
    <xf numFmtId="1" fontId="3" fillId="0" borderId="11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/>
    </xf>
    <xf numFmtId="0" fontId="1" fillId="12" borderId="0" xfId="0" applyFont="1" applyFill="1" applyAlignment="1"/>
    <xf numFmtId="0" fontId="15" fillId="0" borderId="0" xfId="0" applyFont="1" applyAlignment="1"/>
    <xf numFmtId="0" fontId="17" fillId="0" borderId="2" xfId="0" applyFont="1" applyBorder="1" applyAlignment="1"/>
    <xf numFmtId="0" fontId="3" fillId="0" borderId="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0" borderId="1" xfId="0" applyFont="1" applyBorder="1" applyAlignment="1"/>
    <xf numFmtId="1" fontId="18" fillId="0" borderId="1" xfId="0" applyNumberFormat="1" applyFont="1" applyBorder="1" applyAlignment="1">
      <alignment horizontal="center"/>
    </xf>
    <xf numFmtId="1" fontId="18" fillId="0" borderId="2" xfId="0" applyNumberFormat="1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9" borderId="2" xfId="0" applyNumberFormat="1" applyFont="1" applyFill="1" applyBorder="1" applyAlignment="1">
      <alignment horizontal="center" vertical="center"/>
    </xf>
    <xf numFmtId="1" fontId="3" fillId="9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/>
    </xf>
    <xf numFmtId="1" fontId="1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left"/>
    </xf>
    <xf numFmtId="0" fontId="10" fillId="0" borderId="2" xfId="0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0" fontId="10" fillId="0" borderId="2" xfId="0" applyFont="1" applyBorder="1" applyAlignment="1">
      <alignment horizontal="left"/>
    </xf>
    <xf numFmtId="1" fontId="3" fillId="0" borderId="2" xfId="0" applyNumberFormat="1" applyFont="1" applyBorder="1" applyAlignment="1">
      <alignment horizontal="center"/>
    </xf>
    <xf numFmtId="166" fontId="1" fillId="0" borderId="0" xfId="0" applyNumberFormat="1" applyFont="1" applyAlignment="1">
      <alignment vertical="center"/>
    </xf>
    <xf numFmtId="0" fontId="10" fillId="0" borderId="1" xfId="0" applyFont="1" applyBorder="1" applyAlignment="1"/>
    <xf numFmtId="0" fontId="10" fillId="0" borderId="2" xfId="0" applyFont="1" applyBorder="1" applyAlignment="1"/>
    <xf numFmtId="0" fontId="1" fillId="13" borderId="0" xfId="0" applyFont="1" applyFill="1" applyAlignment="1">
      <alignment vertical="center"/>
    </xf>
    <xf numFmtId="0" fontId="1" fillId="8" borderId="1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1" fontId="3" fillId="0" borderId="10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1" xfId="0" applyFont="1" applyBorder="1" applyAlignment="1"/>
    <xf numFmtId="0" fontId="1" fillId="0" borderId="1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65" fontId="1" fillId="0" borderId="0" xfId="0" applyNumberFormat="1" applyFont="1" applyAlignment="1">
      <alignment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12" fillId="0" borderId="1" xfId="0" applyFont="1" applyBorder="1" applyAlignment="1"/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12" fillId="0" borderId="1" xfId="0" applyFont="1" applyBorder="1" applyAlignment="1"/>
    <xf numFmtId="0" fontId="3" fillId="0" borderId="1" xfId="0" applyFont="1" applyBorder="1" applyAlignment="1"/>
    <xf numFmtId="1" fontId="3" fillId="0" borderId="9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0" fontId="2" fillId="0" borderId="1" xfId="0" applyFont="1" applyBorder="1" applyAlignment="1">
      <alignment vertical="center"/>
    </xf>
    <xf numFmtId="0" fontId="1" fillId="11" borderId="1" xfId="0" applyFont="1" applyFill="1" applyBorder="1" applyAlignment="1"/>
    <xf numFmtId="0" fontId="1" fillId="11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49" fontId="3" fillId="0" borderId="0" xfId="0" applyNumberFormat="1" applyFont="1" applyAlignment="1">
      <alignment horizontal="center"/>
    </xf>
    <xf numFmtId="1" fontId="10" fillId="0" borderId="1" xfId="0" applyNumberFormat="1" applyFont="1" applyBorder="1" applyAlignment="1">
      <alignment horizontal="center" vertical="center"/>
    </xf>
    <xf numFmtId="0" fontId="11" fillId="9" borderId="1" xfId="0" applyFont="1" applyFill="1" applyBorder="1" applyAlignment="1">
      <alignment horizontal="center" vertical="center"/>
    </xf>
    <xf numFmtId="1" fontId="3" fillId="0" borderId="9" xfId="0" applyNumberFormat="1" applyFont="1" applyBorder="1" applyAlignment="1">
      <alignment horizontal="center" vertical="center"/>
    </xf>
    <xf numFmtId="0" fontId="1" fillId="0" borderId="1" xfId="0" applyFont="1" applyBorder="1" applyAlignment="1"/>
    <xf numFmtId="0" fontId="9" fillId="6" borderId="0" xfId="0" applyFont="1" applyFill="1" applyAlignment="1">
      <alignment horizontal="center" vertical="center"/>
    </xf>
    <xf numFmtId="0" fontId="1" fillId="6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15" fillId="0" borderId="0" xfId="0" applyFont="1" applyAlignment="1">
      <alignment vertical="center"/>
    </xf>
    <xf numFmtId="1" fontId="1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/>
    </xf>
    <xf numFmtId="1" fontId="12" fillId="0" borderId="1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2" fillId="5" borderId="0" xfId="0" applyFont="1" applyFill="1" applyAlignment="1">
      <alignment horizontal="left" vertical="center"/>
    </xf>
    <xf numFmtId="0" fontId="12" fillId="0" borderId="1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49" fontId="3" fillId="0" borderId="7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15" fillId="5" borderId="0" xfId="0" applyFont="1" applyFill="1"/>
    <xf numFmtId="0" fontId="1" fillId="5" borderId="0" xfId="0" applyFont="1" applyFill="1" applyAlignment="1">
      <alignment vertical="center"/>
    </xf>
    <xf numFmtId="0" fontId="9" fillId="5" borderId="0" xfId="0" applyFont="1" applyFill="1" applyAlignment="1">
      <alignment horizontal="center" vertical="center"/>
    </xf>
    <xf numFmtId="0" fontId="1" fillId="14" borderId="0" xfId="0" applyFont="1" applyFill="1" applyAlignment="1">
      <alignment vertical="center"/>
    </xf>
    <xf numFmtId="1" fontId="3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0" fontId="15" fillId="0" borderId="1" xfId="0" applyFont="1" applyBorder="1" applyAlignment="1"/>
    <xf numFmtId="0" fontId="15" fillId="0" borderId="1" xfId="0" applyFont="1" applyBorder="1" applyAlignment="1">
      <alignment horizontal="center"/>
    </xf>
    <xf numFmtId="1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21" fillId="0" borderId="0" xfId="0" applyFont="1"/>
    <xf numFmtId="1" fontId="10" fillId="0" borderId="0" xfId="0" applyNumberFormat="1" applyFon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6" fillId="15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/>
    </xf>
    <xf numFmtId="0" fontId="1" fillId="5" borderId="0" xfId="0" applyFont="1" applyFill="1" applyAlignment="1"/>
    <xf numFmtId="49" fontId="10" fillId="0" borderId="8" xfId="0" applyNumberFormat="1" applyFont="1" applyBorder="1" applyAlignment="1">
      <alignment horizontal="center"/>
    </xf>
    <xf numFmtId="1" fontId="10" fillId="0" borderId="8" xfId="0" applyNumberFormat="1" applyFont="1" applyBorder="1" applyAlignment="1">
      <alignment horizontal="center"/>
    </xf>
    <xf numFmtId="49" fontId="22" fillId="0" borderId="2" xfId="0" applyNumberFormat="1" applyFont="1" applyBorder="1" applyAlignment="1">
      <alignment horizontal="center" vertical="center"/>
    </xf>
    <xf numFmtId="0" fontId="1" fillId="13" borderId="0" xfId="0" applyFont="1" applyFill="1" applyAlignment="1"/>
    <xf numFmtId="49" fontId="22" fillId="0" borderId="8" xfId="0" applyNumberFormat="1" applyFont="1" applyBorder="1" applyAlignment="1">
      <alignment horizontal="center" vertical="center"/>
    </xf>
    <xf numFmtId="1" fontId="6" fillId="2" borderId="8" xfId="0" applyNumberFormat="1" applyFont="1" applyFill="1" applyBorder="1" applyAlignment="1">
      <alignment horizontal="center" vertical="center"/>
    </xf>
    <xf numFmtId="1" fontId="3" fillId="0" borderId="8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0" xfId="0" applyFont="1" applyAlignment="1"/>
    <xf numFmtId="0" fontId="3" fillId="0" borderId="1" xfId="0" applyFont="1" applyBorder="1" applyAlignment="1">
      <alignment horizontal="center"/>
    </xf>
    <xf numFmtId="49" fontId="22" fillId="0" borderId="1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vertical="center"/>
    </xf>
    <xf numFmtId="49" fontId="10" fillId="0" borderId="2" xfId="0" applyNumberFormat="1" applyFont="1" applyBorder="1" applyAlignment="1">
      <alignment horizontal="center"/>
    </xf>
    <xf numFmtId="0" fontId="8" fillId="0" borderId="1" xfId="0" applyFont="1" applyBorder="1" applyAlignment="1">
      <alignment vertical="center"/>
    </xf>
    <xf numFmtId="49" fontId="22" fillId="0" borderId="1" xfId="0" applyNumberFormat="1" applyFont="1" applyBorder="1" applyAlignment="1">
      <alignment horizontal="center" vertical="center"/>
    </xf>
    <xf numFmtId="0" fontId="8" fillId="0" borderId="1" xfId="0" applyFont="1" applyBorder="1"/>
    <xf numFmtId="0" fontId="22" fillId="0" borderId="1" xfId="0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center" vertical="center"/>
    </xf>
    <xf numFmtId="0" fontId="23" fillId="0" borderId="0" xfId="0" applyFont="1" applyAlignment="1"/>
    <xf numFmtId="0" fontId="22" fillId="0" borderId="1" xfId="0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 vertical="center"/>
    </xf>
    <xf numFmtId="1" fontId="3" fillId="0" borderId="14" xfId="0" applyNumberFormat="1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 wrapText="1"/>
    </xf>
    <xf numFmtId="0" fontId="1" fillId="3" borderId="0" xfId="0" applyFont="1" applyFill="1" applyAlignment="1"/>
    <xf numFmtId="0" fontId="3" fillId="0" borderId="1" xfId="0" applyFont="1" applyBorder="1" applyAlignment="1">
      <alignment horizontal="left" vertical="center"/>
    </xf>
    <xf numFmtId="1" fontId="19" fillId="0" borderId="1" xfId="0" applyNumberFormat="1" applyFont="1" applyBorder="1" applyAlignment="1">
      <alignment horizontal="center" vertical="center"/>
    </xf>
    <xf numFmtId="1" fontId="19" fillId="0" borderId="2" xfId="0" applyNumberFormat="1" applyFont="1" applyBorder="1" applyAlignment="1">
      <alignment horizontal="center" vertical="center"/>
    </xf>
    <xf numFmtId="0" fontId="1" fillId="13" borderId="1" xfId="0" applyFont="1" applyFill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21" fillId="0" borderId="1" xfId="0" applyFont="1" applyBorder="1" applyAlignment="1"/>
    <xf numFmtId="0" fontId="3" fillId="0" borderId="10" xfId="0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left"/>
    </xf>
    <xf numFmtId="1" fontId="10" fillId="0" borderId="1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/>
    </xf>
    <xf numFmtId="0" fontId="22" fillId="0" borderId="2" xfId="0" applyFont="1" applyBorder="1" applyAlignment="1">
      <alignment vertical="center"/>
    </xf>
    <xf numFmtId="49" fontId="3" fillId="0" borderId="8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1" fillId="5" borderId="0" xfId="0" applyFont="1" applyFill="1"/>
    <xf numFmtId="0" fontId="1" fillId="5" borderId="1" xfId="0" applyFont="1" applyFill="1" applyBorder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/>
    </xf>
    <xf numFmtId="165" fontId="1" fillId="0" borderId="0" xfId="0" applyNumberFormat="1" applyFont="1" applyAlignment="1"/>
    <xf numFmtId="0" fontId="1" fillId="0" borderId="0" xfId="0" applyFont="1" applyAlignment="1">
      <alignment wrapText="1"/>
    </xf>
    <xf numFmtId="0" fontId="9" fillId="0" borderId="0" xfId="0" applyFont="1"/>
    <xf numFmtId="49" fontId="10" fillId="0" borderId="1" xfId="0" applyNumberFormat="1" applyFont="1" applyBorder="1" applyAlignment="1">
      <alignment horizontal="center" vertical="top"/>
    </xf>
    <xf numFmtId="49" fontId="22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1" fontId="1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2" fillId="0" borderId="0" xfId="0" applyFont="1" applyAlignment="1"/>
    <xf numFmtId="0" fontId="12" fillId="0" borderId="0" xfId="0" applyFont="1" applyAlignment="1">
      <alignment horizontal="center"/>
    </xf>
    <xf numFmtId="0" fontId="24" fillId="11" borderId="0" xfId="0" applyFont="1" applyFill="1" applyAlignment="1"/>
    <xf numFmtId="0" fontId="6" fillId="16" borderId="1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/>
    </xf>
    <xf numFmtId="0" fontId="2" fillId="0" borderId="6" xfId="0" applyFont="1" applyBorder="1" applyAlignment="1">
      <alignment vertical="center"/>
    </xf>
    <xf numFmtId="1" fontId="3" fillId="0" borderId="3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/>
    </xf>
    <xf numFmtId="1" fontId="11" fillId="2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7" fillId="0" borderId="0" xfId="0" applyNumberFormat="1" applyFont="1" applyAlignment="1">
      <alignment horizontal="center"/>
    </xf>
    <xf numFmtId="49" fontId="3" fillId="0" borderId="14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1" fontId="3" fillId="0" borderId="8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9" fillId="13" borderId="0" xfId="0" applyFont="1" applyFill="1" applyAlignment="1">
      <alignment horizontal="center" vertical="center"/>
    </xf>
    <xf numFmtId="0" fontId="1" fillId="13" borderId="0" xfId="0" applyFont="1" applyFill="1"/>
    <xf numFmtId="1" fontId="3" fillId="0" borderId="6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49" fontId="10" fillId="0" borderId="8" xfId="0" applyNumberFormat="1" applyFont="1" applyBorder="1" applyAlignment="1">
      <alignment horizontal="center"/>
    </xf>
    <xf numFmtId="49" fontId="3" fillId="0" borderId="4" xfId="0" applyNumberFormat="1" applyFont="1" applyBorder="1" applyAlignment="1">
      <alignment horizontal="center" vertical="center" wrapText="1"/>
    </xf>
    <xf numFmtId="0" fontId="1" fillId="0" borderId="17" xfId="0" applyFont="1" applyBorder="1"/>
    <xf numFmtId="1" fontId="3" fillId="0" borderId="1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 wrapText="1"/>
    </xf>
    <xf numFmtId="0" fontId="1" fillId="0" borderId="2" xfId="0" applyFont="1" applyBorder="1" applyAlignment="1">
      <alignment horizontal="center"/>
    </xf>
    <xf numFmtId="49" fontId="3" fillId="0" borderId="4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/>
    </xf>
    <xf numFmtId="49" fontId="25" fillId="0" borderId="1" xfId="0" applyNumberFormat="1" applyFont="1" applyBorder="1" applyAlignment="1">
      <alignment horizontal="center"/>
    </xf>
    <xf numFmtId="0" fontId="26" fillId="0" borderId="0" xfId="0" applyFont="1" applyAlignment="1">
      <alignment vertical="center"/>
    </xf>
    <xf numFmtId="1" fontId="1" fillId="0" borderId="1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/>
    </xf>
    <xf numFmtId="0" fontId="1" fillId="0" borderId="6" xfId="0" applyFon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4" xfId="0" applyFont="1" applyBorder="1"/>
    <xf numFmtId="0" fontId="1" fillId="0" borderId="2" xfId="0" applyFont="1" applyBorder="1"/>
    <xf numFmtId="0" fontId="1" fillId="0" borderId="6" xfId="0" applyFont="1" applyBorder="1"/>
    <xf numFmtId="1" fontId="9" fillId="0" borderId="0" xfId="0" applyNumberFormat="1" applyFont="1" applyAlignment="1">
      <alignment horizontal="center" vertical="center"/>
    </xf>
    <xf numFmtId="22" fontId="29" fillId="6" borderId="1" xfId="0" applyNumberFormat="1" applyFont="1" applyFill="1" applyBorder="1" applyAlignment="1">
      <alignment horizontal="center"/>
    </xf>
    <xf numFmtId="0" fontId="30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textRotation="90" wrapText="1"/>
    </xf>
    <xf numFmtId="0" fontId="26" fillId="0" borderId="1" xfId="0" applyFont="1" applyBorder="1" applyAlignment="1">
      <alignment horizontal="center" vertical="center"/>
    </xf>
    <xf numFmtId="0" fontId="1" fillId="17" borderId="1" xfId="0" applyFont="1" applyFill="1" applyBorder="1" applyAlignment="1">
      <alignment horizontal="left"/>
    </xf>
    <xf numFmtId="0" fontId="26" fillId="17" borderId="1" xfId="0" applyFont="1" applyFill="1" applyBorder="1" applyAlignment="1">
      <alignment horizontal="center" vertical="center"/>
    </xf>
    <xf numFmtId="0" fontId="1" fillId="17" borderId="1" xfId="0" applyFont="1" applyFill="1" applyBorder="1" applyAlignment="1">
      <alignment horizontal="center" vertical="center"/>
    </xf>
    <xf numFmtId="0" fontId="1" fillId="18" borderId="1" xfId="0" applyFont="1" applyFill="1" applyBorder="1" applyAlignment="1">
      <alignment horizontal="center"/>
    </xf>
    <xf numFmtId="0" fontId="1" fillId="18" borderId="1" xfId="0" applyFont="1" applyFill="1" applyBorder="1" applyAlignment="1">
      <alignment horizontal="center" vertical="center"/>
    </xf>
    <xf numFmtId="0" fontId="1" fillId="17" borderId="18" xfId="0" applyFont="1" applyFill="1" applyBorder="1"/>
    <xf numFmtId="0" fontId="1" fillId="17" borderId="18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5" fillId="0" borderId="0" xfId="0" applyFont="1"/>
    <xf numFmtId="0" fontId="27" fillId="0" borderId="0" xfId="0" applyFont="1"/>
    <xf numFmtId="0" fontId="31" fillId="0" borderId="0" xfId="0" applyFont="1" applyAlignment="1">
      <alignment vertical="center"/>
    </xf>
    <xf numFmtId="22" fontId="2" fillId="0" borderId="4" xfId="0" applyNumberFormat="1" applyFont="1" applyBorder="1"/>
    <xf numFmtId="22" fontId="3" fillId="19" borderId="15" xfId="0" applyNumberFormat="1" applyFont="1" applyFill="1" applyBorder="1" applyAlignment="1">
      <alignment horizontal="center" vertical="center"/>
    </xf>
    <xf numFmtId="0" fontId="1" fillId="6" borderId="1" xfId="0" applyFont="1" applyFill="1" applyBorder="1"/>
    <xf numFmtId="0" fontId="1" fillId="6" borderId="1" xfId="0" applyFont="1" applyFill="1" applyBorder="1" applyAlignment="1">
      <alignment horizontal="center" vertical="center"/>
    </xf>
    <xf numFmtId="0" fontId="1" fillId="17" borderId="1" xfId="0" applyFont="1" applyFill="1" applyBorder="1"/>
    <xf numFmtId="0" fontId="1" fillId="17" borderId="1" xfId="0" applyFont="1" applyFill="1" applyBorder="1" applyAlignment="1">
      <alignment vertical="center"/>
    </xf>
    <xf numFmtId="0" fontId="1" fillId="17" borderId="1" xfId="0" applyFont="1" applyFill="1" applyBorder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27" fillId="0" borderId="0" xfId="0" applyFont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33" fillId="0" borderId="0" xfId="0" applyFont="1"/>
    <xf numFmtId="0" fontId="31" fillId="0" borderId="0" xfId="0" applyFont="1" applyAlignment="1">
      <alignment horizontal="center"/>
    </xf>
    <xf numFmtId="0" fontId="31" fillId="0" borderId="0" xfId="0" applyFont="1"/>
    <xf numFmtId="22" fontId="34" fillId="0" borderId="0" xfId="0" applyNumberFormat="1" applyFont="1" applyAlignment="1">
      <alignment horizontal="left" vertical="center"/>
    </xf>
    <xf numFmtId="0" fontId="32" fillId="0" borderId="1" xfId="0" applyFont="1" applyBorder="1" applyAlignment="1">
      <alignment horizontal="left" vertical="center"/>
    </xf>
    <xf numFmtId="0" fontId="32" fillId="0" borderId="1" xfId="0" applyFont="1" applyBorder="1" applyAlignment="1">
      <alignment horizontal="center" vertical="center"/>
    </xf>
    <xf numFmtId="0" fontId="32" fillId="17" borderId="1" xfId="0" applyFont="1" applyFill="1" applyBorder="1" applyAlignment="1">
      <alignment horizontal="left" vertical="center"/>
    </xf>
    <xf numFmtId="0" fontId="29" fillId="17" borderId="1" xfId="0" applyFont="1" applyFill="1" applyBorder="1" applyAlignment="1">
      <alignment horizontal="left" vertical="center"/>
    </xf>
    <xf numFmtId="0" fontId="1" fillId="0" borderId="0" xfId="0" applyFont="1" applyAlignment="1">
      <alignment horizontal="left"/>
    </xf>
    <xf numFmtId="0" fontId="29" fillId="17" borderId="1" xfId="0" applyFont="1" applyFill="1" applyBorder="1" applyAlignment="1">
      <alignment vertical="center"/>
    </xf>
    <xf numFmtId="0" fontId="32" fillId="0" borderId="1" xfId="0" applyFont="1" applyBorder="1" applyAlignment="1">
      <alignment vertical="center"/>
    </xf>
    <xf numFmtId="0" fontId="32" fillId="17" borderId="1" xfId="0" applyFont="1" applyFill="1" applyBorder="1" applyAlignment="1">
      <alignment horizontal="center" vertical="center"/>
    </xf>
    <xf numFmtId="0" fontId="32" fillId="17" borderId="1" xfId="0" applyFont="1" applyFill="1" applyBorder="1" applyAlignment="1">
      <alignment vertical="center"/>
    </xf>
    <xf numFmtId="0" fontId="32" fillId="20" borderId="1" xfId="0" applyFont="1" applyFill="1" applyBorder="1" applyAlignment="1">
      <alignment horizontal="left" vertical="center"/>
    </xf>
    <xf numFmtId="0" fontId="32" fillId="20" borderId="1" xfId="0" applyFont="1" applyFill="1" applyBorder="1" applyAlignment="1">
      <alignment horizontal="center" vertical="center"/>
    </xf>
    <xf numFmtId="0" fontId="1" fillId="21" borderId="1" xfId="0" applyFont="1" applyFill="1" applyBorder="1"/>
    <xf numFmtId="0" fontId="1" fillId="21" borderId="1" xfId="0" applyFont="1" applyFill="1" applyBorder="1" applyAlignment="1">
      <alignment horizontal="center"/>
    </xf>
    <xf numFmtId="0" fontId="1" fillId="17" borderId="1" xfId="0" applyFont="1" applyFill="1" applyBorder="1" applyAlignment="1">
      <alignment horizontal="center"/>
    </xf>
    <xf numFmtId="0" fontId="1" fillId="21" borderId="1" xfId="0" applyFont="1" applyFill="1" applyBorder="1" applyAlignment="1">
      <alignment vertical="center"/>
    </xf>
    <xf numFmtId="0" fontId="1" fillId="21" borderId="1" xfId="0" applyFont="1" applyFill="1" applyBorder="1" applyAlignment="1">
      <alignment horizontal="center" vertical="center"/>
    </xf>
    <xf numFmtId="0" fontId="1" fillId="21" borderId="1" xfId="0" applyFont="1" applyFill="1" applyBorder="1" applyAlignment="1">
      <alignment horizontal="left"/>
    </xf>
    <xf numFmtId="0" fontId="1" fillId="21" borderId="1" xfId="0" applyFont="1" applyFill="1" applyBorder="1" applyAlignment="1">
      <alignment vertical="top" wrapText="1"/>
    </xf>
    <xf numFmtId="0" fontId="1" fillId="21" borderId="1" xfId="0" applyFont="1" applyFill="1" applyBorder="1" applyAlignment="1">
      <alignment horizontal="center" vertical="top"/>
    </xf>
    <xf numFmtId="0" fontId="1" fillId="13" borderId="1" xfId="0" applyFont="1" applyFill="1" applyBorder="1"/>
    <xf numFmtId="0" fontId="1" fillId="13" borderId="1" xfId="0" applyFont="1" applyFill="1" applyBorder="1" applyAlignment="1">
      <alignment horizontal="center"/>
    </xf>
    <xf numFmtId="0" fontId="1" fillId="22" borderId="1" xfId="0" applyFont="1" applyFill="1" applyBorder="1" applyAlignment="1">
      <alignment vertical="center"/>
    </xf>
    <xf numFmtId="0" fontId="1" fillId="22" borderId="1" xfId="0" applyFont="1" applyFill="1" applyBorder="1" applyAlignment="1">
      <alignment horizontal="center"/>
    </xf>
    <xf numFmtId="0" fontId="1" fillId="21" borderId="19" xfId="0" applyFont="1" applyFill="1" applyBorder="1" applyAlignment="1">
      <alignment vertical="center"/>
    </xf>
    <xf numFmtId="0" fontId="1" fillId="22" borderId="1" xfId="0" applyFont="1" applyFill="1" applyBorder="1"/>
    <xf numFmtId="0" fontId="1" fillId="22" borderId="1" xfId="0" applyFont="1" applyFill="1" applyBorder="1" applyAlignment="1">
      <alignment horizontal="center" vertical="center"/>
    </xf>
    <xf numFmtId="0" fontId="1" fillId="21" borderId="1" xfId="0" applyFont="1" applyFill="1" applyBorder="1" applyAlignment="1">
      <alignment horizontal="left" vertical="center"/>
    </xf>
    <xf numFmtId="0" fontId="35" fillId="0" borderId="0" xfId="0" applyFont="1"/>
    <xf numFmtId="3" fontId="1" fillId="0" borderId="0" xfId="0" applyNumberFormat="1" applyFont="1"/>
    <xf numFmtId="0" fontId="10" fillId="23" borderId="18" xfId="0" applyFont="1" applyFill="1" applyBorder="1"/>
    <xf numFmtId="0" fontId="10" fillId="0" borderId="0" xfId="0" applyFont="1"/>
    <xf numFmtId="0" fontId="10" fillId="24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6" fillId="0" borderId="1" xfId="0" applyFont="1" applyBorder="1"/>
    <xf numFmtId="0" fontId="36" fillId="0" borderId="1" xfId="0" applyFont="1" applyBorder="1" applyAlignment="1">
      <alignment horizontal="center" vertical="center"/>
    </xf>
    <xf numFmtId="0" fontId="37" fillId="0" borderId="1" xfId="0" applyFont="1" applyBorder="1"/>
    <xf numFmtId="0" fontId="38" fillId="0" borderId="1" xfId="0" applyFont="1" applyBorder="1"/>
    <xf numFmtId="0" fontId="32" fillId="25" borderId="1" xfId="0" applyFont="1" applyFill="1" applyBorder="1"/>
    <xf numFmtId="0" fontId="32" fillId="0" borderId="1" xfId="0" applyFont="1" applyBorder="1"/>
    <xf numFmtId="0" fontId="34" fillId="26" borderId="1" xfId="0" applyFont="1" applyFill="1" applyBorder="1"/>
    <xf numFmtId="0" fontId="32" fillId="13" borderId="1" xfId="0" applyFont="1" applyFill="1" applyBorder="1"/>
    <xf numFmtId="0" fontId="34" fillId="0" borderId="1" xfId="0" applyFont="1" applyBorder="1"/>
    <xf numFmtId="0" fontId="29" fillId="26" borderId="1" xfId="0" applyFont="1" applyFill="1" applyBorder="1"/>
    <xf numFmtId="0" fontId="8" fillId="27" borderId="1" xfId="0" applyFont="1" applyFill="1" applyBorder="1"/>
    <xf numFmtId="0" fontId="32" fillId="26" borderId="1" xfId="0" applyFont="1" applyFill="1" applyBorder="1"/>
    <xf numFmtId="0" fontId="29" fillId="0" borderId="1" xfId="0" applyFont="1" applyBorder="1"/>
    <xf numFmtId="0" fontId="8" fillId="27" borderId="15" xfId="0" applyFont="1" applyFill="1" applyBorder="1"/>
    <xf numFmtId="0" fontId="39" fillId="18" borderId="15" xfId="0" applyFont="1" applyFill="1" applyBorder="1"/>
    <xf numFmtId="0" fontId="32" fillId="0" borderId="4" xfId="0" applyFont="1" applyBorder="1"/>
    <xf numFmtId="0" fontId="32" fillId="13" borderId="15" xfId="0" applyFont="1" applyFill="1" applyBorder="1"/>
    <xf numFmtId="0" fontId="40" fillId="0" borderId="4" xfId="0" applyFont="1" applyBorder="1"/>
    <xf numFmtId="0" fontId="8" fillId="28" borderId="1" xfId="0" applyFont="1" applyFill="1" applyBorder="1"/>
    <xf numFmtId="0" fontId="8" fillId="0" borderId="0" xfId="0" applyFont="1"/>
    <xf numFmtId="0" fontId="8" fillId="0" borderId="1" xfId="0" applyFont="1" applyBorder="1" applyAlignment="1">
      <alignment horizontal="center" vertical="center"/>
    </xf>
    <xf numFmtId="0" fontId="41" fillId="0" borderId="1" xfId="0" applyFont="1" applyBorder="1" applyAlignment="1">
      <alignment wrapText="1"/>
    </xf>
    <xf numFmtId="0" fontId="41" fillId="0" borderId="1" xfId="0" applyFont="1" applyBorder="1" applyAlignment="1">
      <alignment vertical="center"/>
    </xf>
    <xf numFmtId="0" fontId="8" fillId="24" borderId="1" xfId="0" applyFont="1" applyFill="1" applyBorder="1" applyAlignment="1">
      <alignment horizontal="center"/>
    </xf>
    <xf numFmtId="0" fontId="8" fillId="29" borderId="1" xfId="0" applyFont="1" applyFill="1" applyBorder="1"/>
    <xf numFmtId="0" fontId="8" fillId="0" borderId="1" xfId="0" applyFont="1" applyBorder="1" applyAlignment="1">
      <alignment horizontal="center" vertical="center"/>
    </xf>
    <xf numFmtId="0" fontId="41" fillId="0" borderId="1" xfId="0" applyFont="1" applyBorder="1" applyAlignment="1">
      <alignment wrapText="1"/>
    </xf>
    <xf numFmtId="0" fontId="41" fillId="0" borderId="1" xfId="0" applyFont="1" applyBorder="1" applyAlignment="1">
      <alignment vertical="center"/>
    </xf>
    <xf numFmtId="14" fontId="1" fillId="20" borderId="1" xfId="0" applyNumberFormat="1" applyFont="1" applyFill="1" applyBorder="1" applyAlignment="1">
      <alignment horizontal="center" vertical="center"/>
    </xf>
    <xf numFmtId="14" fontId="1" fillId="25" borderId="1" xfId="0" applyNumberFormat="1" applyFont="1" applyFill="1" applyBorder="1" applyAlignment="1">
      <alignment horizontal="center" vertical="center"/>
    </xf>
    <xf numFmtId="0" fontId="1" fillId="20" borderId="1" xfId="0" applyFont="1" applyFill="1" applyBorder="1" applyAlignment="1">
      <alignment horizontal="center" vertical="center"/>
    </xf>
    <xf numFmtId="0" fontId="1" fillId="25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30" borderId="1" xfId="0" applyFont="1" applyFill="1" applyBorder="1" applyAlignment="1">
      <alignment horizontal="center"/>
    </xf>
    <xf numFmtId="0" fontId="1" fillId="20" borderId="1" xfId="0" applyFont="1" applyFill="1" applyBorder="1" applyAlignment="1">
      <alignment horizontal="left"/>
    </xf>
    <xf numFmtId="0" fontId="20" fillId="0" borderId="1" xfId="0" applyFont="1" applyBorder="1" applyAlignment="1">
      <alignment vertical="top" wrapText="1"/>
    </xf>
    <xf numFmtId="0" fontId="20" fillId="0" borderId="1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center"/>
    </xf>
    <xf numFmtId="14" fontId="1" fillId="13" borderId="1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15" fillId="0" borderId="0" xfId="0" applyFont="1"/>
    <xf numFmtId="0" fontId="1" fillId="0" borderId="0" xfId="0" applyFont="1" applyAlignment="1">
      <alignment wrapText="1"/>
    </xf>
    <xf numFmtId="0" fontId="42" fillId="28" borderId="19" xfId="0" applyFont="1" applyFill="1" applyBorder="1" applyAlignment="1">
      <alignment horizontal="center" vertical="center"/>
    </xf>
    <xf numFmtId="0" fontId="42" fillId="28" borderId="1" xfId="0" applyFont="1" applyFill="1" applyBorder="1" applyAlignment="1">
      <alignment horizontal="center" vertical="center"/>
    </xf>
    <xf numFmtId="0" fontId="42" fillId="28" borderId="1" xfId="0" applyFont="1" applyFill="1" applyBorder="1" applyAlignment="1">
      <alignment horizontal="center" vertical="center" wrapText="1"/>
    </xf>
    <xf numFmtId="0" fontId="42" fillId="28" borderId="13" xfId="0" applyFont="1" applyFill="1" applyBorder="1" applyAlignment="1">
      <alignment horizontal="center" vertical="center" wrapText="1"/>
    </xf>
    <xf numFmtId="0" fontId="2" fillId="13" borderId="13" xfId="0" applyFont="1" applyFill="1" applyBorder="1" applyAlignment="1">
      <alignment horizontal="center" vertical="center" wrapText="1"/>
    </xf>
    <xf numFmtId="0" fontId="2" fillId="13" borderId="13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1" fillId="29" borderId="1" xfId="0" applyFont="1" applyFill="1" applyBorder="1" applyAlignment="1">
      <alignment vertical="center"/>
    </xf>
    <xf numFmtId="0" fontId="3" fillId="0" borderId="20" xfId="0" applyFont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vertical="center"/>
    </xf>
    <xf numFmtId="1" fontId="3" fillId="13" borderId="1" xfId="0" applyNumberFormat="1" applyFont="1" applyFill="1" applyBorder="1" applyAlignment="1">
      <alignment horizontal="center" vertical="center"/>
    </xf>
    <xf numFmtId="0" fontId="3" fillId="13" borderId="13" xfId="0" applyFont="1" applyFill="1" applyBorder="1" applyAlignment="1">
      <alignment horizontal="center" vertical="center"/>
    </xf>
    <xf numFmtId="0" fontId="3" fillId="13" borderId="1" xfId="0" applyFont="1" applyFill="1" applyBorder="1"/>
    <xf numFmtId="0" fontId="1" fillId="29" borderId="1" xfId="0" applyFont="1" applyFill="1" applyBorder="1"/>
    <xf numFmtId="0" fontId="1" fillId="29" borderId="1" xfId="0" applyFont="1" applyFill="1" applyBorder="1" applyAlignment="1">
      <alignment horizontal="center"/>
    </xf>
    <xf numFmtId="0" fontId="1" fillId="29" borderId="1" xfId="0" applyFont="1" applyFill="1" applyBorder="1" applyAlignment="1">
      <alignment horizontal="center" vertical="center"/>
    </xf>
    <xf numFmtId="0" fontId="2" fillId="0" borderId="1" xfId="0" applyFont="1" applyBorder="1"/>
    <xf numFmtId="0" fontId="42" fillId="0" borderId="0" xfId="0" applyFont="1" applyAlignment="1">
      <alignment horizontal="center" vertical="center" wrapText="1"/>
    </xf>
    <xf numFmtId="22" fontId="1" fillId="0" borderId="0" xfId="0" applyNumberFormat="1" applyFont="1"/>
    <xf numFmtId="0" fontId="32" fillId="0" borderId="1" xfId="0" applyFont="1" applyBorder="1" applyAlignment="1">
      <alignment horizontal="center"/>
    </xf>
    <xf numFmtId="0" fontId="32" fillId="0" borderId="1" xfId="0" applyFont="1" applyBorder="1" applyAlignment="1">
      <alignment vertical="top" wrapText="1"/>
    </xf>
    <xf numFmtId="0" fontId="32" fillId="0" borderId="1" xfId="0" applyFont="1" applyBorder="1" applyAlignment="1">
      <alignment horizontal="center" vertical="top"/>
    </xf>
    <xf numFmtId="0" fontId="32" fillId="0" borderId="0" xfId="0" applyFont="1"/>
    <xf numFmtId="0" fontId="3" fillId="13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wrapText="1"/>
    </xf>
    <xf numFmtId="0" fontId="4" fillId="0" borderId="0" xfId="0" applyFont="1" applyAlignment="1">
      <alignment horizontal="center" vertical="center"/>
    </xf>
    <xf numFmtId="0" fontId="0" fillId="0" borderId="0" xfId="0" applyFont="1" applyAlignment="1"/>
    <xf numFmtId="0" fontId="5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7" fillId="0" borderId="3" xfId="0" applyFont="1" applyBorder="1"/>
    <xf numFmtId="0" fontId="9" fillId="0" borderId="0" xfId="0" applyFont="1" applyAlignment="1">
      <alignment horizontal="center" vertical="center"/>
    </xf>
    <xf numFmtId="0" fontId="2" fillId="13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2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3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0" fontId="28" fillId="0" borderId="0" xfId="0" applyFont="1" applyAlignment="1">
      <alignment horizontal="center" wrapText="1"/>
    </xf>
    <xf numFmtId="0" fontId="0" fillId="0" borderId="21" xfId="0" pivotButton="1" applyFont="1" applyBorder="1" applyAlignment="1"/>
    <xf numFmtId="0" fontId="0" fillId="0" borderId="22" xfId="0" applyFont="1" applyBorder="1" applyAlignment="1"/>
    <xf numFmtId="0" fontId="0" fillId="0" borderId="21" xfId="0" applyFont="1" applyBorder="1" applyAlignment="1"/>
    <xf numFmtId="0" fontId="0" fillId="0" borderId="22" xfId="0" applyNumberFormat="1" applyFont="1" applyBorder="1" applyAlignment="1"/>
    <xf numFmtId="0" fontId="0" fillId="0" borderId="23" xfId="0" applyFont="1" applyBorder="1" applyAlignment="1"/>
    <xf numFmtId="0" fontId="0" fillId="0" borderId="24" xfId="0" applyNumberFormat="1" applyFont="1" applyBorder="1" applyAlignment="1"/>
    <xf numFmtId="0" fontId="0" fillId="0" borderId="25" xfId="0" applyFont="1" applyBorder="1" applyAlignment="1"/>
    <xf numFmtId="0" fontId="0" fillId="0" borderId="26" xfId="0" applyNumberFormat="1" applyFont="1" applyBorder="1" applyAlignment="1"/>
  </cellXfs>
  <cellStyles count="1">
    <cellStyle name="Normalny" xfId="0" builtinId="0"/>
  </cellStyles>
  <dxfs count="4">
    <dxf>
      <fill>
        <patternFill patternType="solid">
          <fgColor rgb="FFBDD6EE"/>
          <bgColor rgb="FFBDD6EE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E2EFD9"/>
          <bgColor rgb="FFE2EFD9"/>
        </patternFill>
      </fill>
    </dxf>
    <dxf>
      <fill>
        <patternFill patternType="solid">
          <fgColor theme="9"/>
          <bgColor theme="9"/>
        </patternFill>
      </fill>
    </dxf>
  </dxfs>
  <tableStyles count="1">
    <tableStyle name="Arkusz6-style" pivot="0" count="3" xr9:uid="{00000000-0011-0000-FFFF-FFFF00000000}">
      <tableStyleElement type="headerRow" dxfId="3"/>
      <tableStyleElement type="firstRowStripe" dxfId="2"/>
      <tableStyleElement type="second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pkrzywda" refreshedDate="45999.629176388888" refreshedVersion="8" recordCount="675" xr:uid="{00000000-000A-0000-FFFF-FFFF00000000}">
  <cacheSource type="worksheet">
    <worksheetSource ref="L7:AA682" sheet="3_stopień"/>
  </cacheSource>
  <cacheFields count="16">
    <cacheField name="L.p." numFmtId="0">
      <sharedItems containsString="0" containsBlank="1" containsNumber="1" containsInteger="1" minValue="1" maxValue="679"/>
    </cacheField>
    <cacheField name="Szkoła wysyłająca" numFmtId="0">
      <sharedItems containsBlank="1" count="73">
        <s v="Zespół Szkół Cechu Rzemiosł Różnych i Małej Przedsiębiorczości w Bielawie"/>
        <s v="Branżowa Szkoła 1 Stopnia w Zespole Szkół Technicznych i Ogólnokształcących w Głogowie"/>
        <s v="Szkoła Wielobranżowa w Bielawie"/>
        <s v="Branżowa Szkoła 1 Stopnia w Zespole Szkół Zawodowych im. Św. Barbary w Bogatyni"/>
        <s v="Rzemieślnicza Branżowa Szkoła 1 Stopnia w Wałbrzychu"/>
        <s v="Branżowa Szkoła I Stopnia im.KEN w Brzegu Dolnym"/>
        <s v="Branżowa Szkoła 1 Stopnia w Zespole Szkół Nr 1 w Świdnicy"/>
        <s v="Branżowa Szkoła 1 Stopnia Nr 2 w Zespole Szkół Budowlanych w Bolesławcu"/>
        <s v="Branżowa Szkoła I Stopnia Nr 5 w Zespole Szkół Technicznych i Przyrodniczych  w Bolesławcu"/>
        <s v="Branżowa Szkoła I Stopnia im. prof. S. Kaliskiego w Zespole Szkół Ponadpodstawowych w Bystrzycy Kłodzkiej"/>
        <s v="Branżowa Szkoła 1 Stopnia w Zespole Szkół w Strzegomiu"/>
        <s v="Branżowa Szkoła 1 Stopnia w Chocianowie"/>
        <s v="Europejska Szkoła Branżowa I Stopnia we Wrocławiu"/>
        <s v="Branżowa Szkoła I Stopnia Nr 3 w Centrum Kształcenia Zawodowego i Ustawicznego  w Legnicy"/>
        <s v="Branżowa Szkoła 1 Stopnia w Powiatowym Zespole Szkół w Chojnowie"/>
        <s v="Branżowa Szkoła I Stopnia w Zespole Szkół Nr 2 im.prof.Tadeusza Kotarbińskiego w Dzierżoniowie"/>
        <s v="Branżowa Szkoła I Stopnia w Zespole Szkół im. J. Śniadeckiego w Żarowie "/>
        <s v="Branżowa Szkoła 1 Stopnia w Zespole Szkół Ogólnokształcących i Zawodowych im. Jana Pawła II w Gryfowie Śląskim"/>
        <s v="Branżowa Szkoła I Stopnia w Zespole Szkół Zawodowych im. Stanisława Staszica w Ząbkowicach Śląskich"/>
        <s v="Branżowa Szkoła I Stopnia w Zespole Szkół Zawodowych i Ogólnokształcących  im. Kombatantów Ziemi Lubańskiej w Lubaniu"/>
        <s v="Branżowa Szkoła 1 Stopnia w Powiatowym Centrum Kształcenia Zawodowego i Ustawicznego im. KEN w Jaworze"/>
        <s v="Branżowa Szkoła 1 Stopnia w Zespole Szkół im. Jana Kasprowicza w Jelczu - Laskowicach"/>
        <s v="Branżowa Szkoła 1 Stopnia w Zespole Szkół Zawodowych i Ogólnokształcących w Kamiennej Górze"/>
        <s v="Branżowa Szkoła I Stopnia w Kłodzkiej Szkole Przedsiębiorczości"/>
        <s v="Branżowa Szkoła 1 Stopnia w Zespole Szkół Ogólnokształcących w Kowarach"/>
        <s v="Branżowa Szkoła 1 Stopnia w Zespole Szkół Publicznych im. Jana Pawła II w Kudowie-Zdroju"/>
        <s v="Branżowa Szkoła I Stopnia Nr 1  w Powiatowym Zespole Szkół Nr 1 im. Mikołaja Kopernika w Środzie Śląskiej"/>
        <s v="Branżowa Szkoła 1 Stopnia w Zespole Szkół w Lubomierzu"/>
        <s v="Branżowa Szkoła 1 Stopnia Cechu Rzemiosł Różnych i Małej Przedsiębiorczości w Ząbkowicach Śląskich"/>
        <s v="Branżowa Szkoła I Stopnia w Zespole Szkół Ponadpodstawowych im. Orła Białego w Międzyborzu"/>
        <s v="Branżowa Szkoła 1 Stopnia w Noworudzkiej Szkole Technicznej w Nowej Rudzie"/>
        <s v="Branżowa Szkoła I Stopnia Nr 2 w Zespole Szkół im. Zjednoczonej Europy w Oławie"/>
        <s v="Branżowa Szkoła I Stopnia Nr 1 w Centrum Kształcenia Zawodowego i Ustawicznego w Oławie"/>
        <s v="Branżowa Szkoła I Stopnia nr 1 w Zespole Szkół Zawodowych im. Marii Skłodowskiej - Curie w Oleśnicy"/>
        <s v="Branżowa Szkoła 1 Stopnia w Powiatowym Zespole Szkół Nr 1 w Krzyżowicach"/>
        <s v="Branżowa Szkoła 1 Stopnia w PZS 2 im.Piotra Włostowica w Trzebnicy ul.Żeromskiego 25"/>
        <s v="Branżowa Szkoła 1 Stopnia w Powiatowym Zespole Szkół im. Jana Pawła II w Żmigrodzie "/>
        <s v="Branżowa Szkoła I Stopnia w Zespole Szkół im. Narodów Zjednoczonej Europy w Polkowicach"/>
        <s v="Branżowa Szkoła I Stopnia w Powiatowym Zespole Szkół w Obornikach Śląskich"/>
        <s v="Cukiernia Piotr Wróbel, ul. Sulejowska 19, 51-126 Wrocław"/>
        <s v="Auto Service Piotr Gryzka SJ ul. Opolska 161 52-013 Wrocław"/>
        <s v="Branżowa Szkoła 1 Stopnia w Zespole Szkół Ponadpodstawowych w Zgorzelcu"/>
        <s v="ZIBI-AUTO Zbigniew Jaśkiewicz ul. Partynicka 53 53-031 Wrocław"/>
        <s v="Branżowa Szkoła I Stopnia w Zespole Szkół im. Ireny Sendler w Przemkowie"/>
        <s v="Branżowa Szkoła I Stopnia w Zespole Szkół Ekonomiczno-Technicznych w Rakowicach Wielkich"/>
        <s v="Branżowa Szkoła 1 Stopnia w Strzelinie"/>
        <s v="Branżowa Szkoła 1 Stopnia w Zespole Szkół Ponadpodstawowych w Sycowie"/>
        <s v="Branżowa Szkoła 1 Stopnia w Zespole Szkół im. T. Kościuszki w Miliczu"/>
        <s v="Branżowa Szkoła 1 Stopnia w Zespole Szkół Zawodowych w Wołowie"/>
        <s v="Branżowa Szkoła I Stopnia Specjalna  nr 3 w Oławie w Zespole Szkół Specjalnych im.lreny Komorowskiej w Oławie "/>
        <s v="Branżowa Szkoła 1 Stopnia w Zespole Szkół Ponadpodstawowych im.Hipolita Cegielskiego w Ziębicach "/>
        <s v="Branżowa Szkoła I Stopnia &quot; RZEMIEŚLNIK&quot; w Świdnicy"/>
        <s v="Branżowa Szkoła 1 Stopnia w Zespole Szkół Ponadpodstawowych im. Jarosława Iwaszkiewicza w Twardogórze"/>
        <s v="Branżowa Szkoła 1 Stopnia w Zespole Szkół im. gen. Sylwestra Kaliskiego w Górze"/>
        <s v="Branżowa Szkoła 1 Stopnia w Zespole Szkół w Świebodzicach"/>
        <s v="Branżowa Szkoła I Stopnia w Złotoryi  Zespół Szkół Zawodowych im. mjra Henryka Sucharskiego w Złotoryi"/>
        <s v="Zespół Szkół Zawodowych Specjalnych w Wałbrzychu, ul. Mickiewicza 24"/>
        <s v="ZS Nr 27"/>
        <s v="Branżowa Szkoła 1 Stopnia Nr 5 im. Jana Kilińskiego we Wrocławiu"/>
        <s v="Branżowa Szkoła 1 Stopnia &quot;Elektroenergetyk&quot; we Wrocławiu"/>
        <s v="Specjalny Ośrodek Szkolno-Wychowawczy Caritas Archidiecezji Wrocławskiej "/>
        <s v="Branżowa Szkoła I Stopnia Nr 2 w Powiatowym Zespole Specjalnych Placówek Szkolno-Wychowawczych w Trzebnicy"/>
        <s v="Specjalny Ośrodek Szkolno-Wychowawczy im. Janusza Korczaka w Wąsoszu"/>
        <s v="Branżowa Szkoła 1 Stopnia Nr 1 w Lubinie"/>
        <s v="Branżowa Szkoła 1 Stopnia w Zespole Szkół Technicznych &quot;Mechanik&quot; w Jeleniej Górze"/>
        <s v="Branżowa Szkoła Specjalna 1 Stopnia w Zespole Szkół Secjalnych w Żmigrodzie"/>
        <s v="Branżowa Szkoła Specjalna 1 Stopnia w Zespole Szkół Specjalnych w Żmigrodzie"/>
        <s v="Zespół Szkół Przyrodniczych i Branżowych - Branżowa Szkoła i Stopnia nr 7 w Głogowie"/>
        <s v="Zespół Szkół Mechanicznych"/>
        <s v="ZS nr 1"/>
        <s v="ZS Nr 2"/>
        <s v="ZSM Mechanik"/>
        <m/>
      </sharedItems>
    </cacheField>
    <cacheField name="Miejscowość" numFmtId="0">
      <sharedItems containsBlank="1"/>
    </cacheField>
    <cacheField name="RSPO" numFmtId="0">
      <sharedItems containsString="0" containsBlank="1" containsNumber="1" containsInteger="1" minValue="6212" maxValue="274961"/>
    </cacheField>
    <cacheField name="Zawód_x000a_WYBIERZ Z LISTY" numFmtId="0">
      <sharedItems containsBlank="1"/>
    </cacheField>
    <cacheField name="Symbol cyfrowy zawodu" numFmtId="0">
      <sharedItems containsString="0" containsBlank="1" containsNumber="1" containsInteger="1" minValue="343101" maxValue="962907"/>
    </cacheField>
    <cacheField name="Symbol kwalifikacji" numFmtId="0">
      <sharedItems containsBlank="1"/>
    </cacheField>
    <cacheField name="NAZWA KWALIFIKACJI" numFmtId="0">
      <sharedItems containsBlank="1"/>
    </cacheField>
    <cacheField name="Termin turnusu" numFmtId="0">
      <sharedItems containsBlank="1"/>
    </cacheField>
    <cacheField name="Liczba uczniów " numFmtId="0">
      <sharedItems containsString="0" containsBlank="1" containsNumber="1" containsInteger="1" minValue="0" maxValue="37"/>
    </cacheField>
    <cacheField name="w tym dziewcząt" numFmtId="0">
      <sharedItems containsString="0" containsBlank="1" containsNumber="1" containsInteger="1" minValue="0" maxValue="34"/>
    </cacheField>
    <cacheField name="język obcy zawodowy_x000a_USTALONY Z OŚRODKIEM" numFmtId="0">
      <sharedItems containsBlank="1"/>
    </cacheField>
    <cacheField name="ilość noclegów ogółem" numFmtId="0">
      <sharedItems containsString="0" containsBlank="1" containsNumber="1" containsInteger="1" minValue="0" maxValue="20"/>
    </cacheField>
    <cacheField name="w tym noclegów dla dziewcząt" numFmtId="0">
      <sharedItems containsString="0" containsBlank="1" containsNumber="1" containsInteger="1" minValue="0" maxValue="13"/>
    </cacheField>
    <cacheField name="Zakładane miejsce realizacji turnusu" numFmtId="0">
      <sharedItems containsBlank="1" containsMixedTypes="1" containsNumber="1" containsInteger="1" minValue="0" maxValue="0"/>
    </cacheField>
    <cacheField name="OŚRODEK_x000a_WYBIERZ Z LIST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75">
  <r>
    <n v="1"/>
    <x v="0"/>
    <s v="Bielawa"/>
    <n v="6212"/>
    <s v="Blacharz samochodowy"/>
    <n v="721306"/>
    <s v="MOT.01."/>
    <s v="Diagnozowanie i naprawa nadwozi pojazdów samochodowych"/>
    <s v="16.03.2026-17.04.2026"/>
    <n v="2"/>
    <n v="0"/>
    <s v="angielski"/>
    <n v="0"/>
    <n v="0"/>
    <s v="Centrum Kształcenia Zawodowego w Świdnicy, 58-105 Świdnica, ul. Gen. Władysława Sikorskiego 41"/>
    <s v="CKZ Świdnica"/>
  </r>
  <r>
    <n v="2"/>
    <x v="0"/>
    <s v="Bielawa"/>
    <n v="6212"/>
    <s v="Elektryk"/>
    <n v="741103"/>
    <s v="ELE.02."/>
    <s v="Montaż, uruchamianie i konserwacja instalacji, maszyn i urządzeń elektrycznych"/>
    <s v="02.09.2025-26.09.2025"/>
    <n v="3"/>
    <n v="0"/>
    <s v="niemiecki"/>
    <n v="0"/>
    <n v="0"/>
    <s v="Centrum Kształcenia Zawodowego w Świdnicy, 58-105 Świdnica, ul. Gen. Władysława Sikorskiego 41"/>
    <s v="CKZ Świdnica"/>
  </r>
  <r>
    <n v="3"/>
    <x v="0"/>
    <s v="Bielawa"/>
    <n v="6212"/>
    <s v="Fryzjer"/>
    <n v="514101"/>
    <s v="FRK.01."/>
    <s v="Wykonywanie usług fryzjerskich"/>
    <s v="03.11.2025-28.11.2025"/>
    <n v="8"/>
    <n v="7"/>
    <s v="niemiecki"/>
    <n v="0"/>
    <n v="0"/>
    <s v="Centrum Kształcenia Zawodowego Cechu Rzemiosł Różnych i Małej Przedsiębiorczości w Bielawie, ul. Polna 2, 58-260 Bielawa"/>
    <s v="CKZ Bielawa"/>
  </r>
  <r>
    <n v="4"/>
    <x v="0"/>
    <s v="Bielawa"/>
    <n v="6212"/>
    <s v="Kucharz"/>
    <n v="512001"/>
    <s v="HGT.02."/>
    <s v=" Przygotowanie i wydawanie dań"/>
    <s v="08.09.2025-03.10.2025"/>
    <n v="4"/>
    <n v="3"/>
    <s v="niemiecki"/>
    <n v="4"/>
    <n v="3"/>
    <s v="Centrum Kształcenia Zawodowego w Kłodzkiej Szkole Przedsiębiorczości w Kłodzku, ul. Szkolna 8, 57-300 Kłodzko"/>
    <s v="CKZ Kłodzko"/>
  </r>
  <r>
    <n v="5"/>
    <x v="0"/>
    <s v="Bielawa"/>
    <n v="6212"/>
    <s v="Kucharz"/>
    <n v="512001"/>
    <s v="HGT.02."/>
    <s v=" Przygotowanie i wydawanie dań"/>
    <s v="16.03.2026-17.04.2026"/>
    <n v="1"/>
    <n v="1"/>
    <s v="niemiecki"/>
    <n v="0"/>
    <n v="0"/>
    <s v="Centrum Kształcenia Zawodowego w Świdnicy, 58-105 Świdnica, ul. Gen. Władysława Sikorskiego 41"/>
    <s v="CKZ Świdnica"/>
  </r>
  <r>
    <n v="6"/>
    <x v="0"/>
    <s v="Bielawa"/>
    <n v="6212"/>
    <s v="Mechanik pojazdów samochodowych"/>
    <n v="723103"/>
    <s v="MOT.05."/>
    <s v="Obsługa, diagnozowanie oraz naprawa pojazdów samochodowych"/>
    <s v="03.11.2025-28.11.2025"/>
    <n v="7"/>
    <n v="0"/>
    <s v="niemiecki"/>
    <n v="0"/>
    <n v="0"/>
    <s v="Centrum Kształcenia Zawodowego Cechu Rzemiosł Różnych i Małej Przedsiębiorczości w Bielawie, ul. Polna 2, 58-260 Bielawa"/>
    <s v="CKZ Bielawa"/>
  </r>
  <r>
    <n v="8"/>
    <x v="0"/>
    <s v="Bielawa"/>
    <n v="6212"/>
    <s v="Monter zabudowy i robót wykończeniowych w budownictwie"/>
    <n v="712905"/>
    <s v="BUD.11."/>
    <s v=" Wykonywanie robót montażowych, okładzinowych i wykończeniowych"/>
    <s v="20.04.2026-08.05.2026"/>
    <n v="1"/>
    <n v="0"/>
    <s v="niemiecki"/>
    <n v="1"/>
    <n v="0"/>
    <s v="Centrum Kształcenia Zawodowego i Ustawicznego, 67-400 Wschowa, Plac Kosynierów 1"/>
    <s v="CKZ Wschowa"/>
  </r>
  <r>
    <n v="9"/>
    <x v="0"/>
    <s v="Bielawa"/>
    <n v="6212"/>
    <s v="Operator obrabiarek skrawających"/>
    <n v="722307"/>
    <s v="MEC.05."/>
    <s v=" Użytkowanie obrabiarek skrawających"/>
    <s v="16.02.2026-13.03.2026"/>
    <n v="1"/>
    <n v="0"/>
    <s v="niemiecki"/>
    <n v="0"/>
    <n v="0"/>
    <s v="Centrum Kształcenia Zawodowego w Świdnicy, 58-105 Świdnica, ul. Gen. Władysława Sikorskiego 41"/>
    <s v="CKZ Świdnica"/>
  </r>
  <r>
    <n v="12"/>
    <x v="0"/>
    <s v="Bielawa"/>
    <n v="6212"/>
    <s v="Pracownik obsługi hotelowej"/>
    <n v="962907"/>
    <s v="HGT.03."/>
    <s v="Obsługa gości w obiekcie świadczącym usługi hotelarskie"/>
    <s v="02.03.2026-27.03.2026"/>
    <n v="1"/>
    <n v="0"/>
    <s v="angielski"/>
    <n v="1"/>
    <n v="0"/>
    <s v="Centrum Kształcenia Zawodowego w Kłodzkiej Szkole Przedsiębiorczości w Kłodzku, ul. Szkolna 8, 57-300 Kłodzko"/>
    <s v="CKZ Kłodzko"/>
  </r>
  <r>
    <n v="13"/>
    <x v="0"/>
    <s v="Bielawa"/>
    <n v="6212"/>
    <s v="Sprzedawca"/>
    <n v="522301"/>
    <s v="HAN.01."/>
    <s v="Prowadzenie sprzedaży"/>
    <s v="07.01.2026-30.01.2026"/>
    <n v="3"/>
    <n v="3"/>
    <s v="niemiecki"/>
    <n v="0"/>
    <n v="0"/>
    <s v="Centrum Kształcenia Zawodowego w Świdnicy, 58-105 Świdnica, ul. Gen. Władysława Sikorskiego 41"/>
    <s v="CKZ Świdnica"/>
  </r>
  <r>
    <n v="132"/>
    <x v="1"/>
    <s v="Głogów"/>
    <n v="6426"/>
    <s v="Elektryk"/>
    <n v="741103"/>
    <s v="ELE.02."/>
    <s v="Montaż, uruchamianie i konserwacja instalacji, maszyn i urządzeń elektrycznych"/>
    <s v="01.09.2025-26.09.2025"/>
    <n v="4"/>
    <n v="0"/>
    <s v="angielski"/>
    <n v="4"/>
    <n v="0"/>
    <s v="Centrum Kształcenia Zawodowego i Ustawicznego, 67-400 Wschowa, Plac Kosynierów 1"/>
    <s v="CKZ Wschowa"/>
  </r>
  <r>
    <n v="133"/>
    <x v="1"/>
    <s v="Głogów"/>
    <n v="6426"/>
    <s v="Elektryk"/>
    <n v="741103"/>
    <s v="ELE.02."/>
    <s v="Montaż, uruchamianie i konserwacja instalacji, maszyn i urządzeń elektrycznych"/>
    <s v="02.02.2026-13.03.2026"/>
    <n v="5"/>
    <n v="0"/>
    <s v="angielski"/>
    <n v="5"/>
    <n v="0"/>
    <s v="Centrum Kształcenia Zawodowego i Ustawicznego, 67-400 Wschowa, Plac Kosynierów 1"/>
    <s v="CKZ Wschowa"/>
  </r>
  <r>
    <n v="134"/>
    <x v="1"/>
    <s v="Głogów"/>
    <n v="6426"/>
    <s v="Lakiernik samochodowy"/>
    <n v="713203"/>
    <s v="MOT.03."/>
    <s v="Diagnozowanie i naprawa powłok lakierniczych"/>
    <s v="24.11.2025-19.12.2025"/>
    <n v="2"/>
    <n v="0"/>
    <s v="angielski"/>
    <n v="2"/>
    <n v="0"/>
    <s v="Centrum Kształcenia Zawodowego i Ustawicznego, 67-400 Wschowa, Plac Kosynierów 1"/>
    <s v="CKZ Wschowa"/>
  </r>
  <r>
    <n v="135"/>
    <x v="1"/>
    <s v="Głogów"/>
    <n v="6426"/>
    <s v="Piekarz"/>
    <n v="751204"/>
    <s v="SPC.03."/>
    <s v="Produkcja wyrobów piekarskich"/>
    <s v="07.01.2026-30.01.2026"/>
    <n v="2"/>
    <n v="2"/>
    <s v="angielski"/>
    <n v="2"/>
    <n v="2"/>
    <s v="Centrum Kształcenia Zawodowego przy Zespole Szkół Im. Adama Wodziczki w Mosinie"/>
    <s v="CKZ Mosina"/>
  </r>
  <r>
    <n v="136"/>
    <x v="1"/>
    <s v="Głogów"/>
    <n v="6426"/>
    <s v="Mechanik pojazdów samochodowych"/>
    <n v="723103"/>
    <s v="MOT.05."/>
    <s v="Obsługa, diagnozowanie oraz naprawa pojazdów samochodowych"/>
    <s v="01.10.2025-31.10.2025"/>
    <n v="3"/>
    <n v="0"/>
    <s v="angielski"/>
    <n v="0"/>
    <n v="0"/>
    <s v="Głogowskie Centrum Kształcenia Zawodowego w Głogowie"/>
    <s v="GCKZ Głogów"/>
  </r>
  <r>
    <n v="137"/>
    <x v="1"/>
    <s v="Głogów"/>
    <n v="6426"/>
    <s v="Kucharz"/>
    <n v="512001"/>
    <s v="HGT.02."/>
    <s v=" Przygotowanie i wydawanie dań"/>
    <s v="16.03.2026-24.04.2026"/>
    <n v="8"/>
    <n v="4"/>
    <s v="angielski"/>
    <n v="4"/>
    <n v="4"/>
    <s v="Centrum Kształcenia Zawodowego i Ustawicznego w Legnicy, ul. Lotnicza 26, 59-220 Legnica"/>
    <s v="CKZ Legnica"/>
  </r>
  <r>
    <n v="138"/>
    <x v="1"/>
    <s v="Głogów"/>
    <n v="6426"/>
    <s v="Cukiernik"/>
    <n v="751201"/>
    <s v="SPC.01."/>
    <s v="Produkcja wyrobów cukierniczych"/>
    <s v="16.02.2026-13.03.2026"/>
    <n v="7"/>
    <n v="5"/>
    <s v="angielski"/>
    <n v="0"/>
    <n v="0"/>
    <s v="Centrum Kształcenia Zawodowego i Ustawicznego w Legnicy, ul. Lotnicza 26, 59-220 Legnica"/>
    <s v="CKZ Legnica"/>
  </r>
  <r>
    <n v="139"/>
    <x v="1"/>
    <s v="Głogów"/>
    <n v="6426"/>
    <s v="Cukiernik"/>
    <n v="751201"/>
    <s v="SPC.01."/>
    <s v="Produkcja wyrobów cukierniczych"/>
    <s v="16.03.2026-24.04.2026"/>
    <n v="8"/>
    <n v="8"/>
    <s v="angielski"/>
    <n v="4"/>
    <n v="4"/>
    <s v="Centrum Kształcenia Zawodowego i Ustawicznego w Legnicy, ul. Lotnicza 26, 59-220 Legnica"/>
    <s v="CKZ Legnica"/>
  </r>
  <r>
    <n v="140"/>
    <x v="1"/>
    <s v="Głogów"/>
    <n v="6426"/>
    <s v="Cukiernik"/>
    <n v="751201"/>
    <s v="SPC.01."/>
    <s v="Produkcja wyrobów cukierniczych"/>
    <s v="07.01.2026-30.01.2026"/>
    <n v="1"/>
    <n v="1"/>
    <s v="niemieck"/>
    <n v="1"/>
    <n v="1"/>
    <s v="Centrum Kształcenia Zawodowego i Ustawicznego, 67-400 Wschowa, Plac Kosynierów 1"/>
    <s v="CKZ Wschowa"/>
  </r>
  <r>
    <n v="141"/>
    <x v="1"/>
    <s v="Głogów"/>
    <n v="6426"/>
    <s v="Sprzedawca"/>
    <n v="522301"/>
    <s v="HAN.01."/>
    <s v="Prowadzenie sprzedaży"/>
    <s v="16.02.2026-13.03.2026"/>
    <n v="10"/>
    <n v="9"/>
    <s v="angielski"/>
    <n v="9"/>
    <n v="9"/>
    <s v="Centrum Kształcenia Zawodowego i Ustawicznego w Legnicy, ul. Lotnicza 26, 59-220 Legnica"/>
    <s v="CKZ Legnica"/>
  </r>
  <r>
    <n v="142"/>
    <x v="1"/>
    <s v="Głogów"/>
    <n v="6426"/>
    <s v="Sprzedawca"/>
    <n v="522301"/>
    <s v="HAN.01."/>
    <s v="Prowadzenie sprzedaży"/>
    <s v="16.03.2026-24.04.2026"/>
    <n v="11"/>
    <n v="9"/>
    <s v="angielski"/>
    <n v="5"/>
    <n v="5"/>
    <s v="Centrum Kształcenia Zawodowego i Ustawicznego w Legnicy, ul. Lotnicza 26, 59-220 Legnica"/>
    <s v="CKZ Legnica"/>
  </r>
  <r>
    <n v="15"/>
    <x v="2"/>
    <s v="Bielawa"/>
    <n v="7133"/>
    <s v="Piekarz"/>
    <n v="751204"/>
    <s v="SPC.03."/>
    <s v="Produkcja wyrobów piekarskich"/>
    <s v="29.09.2025-24.10.2025"/>
    <n v="1"/>
    <n v="0"/>
    <s v="niemiecki"/>
    <n v="0"/>
    <n v="0"/>
    <s v="Centrum Kształcenia Zawodowego w Świdnicy, 58-105 Świdnica, ul. Gen. Władysława Sikorskiego 41"/>
    <s v="CKZ Świdnica"/>
  </r>
  <r>
    <n v="16"/>
    <x v="2"/>
    <s v="Bielawa"/>
    <n v="7133"/>
    <s v="Monter sieci i instalacji sanitarnych"/>
    <n v="712618"/>
    <s v="BUD.09."/>
    <s v="Wykonywanie robót związanych z budową, montażem i eksploatacją sieci oraz instalacji sanitarnych"/>
    <s v="02.09.2025-26.09.2025"/>
    <n v="3"/>
    <n v="0"/>
    <s v="niemiecki"/>
    <n v="0"/>
    <n v="0"/>
    <s v="Centrum Kształcenia Zawodowego w Świdnicy, 58-105 Świdnica, ul. Gen. Władysława Sikorskiego 41"/>
    <s v="CKZ Świdnica"/>
  </r>
  <r>
    <n v="18"/>
    <x v="2"/>
    <s v="Bielawa"/>
    <n v="7133"/>
    <s v="Kucharz"/>
    <n v="512001"/>
    <s v="HGT.02."/>
    <s v=" Przygotowanie i wydawanie dań"/>
    <s v="16.03.2026-17.04.2026"/>
    <n v="6"/>
    <n v="3"/>
    <s v="niemiecki"/>
    <n v="0"/>
    <n v="0"/>
    <s v="Centrum Kształcenia Zawodowego w Świdnicy, 58-105 Świdnica, ul. Gen. Władysława Sikorskiego 41"/>
    <s v="CKZ Świdnica"/>
  </r>
  <r>
    <n v="19"/>
    <x v="2"/>
    <s v="Bielawa"/>
    <n v="7133"/>
    <s v="Sprzedawca"/>
    <n v="522301"/>
    <s v="HAN.01."/>
    <s v="Prowadzenie sprzedaży"/>
    <s v="07.01.2026-30.01.2026"/>
    <n v="1"/>
    <n v="0"/>
    <s v="niemiecki"/>
    <n v="0"/>
    <n v="0"/>
    <s v="Centrum Kształcenia Zawodowego w Świdnicy, 58-105 Świdnica, ul. Gen. Władysława Sikorskiego 41"/>
    <s v="CKZ Świdnica"/>
  </r>
  <r>
    <n v="21"/>
    <x v="2"/>
    <s v="Bielawa"/>
    <n v="7133"/>
    <s v="Stolarz"/>
    <n v="752205"/>
    <s v="DRM.04."/>
    <s v=" Wytwarzanie wyrobów z drewna i materiałów drewnopochodnych"/>
    <s v="29.09.2025-24.10.2025"/>
    <n v="1"/>
    <n v="0"/>
    <s v="niemiecki"/>
    <n v="0"/>
    <n v="0"/>
    <s v="Centrum Kształcenia Zawodowego w Świdnicy, 58-105 Świdnica, ul. Gen. Władysława Sikorskiego 41"/>
    <s v="CKZ Świdnica"/>
  </r>
  <r>
    <n v="23"/>
    <x v="2"/>
    <s v="Bielawa"/>
    <n v="7133"/>
    <s v="Krawiec"/>
    <n v="753105"/>
    <s v="MOD.03."/>
    <s v="Projektowanie i wytwarzanie wyrobów odzieżowych"/>
    <s v="07.01.2026-01.02.2026"/>
    <n v="1"/>
    <n v="1"/>
    <s v="niemiecki"/>
    <n v="1"/>
    <n v="1"/>
    <s v="Centrum Kształcenia Zawodowego w Zespole Szkół i Placówek Kształcenia Zawodowego, ul.Botaniczna 66, 65-392  Zielona Góra"/>
    <s v="CKZ Zielona Góra"/>
  </r>
  <r>
    <n v="24"/>
    <x v="3"/>
    <s v="Bogatynia"/>
    <n v="49783"/>
    <s v="Fryzjer"/>
    <n v="514101"/>
    <s v="FRK.01."/>
    <s v="Wykonywanie usług fryzjerskich"/>
    <s v="27.10.2025-21.11.2025"/>
    <n v="3"/>
    <n v="3"/>
    <s v="niemiecki"/>
    <n v="3"/>
    <n v="3"/>
    <s v="Centrum Kształcenia Zawodowego w Świdnicy, 58-105 Świdnica, ul. Gen. Władysława Sikorskiego 41"/>
    <s v="CKZ Świdnica"/>
  </r>
  <r>
    <n v="553"/>
    <x v="4"/>
    <s v="Wałbrzych"/>
    <n v="7215"/>
    <s v="Monter zabudowy i robót wykończeniowych w budownictwie"/>
    <n v="712905"/>
    <s v="BUD.11."/>
    <s v=" Wykonywanie robót montażowych, okładzinowych i wykończeniowych"/>
    <s v="06.10.2025-31.10.2025"/>
    <n v="4"/>
    <n v="0"/>
    <s v="angielski"/>
    <n v="0"/>
    <n v="0"/>
    <s v="Rzemieślnicza Branżowa Szkoła I st im Stanisława Palucha w Wałbrzychu"/>
    <s v="Rzemieślnicza Wałbrzych"/>
  </r>
  <r>
    <n v="554"/>
    <x v="4"/>
    <s v="Wałbrzych"/>
    <n v="7215"/>
    <s v="Sprzedawca"/>
    <n v="522301"/>
    <s v="HAN.01."/>
    <s v="Prowadzenie sprzedaży"/>
    <s v="06.10.2025-31.10.2025"/>
    <n v="11"/>
    <n v="9"/>
    <s v="angielski"/>
    <n v="0"/>
    <n v="0"/>
    <s v="Rzemieślnicza Branżowa Szkoła I st im Stanisława Palucha w Wałbrzychu"/>
    <s v="Rzemieślnicza Wałbrzych"/>
  </r>
  <r>
    <n v="555"/>
    <x v="4"/>
    <s v="Wałbrzych"/>
    <n v="7215"/>
    <s v="Kelner"/>
    <n v="513101"/>
    <s v="HGT.01."/>
    <s v="Wykonywanie usług kelnerskich"/>
    <s v="08.09.2025-03.10.2025"/>
    <n v="3"/>
    <n v="3"/>
    <s v="angielski"/>
    <n v="0"/>
    <n v="0"/>
    <s v="Rzemieślnicza Branżowa Szkoła I st im Stanisława Palucha w Wałbrzychu"/>
    <s v="Rzemieślnicza Wałbrzych"/>
  </r>
  <r>
    <n v="25"/>
    <x v="3"/>
    <s v="Bogatynia"/>
    <n v="49783"/>
    <s v="Kucharz"/>
    <n v="512001"/>
    <s v="HGT.02."/>
    <s v=" Przygotowanie i wydawanie dań"/>
    <s v="02.09.2025-26.09.2025"/>
    <n v="17"/>
    <n v="13"/>
    <s v="niemiecki"/>
    <n v="17"/>
    <n v="13"/>
    <s v="Centrum Kształcenia Zawodowego w Świdnicy, 58-105 Świdnica, ul. Gen. Władysława Sikorskiego 41"/>
    <s v="CKZ Świdnica"/>
  </r>
  <r>
    <n v="558"/>
    <x v="4"/>
    <s v="Wałbrzych"/>
    <n v="7215"/>
    <s v="Mechanik pojazdów samochodowych"/>
    <n v="723103"/>
    <s v="MOT.05."/>
    <s v="Obsługa, diagnozowanie oraz naprawa pojazdów samochodowych"/>
    <s v="08.09.2025-03.10.2025"/>
    <n v="31"/>
    <n v="0"/>
    <s v="angielski"/>
    <n v="0"/>
    <n v="0"/>
    <s v="Rzemieślnicza Branżowa Szkoła I st im Stanisława Palucha w Wałbrzychu"/>
    <s v="Rzemieślnicza Wałbrzych"/>
  </r>
  <r>
    <n v="559"/>
    <x v="4"/>
    <s v="Wałbrzych"/>
    <n v="7215"/>
    <s v="Mechanik pojazdów samochodowych"/>
    <n v="723103"/>
    <s v="MOT.05."/>
    <s v="Obsługa, diagnozowanie oraz naprawa pojazdów samochodowych"/>
    <m/>
    <n v="0"/>
    <n v="0"/>
    <s v="angielski"/>
    <n v="0"/>
    <n v="0"/>
    <s v="Rzemieślnicza Branżowa Szkoła I st im Stanisława Palucha w Wałbrzychu"/>
    <s v="Rzemieślnicza Wałbrzych"/>
  </r>
  <r>
    <n v="560"/>
    <x v="4"/>
    <s v="Wałbrzych"/>
    <n v="7215"/>
    <s v="Cukiernik"/>
    <n v="751201"/>
    <s v="SPC.01."/>
    <s v="Produkcja wyrobów cukierniczych"/>
    <s v="06.10.2025-31.10.2025"/>
    <n v="8"/>
    <n v="5"/>
    <s v="angielski"/>
    <n v="0"/>
    <n v="0"/>
    <s v="Rzemieślnicza Branżowa Szkoła I st im Stanisława Palucha w Wałbrzychu"/>
    <s v="Rzemieślnicza Wałbrzych"/>
  </r>
  <r>
    <n v="26"/>
    <x v="3"/>
    <s v="Bogatynia"/>
    <n v="49783"/>
    <s v="Sprzedawca"/>
    <n v="522301"/>
    <s v="HAN.01."/>
    <s v="Prowadzenie sprzedaży"/>
    <s v="16.02.2026-13.03.2026"/>
    <n v="5"/>
    <n v="5"/>
    <s v="niemiecka"/>
    <n v="5"/>
    <n v="5"/>
    <s v="Centrum Kształcenia Zawodowego w Świdnicy, 58-105 Świdnica, ul. Gen. Władysława Sikorskiego 41"/>
    <s v="CKZ Świdnica"/>
  </r>
  <r>
    <n v="27"/>
    <x v="3"/>
    <s v="Bogatynia"/>
    <n v="49783"/>
    <s v="Cukiernik"/>
    <n v="751201"/>
    <s v="SPC.01."/>
    <s v="Produkcja wyrobów cukierniczych"/>
    <s v="27.10.2025-21.11.2025"/>
    <n v="2"/>
    <n v="2"/>
    <s v="niemiecki"/>
    <n v="2"/>
    <n v="2"/>
    <s v="Centrum Kształcenia Zawodowego w Świdnicy, 58-105 Świdnica, ul. Gen. Władysława Sikorskiego 41"/>
    <s v="CKZ Świdnica"/>
  </r>
  <r>
    <n v="70"/>
    <x v="5"/>
    <s v="Brzeg Dolny"/>
    <n v="11296"/>
    <s v="Elektryk"/>
    <n v="741103"/>
    <s v="ELE.02."/>
    <s v="Montaż, uruchamianie i konserwacja instalacji, maszyn i urządzeń elektrycznych"/>
    <s v="02.02.2026-13.03.2026"/>
    <n v="4"/>
    <n v="0"/>
    <s v="angielski"/>
    <n v="4"/>
    <n v="0"/>
    <s v="Centrum Kształcenia Zawodowego i Ustawicznego, 67-400 Wschowa, Plac Kosynierów 1"/>
    <s v="CKZ Wschowa"/>
  </r>
  <r>
    <n v="71"/>
    <x v="5"/>
    <s v="Brzeg Dolny"/>
    <n v="11296"/>
    <s v="Ślusarz"/>
    <n v="722204"/>
    <s v="MEC.08."/>
    <s v="Wykonywanie i naprawa elementów maszyn, urządzeń i narzędzi"/>
    <s v="16.02.2026-13.03.2026"/>
    <n v="1"/>
    <n v="0"/>
    <s v="angielski"/>
    <n v="0"/>
    <n v="0"/>
    <s v="Centrum Kształcenia Zawodowego w CKZiU,  ul. Tadeusza Kościuszki 27, 56-100 Wołów"/>
    <s v="CKZ Wołów"/>
  </r>
  <r>
    <n v="72"/>
    <x v="5"/>
    <s v="Brzeg Dolny"/>
    <n v="11296"/>
    <s v="Kucharz"/>
    <n v="512001"/>
    <s v="HGT.02."/>
    <s v=" Przygotowanie i wydawanie dań"/>
    <s v="13.10.2025-07.11.2025"/>
    <n v="1"/>
    <n v="1"/>
    <s v="angielski"/>
    <n v="0"/>
    <n v="0"/>
    <s v="Centrum Kształcenia Zawodowego w CKZiU,  ul. Tadeusza Kościuszki 27, 56-100 Wołów"/>
    <s v="CKZ Wołów"/>
  </r>
  <r>
    <n v="73"/>
    <x v="5"/>
    <s v="Brzeg Dolny"/>
    <n v="11296"/>
    <s v="Sprzedawca"/>
    <n v="522301"/>
    <s v="HAN.01."/>
    <s v="Prowadzenie sprzedaży"/>
    <s v="16.02.2026-13.03.2026"/>
    <n v="9"/>
    <n v="8"/>
    <s v="angielski"/>
    <n v="0"/>
    <n v="0"/>
    <s v="Centrum Kształcenia Zawodowego w CKZiU,  ul. Tadeusza Kościuszki 27, 56-100 Wołów"/>
    <s v="CKZ Wołów"/>
  </r>
  <r>
    <n v="74"/>
    <x v="5"/>
    <s v="Brzeg Dolny"/>
    <n v="11296"/>
    <s v="Mechanik pojazdów samochodowych"/>
    <n v="723103"/>
    <s v="MOT.05."/>
    <s v="Obsługa, diagnozowanie oraz naprawa pojazdów samochodowych"/>
    <s v="16.03.2026-17.04.2025"/>
    <n v="1"/>
    <n v="0"/>
    <s v="angielski"/>
    <n v="0"/>
    <n v="0"/>
    <s v="Centrum Kształcenia Zawodowego w CKZiU,  ul. Tadeusza Kościuszki 27, 56-100 Wołów"/>
    <s v="CKZ Wołów"/>
  </r>
  <r>
    <n v="75"/>
    <x v="5"/>
    <s v="Brzeg Dolny"/>
    <n v="11296"/>
    <s v="Piekarz"/>
    <n v="751204"/>
    <s v="SPC.03."/>
    <s v="Produkcja wyrobów piekarskich"/>
    <s v="27.10.2025-21.11.2025"/>
    <n v="1"/>
    <n v="0"/>
    <s v="angielski"/>
    <n v="1"/>
    <n v="0"/>
    <s v="Centrum Kształcenia Zawodowego przy Zespole Szkół Im. Adama Wodziczki w Mosinie"/>
    <s v="CKZ Mosina"/>
  </r>
  <r>
    <n v="76"/>
    <x v="5"/>
    <s v="Brzeg Dolny"/>
    <n v="11296"/>
    <s v="Fryzjer"/>
    <n v="514101"/>
    <s v="FRK.01."/>
    <s v="Wykonywanie usług fryzjerskich"/>
    <s v="29.09.2025-24.10.2025"/>
    <n v="4"/>
    <n v="4"/>
    <s v="angielski"/>
    <n v="4"/>
    <n v="4"/>
    <s v="Centrum Kształcenia Zawodowego i Ustawicznego, 67-400 Wschowa, Plac Kosynierów 1"/>
    <s v="CKZ Wschowa"/>
  </r>
  <r>
    <n v="77"/>
    <x v="5"/>
    <s v="Brzeg Dolny"/>
    <n v="11296"/>
    <s v="Operator urządzeń przemysłu chemicznego"/>
    <n v="813134"/>
    <s v="CHM.02."/>
    <s v="Eksploatacja maszyn i urządzeń przemysłu chemicznego"/>
    <s v="02.09.2025-28.09.2025"/>
    <n v="3"/>
    <n v="0"/>
    <s v="angielski"/>
    <n v="3"/>
    <n v="0"/>
    <s v="Centrum Kształcenia Zawodowego w Zespole Szkół i Placówek Kształcenia Zawodowego, ul.Botaniczna 66, 65-392  Zielona Góra"/>
    <s v="CKZ Zielona Góra"/>
  </r>
  <r>
    <n v="78"/>
    <x v="5"/>
    <s v="Brzeg Dolny"/>
    <n v="11296"/>
    <s v="Monter sieci i instalacji sanitarnych"/>
    <n v="712618"/>
    <s v="BUD.09."/>
    <s v="Wykonywanie robót związanych z budową, montażem i eksploatacją sieci oraz instalacji sanitarnych"/>
    <m/>
    <n v="0"/>
    <m/>
    <m/>
    <m/>
    <m/>
    <s v="Centrum Kształcenia Zawodowego i Ustawicznego, 67-400 Wschowa, Plac Kosynierów 1"/>
    <s v="CKZ Wschowa"/>
  </r>
  <r>
    <n v="79"/>
    <x v="5"/>
    <s v="Brzeg Dolny"/>
    <n v="11296"/>
    <s v="Magazynier-logistyk"/>
    <n v="432106"/>
    <s v="SPL.01."/>
    <s v="Obsługa magazynów"/>
    <s v="27.10.2025-23.11.2025"/>
    <n v="1"/>
    <n v="0"/>
    <s v="angielski"/>
    <n v="1"/>
    <n v="0"/>
    <s v="Centrum Kształcenia Zawodowego w Zespole Szkół i Placówek Kształcenia Zawodowego, ul.Botaniczna 66, 65-392  Zielona Góra"/>
    <s v="CKZ Zielona Góra"/>
  </r>
  <r>
    <n v="80"/>
    <x v="5"/>
    <s v="Brzeg Dolny"/>
    <n v="11296"/>
    <s v="Krawiec"/>
    <n v="753105"/>
    <s v="MOD.03."/>
    <s v="Projektowanie i wytwarzanie wyrobów odzieżowych"/>
    <s v="07.01.2026-01.02.2026"/>
    <n v="2"/>
    <n v="2"/>
    <s v="angielski"/>
    <n v="2"/>
    <n v="2"/>
    <s v="Centrum Kształcenia Zawodowego w Zespole Szkół i Placówek Kształcenia Zawodowego, ul.Botaniczna 66, 65-392  Zielona Góra"/>
    <s v="CKZ Zielona Góra"/>
  </r>
  <r>
    <n v="28"/>
    <x v="3"/>
    <s v="Bogatynia"/>
    <n v="49783"/>
    <s v="Operator obrabiarek skrawających"/>
    <n v="722307"/>
    <s v="MEC.05."/>
    <s v=" Użytkowanie obrabiarek skrawających"/>
    <s v="24.11.2025-19.12.2025"/>
    <n v="6"/>
    <n v="0"/>
    <s v="niemiecki"/>
    <n v="6"/>
    <n v="0"/>
    <s v="Centrum Kształcenia Zawodowego w Świdnicy, 58-105 Świdnica, ul. Gen. Władysława Sikorskiego 41"/>
    <s v="CKZ Świdnica"/>
  </r>
  <r>
    <n v="492"/>
    <x v="6"/>
    <s v="Świdnica"/>
    <n v="12321"/>
    <s v="Dekarz"/>
    <n v="712101"/>
    <s v="BUD.03."/>
    <s v="Wykonywanie robót dekarsko-blacharskich"/>
    <s v="02.09.2025-28.09.2025"/>
    <n v="1"/>
    <n v="0"/>
    <s v="niemiecki"/>
    <n v="1"/>
    <n v="0"/>
    <s v="Centrum Kształcenia Zawodowego w Zespole Szkół i Placówek Kształcenia Zawodowego, ul.Botaniczna 66, 65-392  Zielona Góra"/>
    <s v="CKZ Zielona Góra"/>
  </r>
  <r>
    <n v="29"/>
    <x v="3"/>
    <s v="Bogatynia"/>
    <n v="49783"/>
    <s v="Murarz-tynkarz"/>
    <n v="711204"/>
    <s v="BUD.12."/>
    <s v=" Wykonywanie robót murarskich i tynkarskich"/>
    <s v="29.09.2025-24.10.2025"/>
    <n v="2"/>
    <n v="0"/>
    <s v="niemiecki"/>
    <n v="2"/>
    <n v="0"/>
    <s v="Centrum Kształcenia Zawodowego w Świdnicy, 58-105 Świdnica, ul. Gen. Władysława Sikorskiego 41"/>
    <s v="CKZ Świdnica"/>
  </r>
  <r>
    <n v="51"/>
    <x v="7"/>
    <s v="Bolesławiec"/>
    <n v="19605"/>
    <s v="Elektromechanik pojazdów samochodowych"/>
    <n v="741203"/>
    <s v="MOT.02."/>
    <s v="Obsługa, diagnozowanie oraz naprawa mechatronicznych systemów pojazdów samochodowych"/>
    <s v="07.01.2026-30.01.2026"/>
    <n v="2"/>
    <n v="0"/>
    <s v="angielski"/>
    <n v="2"/>
    <n v="0"/>
    <s v="Centrum Kształcenia Zawodowego w Świdnicy, 58-105 Świdnica, ul. Gen. Władysława Sikorskiego 41"/>
    <s v="CKZ Świdnica"/>
  </r>
  <r>
    <n v="53"/>
    <x v="7"/>
    <s v="Bolesławiec"/>
    <n v="19605"/>
    <s v="Elektryk"/>
    <n v="741103"/>
    <s v="ELE.02."/>
    <s v="Montaż, uruchamianie i konserwacja instalacji, maszyn i urządzeń elektrycznych"/>
    <s v="27.10.2025-21.11.2025"/>
    <n v="3"/>
    <n v="0"/>
    <s v="angielski"/>
    <n v="2"/>
    <n v="0"/>
    <s v="Centrum Kształcenia Zawodowego w Świdnicy, 58-105 Świdnica, ul. Gen. Władysława Sikorskiego 41"/>
    <s v="CKZ Świdnica"/>
  </r>
  <r>
    <n v="60"/>
    <x v="7"/>
    <s v="Bolesławiec"/>
    <n v="19605"/>
    <s v="Monter sieci i instalacji sanitarnych"/>
    <n v="712618"/>
    <s v="BUD.09."/>
    <s v="Wykonywanie robót związanych z budową, montażem i eksploatacją sieci oraz instalacji sanitarnych"/>
    <s v="02.09.2025-26.09.2025"/>
    <n v="6"/>
    <n v="0"/>
    <s v="angielski"/>
    <n v="5"/>
    <n v="0"/>
    <s v="Centrum Kształcenia Zawodowego w Świdnicy, 58-105 Świdnica, ul. Gen. Władysława Sikorskiego 41"/>
    <s v="CKZ Świdnica"/>
  </r>
  <r>
    <n v="61"/>
    <x v="7"/>
    <s v="Bolesławiec"/>
    <n v="19605"/>
    <s v="Murarz-tynkarz"/>
    <n v="711204"/>
    <s v="BUD.12."/>
    <s v=" Wykonywanie robót murarskich i tynkarskich"/>
    <s v="29.09.2025-24.10.2025"/>
    <n v="1"/>
    <n v="0"/>
    <s v="angielski"/>
    <n v="1"/>
    <n v="0"/>
    <s v="Centrum Kształcenia Zawodowego w Świdnicy, 58-105 Świdnica, ul. Gen. Władysława Sikorskiego 41"/>
    <s v="CKZ Świdnica"/>
  </r>
  <r>
    <n v="63"/>
    <x v="7"/>
    <s v="Bolesławiec"/>
    <n v="19605"/>
    <s v="Piekarz"/>
    <n v="751204"/>
    <s v="SPC.03."/>
    <s v="Produkcja wyrobów piekarskich"/>
    <s v="29.09.2025-24.10.2025"/>
    <n v="3"/>
    <n v="0"/>
    <s v="angielski"/>
    <n v="3"/>
    <n v="0"/>
    <s v="Centrum Kształcenia Zawodowego w Świdnicy, 58-105 Świdnica, ul. Gen. Władysława Sikorskiego 41"/>
    <s v="CKZ Świdnica"/>
  </r>
  <r>
    <n v="68"/>
    <x v="7"/>
    <s v="Bolesławiec"/>
    <n v="19605"/>
    <s v="Stolarz"/>
    <n v="752205"/>
    <s v="DRM.04."/>
    <s v=" Wytwarzanie wyrobów z drewna i materiałów drewnopochodnych"/>
    <s v="29.09.2025-24.10.2025"/>
    <n v="1"/>
    <n v="0"/>
    <s v="angielski"/>
    <n v="1"/>
    <n v="0"/>
    <s v="Centrum Kształcenia Zawodowego w Świdnicy, 58-105 Świdnica, ul. Gen. Władysława Sikorskiego 41"/>
    <s v="CKZ Świdnica"/>
  </r>
  <r>
    <n v="69"/>
    <x v="7"/>
    <s v="Bolesławiec"/>
    <n v="19605"/>
    <s v="Ślusarz"/>
    <n v="722204"/>
    <s v="MEC.08."/>
    <s v="Wykonywanie i naprawa elementów maszyn, urządzeń i narzędzi"/>
    <s v="07.01.2026-30.01.2026"/>
    <n v="1"/>
    <n v="0"/>
    <s v="angielski"/>
    <n v="1"/>
    <n v="0"/>
    <s v="Centrum Kształcenia Zawodowego w Świdnicy, 58-105 Świdnica, ul. Gen. Władysława Sikorskiego 41"/>
    <s v="CKZ Świdnica"/>
  </r>
  <r>
    <n v="32"/>
    <x v="8"/>
    <s v="Bolesławiec"/>
    <n v="22765"/>
    <s v="Elektromechanik pojazdów samochodowych"/>
    <n v="741203"/>
    <s v="MOT.02."/>
    <s v="Obsługa, diagnozowanie oraz naprawa mechatronicznych systemów pojazdów samochodowych"/>
    <s v="07.01.2026-30.01.2026"/>
    <n v="3"/>
    <n v="0"/>
    <s v="niemiecki"/>
    <n v="3"/>
    <n v="0"/>
    <s v="Centrum Kształcenia Zawodowego w Świdnicy, 58-105 Świdnica, ul. Gen. Władysława Sikorskiego 41"/>
    <s v="CKZ Świdnica"/>
  </r>
  <r>
    <n v="36"/>
    <x v="8"/>
    <s v="Bolesławiec"/>
    <n v="22765"/>
    <s v="Elektryk"/>
    <n v="741103"/>
    <s v="ELE.02."/>
    <s v="Montaż, uruchamianie i konserwacja instalacji, maszyn i urządzeń elektrycznych"/>
    <s v="27.10.2025-21.11.2025"/>
    <n v="3"/>
    <n v="0"/>
    <s v="niemiecki"/>
    <n v="3"/>
    <n v="0"/>
    <s v="Centrum Kształcenia Zawodowego w Świdnicy, 58-105 Świdnica, ul. Gen. Władysława Sikorskiego 41"/>
    <s v="CKZ Świdnica"/>
  </r>
  <r>
    <n v="498"/>
    <x v="6"/>
    <s v="Świdnica"/>
    <n v="12321"/>
    <s v="Magazynier-logistyk"/>
    <n v="432106"/>
    <s v="SPL.01."/>
    <s v="Obsługa magazynów"/>
    <s v="01.12.2025 - 09.01.2026"/>
    <n v="2"/>
    <n v="0"/>
    <s v="niemiecki"/>
    <n v="2"/>
    <n v="0"/>
    <s v="Zespół Szkół Ponadpodstawowych im. Hipolita Cegielskiego w Ziębicach ul. Wojska Polskiego 3, 57-220 Ziębice"/>
    <s v="CKZ Ziębice"/>
  </r>
  <r>
    <n v="44"/>
    <x v="8"/>
    <s v="Bolesławiec"/>
    <n v="22765"/>
    <s v="Mechanik pojazdów samochodowych"/>
    <n v="723103"/>
    <s v="MOT.05."/>
    <s v="Obsługa, diagnozowanie oraz naprawa pojazdów samochodowych"/>
    <s v="29.09.2025-24.10.2025"/>
    <n v="4"/>
    <n v="0"/>
    <s v="niemiecki"/>
    <n v="2"/>
    <n v="0"/>
    <s v="Centrum Kształcenia Zawodowego w Świdnicy, 58-105 Świdnica, ul. Gen. Władysława Sikorskiego 41"/>
    <s v="CKZ Świdnica"/>
  </r>
  <r>
    <n v="45"/>
    <x v="8"/>
    <s v="Bolesławiec"/>
    <n v="22765"/>
    <s v="Monter sieci i instalacji sanitarnych"/>
    <n v="712618"/>
    <s v="BUD.09."/>
    <s v="Wykonywanie robót związanych z budową, montażem i eksploatacją sieci oraz instalacji sanitarnych"/>
    <s v="02.09.2025-26.09.2025"/>
    <n v="1"/>
    <n v="0"/>
    <s v="niemiecki"/>
    <n v="1"/>
    <n v="0"/>
    <s v="Centrum Kształcenia Zawodowego w Świdnicy, 58-105 Świdnica, ul. Gen. Władysława Sikorskiego 41"/>
    <s v="CKZ Świdnica"/>
  </r>
  <r>
    <n v="46"/>
    <x v="8"/>
    <s v="Bolesławiec"/>
    <n v="22765"/>
    <s v="Piekarz"/>
    <n v="751204"/>
    <s v="SPC.03."/>
    <s v="Produkcja wyrobów piekarskich"/>
    <s v="29.09.2025-24.10.2025"/>
    <n v="1"/>
    <n v="1"/>
    <s v="niemiecki"/>
    <n v="1"/>
    <n v="1"/>
    <s v="Centrum Kształcenia Zawodowego w Świdnicy, 58-105 Świdnica, ul. Gen. Władysława Sikorskiego 41"/>
    <s v="CKZ Świdnica"/>
  </r>
  <r>
    <n v="49"/>
    <x v="8"/>
    <s v="Bolesławiec"/>
    <n v="22765"/>
    <s v="Stolarz"/>
    <n v="752205"/>
    <s v="DRM.04."/>
    <s v=" Wytwarzanie wyrobów z drewna i materiałów drewnopochodnych"/>
    <s v="29.09.2025-24.10.2025"/>
    <n v="1"/>
    <n v="0"/>
    <s v="niemiecki"/>
    <n v="1"/>
    <n v="0"/>
    <s v="Centrum Kształcenia Zawodowego w Świdnicy, 58-105 Świdnica, ul. Gen. Władysława Sikorskiego 41"/>
    <s v="CKZ Świdnica"/>
  </r>
  <r>
    <n v="50"/>
    <x v="8"/>
    <s v="Bolesławiec"/>
    <n v="22765"/>
    <s v="Ślusarz"/>
    <n v="722204"/>
    <s v="MEC.08."/>
    <s v="Wykonywanie i naprawa elementów maszyn, urządzeń i narzędzi"/>
    <s v="07.01.2026-30.01.2026"/>
    <n v="2"/>
    <n v="0"/>
    <s v="niemiecki"/>
    <n v="2"/>
    <n v="0"/>
    <s v="Centrum Kształcenia Zawodowego w Świdnicy, 58-105 Świdnica, ul. Gen. Władysława Sikorskiego 41"/>
    <s v="CKZ Świdnica"/>
  </r>
  <r>
    <n v="84"/>
    <x v="9"/>
    <s v="Bystrzyca Kłodzka"/>
    <n v="92045"/>
    <s v="Elektryk"/>
    <n v="741103"/>
    <s v="ELE.02."/>
    <s v="Montaż, uruchamianie i konserwacja instalacji, maszyn i urządzeń elektrycznych"/>
    <s v="02.09.2025-26.09.2025"/>
    <n v="3"/>
    <n v="0"/>
    <s v="niemiecki"/>
    <n v="3"/>
    <n v="0"/>
    <s v="Centrum Kształcenia Zawodowego w Świdnicy, 58-105 Świdnica, ul. Gen. Władysława Sikorskiego 41"/>
    <s v="CKZ Świdnica"/>
  </r>
  <r>
    <n v="89"/>
    <x v="9"/>
    <s v="Bystrzyca Kłodzka"/>
    <n v="92045"/>
    <s v="Murarz-tynkarz"/>
    <n v="711204"/>
    <s v="BUD.12."/>
    <s v=" Wykonywanie robót murarskich i tynkarskich"/>
    <s v="29.09.2025-24.10.2025"/>
    <n v="1"/>
    <n v="0"/>
    <s v="niemiecki"/>
    <n v="1"/>
    <n v="0"/>
    <s v="Centrum Kształcenia Zawodowego w Świdnicy, 58-105 Świdnica, ul. Gen. Władysława Sikorskiego 41"/>
    <s v="CKZ Świdnica"/>
  </r>
  <r>
    <n v="450"/>
    <x v="10"/>
    <s v="Strzegom"/>
    <n v="13181"/>
    <s v="Kamieniarz"/>
    <n v="711301"/>
    <s v="BUD.04."/>
    <s v=" Wykonywanie robót kamieniarskich"/>
    <s v="24.11.2025-21.12.2025"/>
    <n v="1"/>
    <n v="0"/>
    <s v="niemiecki"/>
    <n v="1"/>
    <n v="0"/>
    <s v="Centrum Kształcenia Zawodowego w Zespole Szkół i Placówek Kształcenia Zawodowego, ul.Botaniczna 66, 65-392  Zielona Góra"/>
    <s v="CKZ Zielona Góra"/>
  </r>
  <r>
    <n v="90"/>
    <x v="9"/>
    <s v="Bystrzyca Kłodzka"/>
    <n v="92045"/>
    <s v="Ślusarz"/>
    <n v="722204"/>
    <s v="MEC.08."/>
    <s v="Wykonywanie i naprawa elementów maszyn, urządzeń i narzędzi"/>
    <s v="07.01.2026-30.01.2026"/>
    <n v="2"/>
    <n v="0"/>
    <s v="niemiecki"/>
    <n v="2"/>
    <n v="0"/>
    <s v="Centrum Kształcenia Zawodowego w Świdnicy, 58-105 Świdnica, ul. Gen. Władysława Sikorskiego 41"/>
    <s v="CKZ Świdnica"/>
  </r>
  <r>
    <n v="97"/>
    <x v="11"/>
    <s v="Chocianów"/>
    <n v="34920"/>
    <s v="Ślusarz"/>
    <n v="722204"/>
    <s v="MEC.08."/>
    <s v="Wykonywanie i naprawa elementów maszyn, urządzeń i narzędzi"/>
    <s v="07.01.2026-30.01.2026"/>
    <n v="1"/>
    <n v="0"/>
    <s v="niemiecki"/>
    <n v="1"/>
    <n v="0"/>
    <s v="Centrum Kształcenia Zawodowego w Świdnicy, 58-105 Świdnica, ul. Gen. Władysława Sikorskiego 41"/>
    <s v="CKZ Świdnica"/>
  </r>
  <r>
    <n v="453"/>
    <x v="10"/>
    <s v="Strzegom"/>
    <n v="13181"/>
    <s v="Mechanik-monter maszyn i urządzeń"/>
    <n v="723310"/>
    <s v="MEC.03."/>
    <s v="Montaż i obsługa maszyn i urządzeń"/>
    <s v="03.11.2025-28.11.2025"/>
    <n v="1"/>
    <n v="0"/>
    <s v="niemiecki"/>
    <n v="1"/>
    <n v="0"/>
    <s v="Centrum Kształcenia Zawodowego nr 1 w Gliwicach Gliwickie Centrum Edukacji u.Stefana Okrzei 20"/>
    <s v="CKZ Gliwice"/>
  </r>
  <r>
    <n v="578"/>
    <x v="12"/>
    <s v="Wrocław"/>
    <n v="13385"/>
    <s v="Mechanik pojazdów samochodowych"/>
    <n v="723103"/>
    <s v="MOT.05."/>
    <s v="Obsługa, diagnozowanie oraz naprawa pojazdów samochodowych"/>
    <s v="02.09.2025-26.09.2025"/>
    <n v="4"/>
    <n v="0"/>
    <s v="angielski"/>
    <n v="0"/>
    <n v="0"/>
    <s v="Centrum Kształcenia Zawodowego w Oleśnicy, ul. Wojska Polskiego 67"/>
    <s v="CKZ Oleśnica"/>
  </r>
  <r>
    <n v="579"/>
    <x v="12"/>
    <s v="Wrocław"/>
    <n v="13385"/>
    <s v="Fryzjer"/>
    <n v="514101"/>
    <s v="FRK.01."/>
    <s v="Wykonywanie usług fryzjerskich"/>
    <s v="29.09.2025-24.10.2025"/>
    <n v="11"/>
    <n v="8"/>
    <s v="angielski"/>
    <n v="0"/>
    <n v="0"/>
    <s v="Centrum Kształcenia Zawodowego w Oleśnicy, ul. Wojska Polskiego 67"/>
    <s v="CKZ Oleśnica"/>
  </r>
  <r>
    <n v="580"/>
    <x v="12"/>
    <s v="Wrocław"/>
    <n v="13385"/>
    <s v="Kucharz"/>
    <n v="512001"/>
    <s v="HGT.02."/>
    <s v=" Przygotowanie i wydawanie dań"/>
    <s v="16.02.2026-17.04.2026"/>
    <n v="3"/>
    <n v="1"/>
    <s v="angielski"/>
    <n v="0"/>
    <n v="0"/>
    <s v="Centrum Kształcenia Zawodowego w Oleśnicy, ul. Wojska Polskiego 67"/>
    <s v="CKZ Oleśnica"/>
  </r>
  <r>
    <n v="582"/>
    <x v="12"/>
    <s v="Wrocław"/>
    <n v="13385"/>
    <s v="Sprzedawca"/>
    <n v="522301"/>
    <s v="HAN.01."/>
    <s v="Prowadzenie sprzedaży"/>
    <s v="20.04.2026-15.05.2026"/>
    <n v="0"/>
    <n v="0"/>
    <s v="angielski"/>
    <n v="0"/>
    <n v="0"/>
    <s v="Centrum Kształcenia Zawodowego w Oleśnicy, ul. Wojska Polskiego 67"/>
    <s v="CKZ Oleśnica"/>
  </r>
  <r>
    <n v="268"/>
    <x v="13"/>
    <s v="Legnica"/>
    <n v="14281"/>
    <s v="Kucharz"/>
    <n v="512001"/>
    <s v="HGT.02."/>
    <s v=" Przygotowanie i wydawanie dań"/>
    <s v="16.02.2026-13.03.2026"/>
    <n v="8"/>
    <n v="4"/>
    <s v="angielski"/>
    <n v="0"/>
    <n v="0"/>
    <s v="Centrum Kształcenia Zawodowego i Ustawicznego w Legnicy, ul. Lotnicza 26, 59-220 Legnica"/>
    <s v="CKZ Legnica"/>
  </r>
  <r>
    <n v="269"/>
    <x v="13"/>
    <s v="Legnica"/>
    <n v="14281"/>
    <s v="Cukiernik"/>
    <n v="751201"/>
    <s v="SPC.01."/>
    <s v="Produkcja wyrobów cukierniczych"/>
    <s v="16.03.2026-24.04.2026"/>
    <n v="4"/>
    <n v="3"/>
    <s v="angielski"/>
    <n v="0"/>
    <n v="0"/>
    <s v="Centrum Kształcenia Zawodowego i Ustawicznego w Legnicy, ul. Lotnicza 26, 59-220 Legnica"/>
    <s v="CKZ Legnica"/>
  </r>
  <r>
    <n v="270"/>
    <x v="13"/>
    <s v="Legnica"/>
    <n v="14281"/>
    <s v="Fotograf"/>
    <n v="343101"/>
    <s v="AUD.02."/>
    <s v=" Rejestracja, obróbka i publikacja obrazu"/>
    <s v="03.11.2025-28.11.2025"/>
    <n v="2"/>
    <n v="1"/>
    <s v="angielski"/>
    <n v="2"/>
    <n v="1"/>
    <s v="Zespół Placówek Oświatowych Centrum Kształcenia Zawodowego nr 2 w Olkuszu, ul. Legionów Polskich 3"/>
    <s v="CKZ Olkusz"/>
  </r>
  <r>
    <n v="271"/>
    <x v="13"/>
    <s v="Legnica"/>
    <n v="14281"/>
    <s v="Fryzjer"/>
    <n v="514101"/>
    <s v="FRK.01."/>
    <s v="Wykonywanie usług fryzjerskich"/>
    <s v="16.03.2026-24.04.2026"/>
    <n v="9"/>
    <n v="9"/>
    <s v="angielski"/>
    <n v="0"/>
    <n v="0"/>
    <s v="Centrum Kształcenia Zawodowego i Ustawicznego w Legnicy, ul. Lotnicza 26, 59-220 Legnica"/>
    <s v="CKZ Legnica"/>
  </r>
  <r>
    <n v="272"/>
    <x v="13"/>
    <s v="Legnica"/>
    <n v="14281"/>
    <s v="Elektryk"/>
    <n v="741103"/>
    <s v="ELE.02."/>
    <s v="Montaż, uruchamianie i konserwacja instalacji, maszyn i urządzeń elektrycznych"/>
    <s v="01.09.2025-26.09.2025"/>
    <n v="2"/>
    <n v="0"/>
    <s v="angielski"/>
    <n v="2"/>
    <n v="0"/>
    <s v="Centrum Kształcenia Zawodowego i Ustawicznego, 67-400 Wschowa, Plac Kosynierów 1"/>
    <s v="CKZ Wschowa"/>
  </r>
  <r>
    <n v="274"/>
    <x v="13"/>
    <s v="Legnica"/>
    <n v="14281"/>
    <s v="Sprzedawca"/>
    <n v="522301"/>
    <s v="HAN.01."/>
    <s v="Prowadzenie sprzedaży"/>
    <s v="16.02.2026-13.03.2026"/>
    <n v="2"/>
    <n v="1"/>
    <s v="angielski"/>
    <n v="0"/>
    <n v="0"/>
    <s v="Centrum Kształcenia Zawodowego i Ustawicznego w Legnicy, ul. Lotnicza 26, 59-220 Legnica"/>
    <s v="CKZ Legnica"/>
  </r>
  <r>
    <n v="98"/>
    <x v="11"/>
    <s v="Chocianów"/>
    <n v="34920"/>
    <s v="Operator obrabiarek skrawających"/>
    <n v="722307"/>
    <s v="MEC.05."/>
    <s v=" Użytkowanie obrabiarek skrawających"/>
    <s v="16.02.2026-13.03.2026"/>
    <n v="1"/>
    <n v="0"/>
    <s v="niemiecki"/>
    <n v="1"/>
    <n v="0"/>
    <s v="Centrum Kształcenia Zawodowego w Świdnicy, 58-105 Świdnica, ul. Gen. Władysława Sikorskiego 41"/>
    <s v="CKZ Świdnica"/>
  </r>
  <r>
    <n v="100"/>
    <x v="11"/>
    <s v="Chocianów"/>
    <n v="34920"/>
    <s v="Mechanik pojazdów samochodowych"/>
    <n v="723103"/>
    <s v="MOT.05."/>
    <s v="Obsługa, diagnozowanie oraz naprawa pojazdów samochodowych"/>
    <s v="29.09.2025-24.10.2025"/>
    <n v="3"/>
    <n v="0"/>
    <s v="niemiecki"/>
    <n v="3"/>
    <n v="0"/>
    <s v="Centrum Kształcenia Zawodowego w Świdnicy, 58-105 Świdnica, ul. Gen. Władysława Sikorskiego 41"/>
    <s v="CKZ Świdnica"/>
  </r>
  <r>
    <n v="109"/>
    <x v="14"/>
    <s v="Chojnów"/>
    <n v="89004"/>
    <s v="Operator obrabiarek skrawających"/>
    <n v="722307"/>
    <s v="MEC.05."/>
    <s v=" Użytkowanie obrabiarek skrawających"/>
    <s v="24.11.2025-19.12.2025"/>
    <n v="3"/>
    <n v="0"/>
    <s v="niemiecki"/>
    <n v="3"/>
    <n v="0"/>
    <s v="Centrum Kształcenia Zawodowego w Świdnicy, 58-105 Świdnica, ul. Gen. Władysława Sikorskiego 41"/>
    <s v="CKZ Świdnica"/>
  </r>
  <r>
    <n v="111"/>
    <x v="15"/>
    <s v="Dzierżoniów"/>
    <n v="49570"/>
    <s v="Blacharz samochodowy"/>
    <n v="721306"/>
    <s v="MOT.01."/>
    <s v="Diagnozowanie i naprawa nadwozi pojazdów samochodowych"/>
    <s v="16.03.2026-17.04.2026"/>
    <n v="1"/>
    <n v="0"/>
    <s v="angielski"/>
    <n v="0"/>
    <n v="0"/>
    <s v="Centrum Kształcenia Zawodowego w Świdnicy, 58-105 Świdnica, ul. Gen. Władysława Sikorskiego 41"/>
    <s v="CKZ Świdnica"/>
  </r>
  <r>
    <n v="112"/>
    <x v="15"/>
    <s v="Dzierżoniów"/>
    <n v="49570"/>
    <s v="Cukiernik"/>
    <n v="751201"/>
    <s v="SPC.01."/>
    <s v="Produkcja wyrobów cukierniczych"/>
    <s v="27.10.2025-21.11.2025"/>
    <n v="3"/>
    <n v="3"/>
    <s v="niemiecki"/>
    <n v="0"/>
    <n v="0"/>
    <s v="Centrum Kształcenia Zawodowego w Świdnicy, 58-105 Świdnica, ul. Gen. Władysława Sikorskiego 41"/>
    <s v="CKZ Świdnica"/>
  </r>
  <r>
    <n v="656"/>
    <x v="16"/>
    <s v="Żarów"/>
    <n v="14530"/>
    <s v="Mechanik pojazdów kolejowych"/>
    <n v="723318"/>
    <s v="TKO.09."/>
    <s v=" Wykonywanie robót związanych z utrzymaniem i naprawą pojazdów kolejowych"/>
    <s v="09.02.2026-14.02.2026"/>
    <n v="1"/>
    <n v="0"/>
    <s v="angielski"/>
    <n v="3"/>
    <n v="0"/>
    <n v="0"/>
    <s v="CKZ Dębica"/>
  </r>
  <r>
    <n v="113"/>
    <x v="15"/>
    <s v="Dzierżoniów"/>
    <n v="49570"/>
    <s v="Elektryk"/>
    <n v="741103"/>
    <s v="ELE.02."/>
    <s v="Montaż, uruchamianie i konserwacja instalacji, maszyn i urządzeń elektrycznych"/>
    <s v="02.09.2025-26.09.2025"/>
    <n v="4"/>
    <n v="0"/>
    <s v="angielski"/>
    <n v="0"/>
    <n v="0"/>
    <s v="Centrum Kształcenia Zawodowego w Świdnicy, 58-105 Świdnica, ul. Gen. Władysława Sikorskiego 41"/>
    <s v="CKZ Świdnica"/>
  </r>
  <r>
    <n v="114"/>
    <x v="15"/>
    <s v="Dzierżoniów"/>
    <n v="49570"/>
    <s v="Elektryk"/>
    <n v="741103"/>
    <s v="ELE.02."/>
    <s v="Montaż, uruchamianie i konserwacja instalacji, maszyn i urządzeń elektrycznych"/>
    <m/>
    <n v="0"/>
    <n v="0"/>
    <s v="angielski"/>
    <n v="0"/>
    <n v="0"/>
    <s v="Centrum Kształcenia Zawodowego w Świdnicy, 58-105 Świdnica, ul. Gen. Władysława Sikorskiego 41"/>
    <s v="CKZ Świdnica"/>
  </r>
  <r>
    <n v="115"/>
    <x v="15"/>
    <s v="Dzierżoniów"/>
    <n v="49570"/>
    <s v="Monter sieci i instalacji sanitarnych"/>
    <n v="712618"/>
    <s v="BUD.09."/>
    <s v="Wykonywanie robót związanych z budową, montażem i eksploatacją sieci oraz instalacji sanitarnych"/>
    <s v="02.09.2025-26.09.2025"/>
    <n v="3"/>
    <n v="0"/>
    <s v="angielski"/>
    <n v="0"/>
    <n v="0"/>
    <s v="Centrum Kształcenia Zawodowego w Świdnicy, 58-105 Świdnica, ul. Gen. Władysława Sikorskiego 41"/>
    <s v="CKZ Świdnica"/>
  </r>
  <r>
    <n v="116"/>
    <x v="15"/>
    <s v="Dzierżoniów"/>
    <n v="49570"/>
    <s v="Murarz-tynkarz"/>
    <n v="711204"/>
    <s v="BUD.12."/>
    <s v=" Wykonywanie robót murarskich i tynkarskich"/>
    <s v="29.09.2025-24.10.2025"/>
    <n v="1"/>
    <n v="0"/>
    <s v="angielski"/>
    <n v="0"/>
    <n v="0"/>
    <s v="Centrum Kształcenia Zawodowego w Świdnicy, 58-105 Świdnica, ul. Gen. Władysława Sikorskiego 41"/>
    <s v="CKZ Świdnica"/>
  </r>
  <r>
    <n v="119"/>
    <x v="15"/>
    <s v="Dzierżoniów"/>
    <n v="49570"/>
    <s v="Sprzedawca"/>
    <n v="522301"/>
    <s v="HAN.01."/>
    <s v="Prowadzenie sprzedaży"/>
    <s v="16.02.2026-13.03.2026"/>
    <n v="11"/>
    <n v="8"/>
    <s v="angielski"/>
    <n v="0"/>
    <n v="0"/>
    <s v="Centrum Kształcenia Zawodowego w Świdnicy, 58-105 Świdnica, ul. Gen. Władysława Sikorskiego 41"/>
    <s v="CKZ Świdnica"/>
  </r>
  <r>
    <n v="121"/>
    <x v="15"/>
    <s v="Dzierżoniów"/>
    <n v="49570"/>
    <s v="Piekarz"/>
    <n v="751204"/>
    <s v="SPC.03."/>
    <s v="Produkcja wyrobów piekarskich"/>
    <s v="29.09.2025-24.10.2025"/>
    <n v="3"/>
    <n v="0"/>
    <s v="niemiecki"/>
    <n v="0"/>
    <n v="0"/>
    <s v="Centrum Kształcenia Zawodowego w Świdnicy, 58-105 Świdnica, ul. Gen. Władysława Sikorskiego 41"/>
    <s v="CKZ Świdnica"/>
  </r>
  <r>
    <n v="122"/>
    <x v="15"/>
    <s v="Dzierżoniów"/>
    <n v="49570"/>
    <s v="Ślusarz"/>
    <n v="722204"/>
    <s v="MEC.08."/>
    <s v="Wykonywanie i naprawa elementów maszyn, urządzeń i narzędzi"/>
    <s v="07.01.2026-31.01.2026"/>
    <n v="1"/>
    <n v="0"/>
    <s v="angielski"/>
    <n v="0"/>
    <n v="0"/>
    <s v="Centrum Kształcenia Zawodowego w Świdnicy, 58-105 Świdnica, ul. Gen. Władysława Sikorskiego 41"/>
    <s v="CKZ Świdnica"/>
  </r>
  <r>
    <n v="123"/>
    <x v="15"/>
    <s v="Dzierżoniów"/>
    <n v="49570"/>
    <s v="Lakiernik samochodowy"/>
    <n v="713203"/>
    <s v="MOT.03."/>
    <s v="Diagnozowanie i naprawa powłok lakierniczych"/>
    <s v="16.02.2026-13.03.2026"/>
    <n v="0"/>
    <n v="0"/>
    <s v="angielski"/>
    <n v="0"/>
    <n v="0"/>
    <s v="Centrum Kształcenia Zawodowego w Świdnicy, 58-105 Świdnica, ul. Gen. Władysława Sikorskiego 41"/>
    <s v="CKZ Świdnica"/>
  </r>
  <r>
    <n v="159"/>
    <x v="17"/>
    <s v="Gryfów Śląski"/>
    <n v="84850"/>
    <s v="Elektromechanik pojazdów samochodowych"/>
    <n v="741203"/>
    <s v="MOT.02."/>
    <s v="Obsługa, diagnozowanie oraz naprawa mechatronicznych systemów pojazdów samochodowych"/>
    <s v="07.01.2026-30.01.2026"/>
    <n v="1"/>
    <n v="0"/>
    <s v="angielski"/>
    <n v="1"/>
    <n v="0"/>
    <s v="Centrum Kształcenia Zawodowego w Świdnicy, 58-105 Świdnica, ul. Gen. Władysława Sikorskiego 41"/>
    <s v="CKZ Świdnica"/>
  </r>
  <r>
    <n v="160"/>
    <x v="17"/>
    <s v="Gryfów Śląski"/>
    <n v="84850"/>
    <s v="Kucharz"/>
    <n v="512001"/>
    <s v="HGT.02."/>
    <s v=" Przygotowanie i wydawanie dań"/>
    <s v="16.03.2026-17.04.2026"/>
    <n v="3"/>
    <n v="3"/>
    <s v="angielski"/>
    <n v="3"/>
    <n v="3"/>
    <s v="Centrum Kształcenia Zawodowego w Świdnicy, 58-105 Świdnica, ul. Gen. Władysława Sikorskiego 41"/>
    <s v="CKZ Świdnica"/>
  </r>
  <r>
    <n v="161"/>
    <x v="17"/>
    <s v="Gryfów Śląski"/>
    <n v="84850"/>
    <s v="Fryzjer"/>
    <n v="514101"/>
    <s v="FRK.01."/>
    <s v="Wykonywanie usług fryzjerskich"/>
    <s v="27.10.2025-21.11.2025"/>
    <n v="4"/>
    <n v="4"/>
    <s v="angielski"/>
    <n v="4"/>
    <n v="4"/>
    <s v="Centrum Kształcenia Zawodowego w Świdnicy, 58-105 Świdnica, ul. Gen. Władysława Sikorskiego 41"/>
    <s v="CKZ Świdnica"/>
  </r>
  <r>
    <n v="163"/>
    <x v="17"/>
    <s v="Gryfów Śląski"/>
    <n v="84850"/>
    <s v="Sprzedawca"/>
    <n v="522301"/>
    <s v="HAN.01."/>
    <s v="Prowadzenie sprzedaży"/>
    <s v="16.02.2026-13.03.2026"/>
    <n v="3"/>
    <n v="2"/>
    <s v="angielski"/>
    <n v="3"/>
    <n v="2"/>
    <s v="Centrum Kształcenia Zawodowego w Świdnicy, 58-105 Świdnica, ul. Gen. Władysława Sikorskiego 41"/>
    <s v="CKZ Świdnica"/>
  </r>
  <r>
    <n v="596"/>
    <x v="18"/>
    <s v="Ząbkowice Śląskie"/>
    <n v="18886"/>
    <s v="Fryzjer"/>
    <n v="514101"/>
    <s v="FRK.01."/>
    <s v="Wykonywanie usług fryzjerskich"/>
    <s v="20.10.2025 - 14.11.2025"/>
    <n v="1"/>
    <n v="1"/>
    <s v="niemiecki"/>
    <n v="0"/>
    <n v="0"/>
    <s v="Zespół Szkół Ponadpodstawowych im. Hipolita Cegielskiego w Ziębicach ul. Wojska Polskiego 3, 57-220 Ziębice"/>
    <s v="CKZ Ziębice"/>
  </r>
  <r>
    <n v="599"/>
    <x v="18"/>
    <s v="Ząbkowice Śląskie"/>
    <n v="18886"/>
    <s v="Kucharz"/>
    <n v="512001"/>
    <s v="HGT.02."/>
    <s v=" Przygotowanie i wydawanie dań"/>
    <m/>
    <n v="0"/>
    <n v="0"/>
    <s v="niemiecki"/>
    <n v="0"/>
    <n v="0"/>
    <s v="Zespół Szkół Ponadpodstawowych im. Hipolita Cegielskiego w Ziębicach ul. Wojska Polskiego 3, 57-220 Ziębice"/>
    <s v="CKZ Ziębice"/>
  </r>
  <r>
    <n v="598"/>
    <x v="18"/>
    <s v="Ząbkowice Śląskie"/>
    <n v="18886"/>
    <s v="Sprzedawca"/>
    <n v="522301"/>
    <s v="HAN.01."/>
    <s v="Prowadzenie sprzedaży"/>
    <s v="16.02.2026 - 13.03.2026"/>
    <n v="3"/>
    <n v="3"/>
    <s v="niemiecki"/>
    <n v="0"/>
    <n v="0"/>
    <s v="Zespół Szkół Ponadpodstawowych im. Hipolita Cegielskiego w Ziębicach ul. Wojska Polskiego 3, 57-220 Ziębice"/>
    <s v="CKZ Ziębice"/>
  </r>
  <r>
    <n v="594"/>
    <x v="18"/>
    <s v="Ząbkowice Śląskie"/>
    <n v="18886"/>
    <s v="Monter zabudowy i robót wykończeniowych w budownictwie"/>
    <n v="712905"/>
    <s v="BUD.11."/>
    <s v=" Wykonywanie robót montażowych, okładzinowych i wykończeniowych"/>
    <s v="20.04.2026-08.05.2026"/>
    <n v="3"/>
    <n v="0"/>
    <s v="niemiecki"/>
    <n v="3"/>
    <n v="0"/>
    <s v="Centrum Kształcenia Zawodowego i Ustawicznego, 67-400 Wschowa, Plac Kosynierów 1"/>
    <s v="CKZ Wschowa"/>
  </r>
  <r>
    <n v="595"/>
    <x v="18"/>
    <s v="Ząbkowice Śląskie"/>
    <n v="18886"/>
    <s v="Murarz-tynkarz"/>
    <n v="711204"/>
    <s v="BUD.12."/>
    <s v=" Wykonywanie robót murarskich i tynkarskich"/>
    <s v="02.02.2026-13.03.2026"/>
    <n v="2"/>
    <n v="0"/>
    <s v="niemiecki"/>
    <n v="2"/>
    <n v="0"/>
    <s v="Centrum Kształcenia Zawodowego i Ustawicznego, 67-400 Wschowa, Plac Kosynierów 1"/>
    <s v="CKZ Wschowa"/>
  </r>
  <r>
    <n v="597"/>
    <x v="18"/>
    <s v="Ząbkowice Śląskie"/>
    <n v="18886"/>
    <s v="Krawiec"/>
    <n v="753105"/>
    <s v="MOD.03."/>
    <s v="Projektowanie i wytwarzanie wyrobów odzieżowych"/>
    <s v="07.01.2026-01.02.2026"/>
    <n v="2"/>
    <n v="2"/>
    <s v="niemiecki"/>
    <n v="2"/>
    <n v="2"/>
    <s v="Centrum Kształcenia Zawodowego w Zespole Szkół i Placówek Kształcenia Zawodowego, ul.Botaniczna 66, 65-392  Zielona Góra"/>
    <s v="CKZ Zielona Góra"/>
  </r>
  <r>
    <n v="275"/>
    <x v="19"/>
    <s v="Lubań"/>
    <n v="19485"/>
    <s v="Kucharz"/>
    <n v="512001"/>
    <s v="HGT.02."/>
    <s v=" Przygotowanie i wydawanie dań"/>
    <s v="24.11.2025-19.12.2025"/>
    <n v="7"/>
    <n v="6"/>
    <s v="angielski"/>
    <n v="7"/>
    <n v="6"/>
    <s v="Centrum Kształcenia Zawodowego i Ustawicznego w Legnicy, ul. Lotnicza 26, 59-220 Legnica"/>
    <s v="CKZ Legnica"/>
  </r>
  <r>
    <m/>
    <x v="19"/>
    <s v="Lubań"/>
    <n v="19485"/>
    <s v="Kucharz"/>
    <m/>
    <m/>
    <m/>
    <s v="7.01.2026 - 30.01.2026"/>
    <n v="1"/>
    <n v="1"/>
    <s v="angielski"/>
    <n v="1"/>
    <n v="1"/>
    <s v="Centrum Kształcenia Zawodowego i Ustawicznego w Legnicy, ul. Lotnicza 26, 59-220 Legnica"/>
    <s v="CKZ Legnica"/>
  </r>
  <r>
    <n v="277"/>
    <x v="19"/>
    <s v="Lubań"/>
    <n v="19485"/>
    <s v="Sprzedawca"/>
    <n v="522301"/>
    <s v="HAN.01."/>
    <s v="Prowadzenie sprzedaży"/>
    <s v="16.02.2026-13.03.2026"/>
    <n v="6"/>
    <n v="5"/>
    <s v="angielski"/>
    <n v="6"/>
    <n v="5"/>
    <s v="Centrum Kształcenia Zawodowego i Ustawicznego w Legnicy, ul. Lotnicza 26, 59-220 Legnica"/>
    <s v="CKZ Legnica"/>
  </r>
  <r>
    <n v="278"/>
    <x v="19"/>
    <s v="Lubań"/>
    <n v="19485"/>
    <s v="Sprzedawca"/>
    <n v="522301"/>
    <s v="HAN.01."/>
    <s v="Prowadzenie sprzedaży"/>
    <s v="16.03.2026-24.04.2026"/>
    <n v="6"/>
    <n v="4"/>
    <s v="angielski"/>
    <n v="4"/>
    <n v="4"/>
    <s v="Centrum Kształcenia Zawodowego i Ustawicznego w Legnicy, ul. Lotnicza 26, 59-220 Legnica"/>
    <s v="CKZ Legnica"/>
  </r>
  <r>
    <n v="279"/>
    <x v="19"/>
    <s v="Lubań"/>
    <n v="19485"/>
    <s v="Piekarz"/>
    <n v="751204"/>
    <s v="SPC.03."/>
    <s v="Produkcja wyrobów piekarskich"/>
    <s v="13.10.2025-07.11.2025"/>
    <n v="1"/>
    <n v="0"/>
    <s v="angielski"/>
    <n v="1"/>
    <n v="0"/>
    <s v="Centrum Kształcenia Zawodowego w Kłodzkiej Szkole Przedsiębiorczości w Kłodzku, ul. Szkolna 8, 57-300 Kłodzko"/>
    <s v="CKZ Kłodzko"/>
  </r>
  <r>
    <n v="166"/>
    <x v="17"/>
    <s v="Gryfów Śląski"/>
    <n v="84850"/>
    <s v="Mechanik pojazdów samochodowych"/>
    <n v="723103"/>
    <s v="MOT.05."/>
    <s v="Obsługa, diagnozowanie oraz naprawa pojazdów samochodowych"/>
    <s v="24.11.2025-19.12.2025"/>
    <n v="5"/>
    <n v="0"/>
    <s v="angielski"/>
    <n v="5"/>
    <n v="0"/>
    <s v="Centrum Kształcenia Zawodowego w Świdnicy, 58-105 Świdnica, ul. Gen. Władysława Sikorskiego 41"/>
    <s v="CKZ Świdnica"/>
  </r>
  <r>
    <n v="281"/>
    <x v="19"/>
    <s v="Lubań"/>
    <n v="19485"/>
    <s v="Fryzjer"/>
    <n v="514101"/>
    <s v="FRK.01."/>
    <s v="Wykonywanie usług fryzjerskich"/>
    <s v="16.03.2026-24.04.2026"/>
    <n v="4"/>
    <n v="4"/>
    <s v="angielski"/>
    <n v="4"/>
    <n v="4"/>
    <s v="Centrum Kształcenia Zawodowego i Ustawicznego w Legnicy, ul. Lotnicza 26, 59-220 Legnica"/>
    <s v="CKZ Legnica"/>
  </r>
  <r>
    <n v="167"/>
    <x v="17"/>
    <s v="Gryfów Śląski"/>
    <n v="84850"/>
    <s v="Murarz-tynkarz"/>
    <n v="711204"/>
    <s v="BUD.12."/>
    <s v=" Wykonywanie robót murarskich i tynkarskich"/>
    <s v="29.09.2025-24.10.2025"/>
    <n v="3"/>
    <n v="0"/>
    <s v="angielski"/>
    <n v="3"/>
    <n v="0"/>
    <s v="Centrum Kształcenia Zawodowego w Świdnicy, 58-105 Świdnica, ul. Gen. Władysława Sikorskiego 41"/>
    <s v="CKZ Świdnica"/>
  </r>
  <r>
    <n v="168"/>
    <x v="17"/>
    <s v="Gryfów Śląski"/>
    <n v="84850"/>
    <s v="Operator obrabiarek skrawających"/>
    <n v="722307"/>
    <s v="MEC.05."/>
    <s v=" Użytkowanie obrabiarek skrawających"/>
    <s v="24.11.2025-19.12.2025"/>
    <n v="1"/>
    <n v="0"/>
    <s v="angielski"/>
    <n v="1"/>
    <n v="0"/>
    <s v="Centrum Kształcenia Zawodowego w Świdnicy, 58-105 Świdnica, ul. Gen. Władysława Sikorskiego 41"/>
    <s v="CKZ Świdnica"/>
  </r>
  <r>
    <n v="169"/>
    <x v="17"/>
    <s v="Gryfów Śląski"/>
    <n v="84850"/>
    <s v="Cukiernik"/>
    <n v="751201"/>
    <s v="SPC.01."/>
    <s v="Produkcja wyrobów cukierniczych"/>
    <s v="27.10.2025-21.11.2025"/>
    <n v="1"/>
    <n v="1"/>
    <s v="angielski"/>
    <n v="1"/>
    <n v="1"/>
    <s v="Centrum Kształcenia Zawodowego w Świdnicy, 58-105 Świdnica, ul. Gen. Władysława Sikorskiego 41"/>
    <s v="CKZ Świdnica"/>
  </r>
  <r>
    <n v="287"/>
    <x v="19"/>
    <s v="Lubań"/>
    <n v="19485"/>
    <s v="Monter zabudowy i robót wykończeniowych w budownictwie"/>
    <n v="712905"/>
    <s v="BUD.11."/>
    <s v=" Wykonywanie robót montażowych, okładzinowych i wykończeniowych"/>
    <s v="24.11.2025-21.12.2025"/>
    <n v="3"/>
    <n v="0"/>
    <s v="angielski"/>
    <n v="3"/>
    <n v="0"/>
    <s v="Centrum Kształcenia Zawodowego w Zespole Szkół i Placówek Kształcenia Zawodowego, ul.Botaniczna 66, 65-392  Zielona Góra"/>
    <s v="CKZ Zielona Góra"/>
  </r>
  <r>
    <n v="181"/>
    <x v="20"/>
    <s v="Jawor"/>
    <n v="22313"/>
    <s v="Stolarz"/>
    <n v="752205"/>
    <s v="DRM.04."/>
    <s v=" Wytwarzanie wyrobów z drewna i materiałów drewnopochodnych"/>
    <s v="29.09.2025-24.10.2025"/>
    <n v="3"/>
    <n v="0"/>
    <s v="angielski"/>
    <n v="0"/>
    <n v="0"/>
    <s v="Centrum Kształcenia Zawodowego w Świdnicy, 58-105 Świdnica, ul. Gen. Władysława Sikorskiego 41"/>
    <s v="CKZ Świdnica"/>
  </r>
  <r>
    <n v="33"/>
    <x v="7"/>
    <s v="Bolesławiec"/>
    <n v="19605"/>
    <s v="Cukiernik"/>
    <n v="751201"/>
    <s v="SPC.01."/>
    <s v="Produkcja wyrobów cukierniczych"/>
    <s v="16.03.2026-24.04.2026"/>
    <n v="6"/>
    <n v="5"/>
    <s v="angielski/niemiecki"/>
    <n v="4"/>
    <n v="2"/>
    <s v="Centrum Kształcenia Zawodowego i Ustawicznego w Legnicy, ul. Lotnicza 26, 59-220 Legnica"/>
    <s v="CKZ Legnica"/>
  </r>
  <r>
    <n v="182"/>
    <x v="20"/>
    <s v="Jawor"/>
    <n v="22313"/>
    <s v="Mechanik pojazdów samochodowych"/>
    <n v="723103"/>
    <s v="MOT.05."/>
    <s v="Obsługa, diagnozowanie oraz naprawa pojazdów samochodowych"/>
    <s v="29.09.2025-24.10.2025"/>
    <n v="1"/>
    <n v="0"/>
    <s v="angielski"/>
    <n v="1"/>
    <n v="0"/>
    <s v="Centrum Kształcenia Zawodowego w Świdnicy, 58-105 Świdnica, ul. Gen. Władysława Sikorskiego 41"/>
    <s v="CKZ Świdnica"/>
  </r>
  <r>
    <n v="184"/>
    <x v="20"/>
    <s v="Jawor"/>
    <n v="22313"/>
    <s v="Monter sieci i instalacji sanitarnych"/>
    <n v="712618"/>
    <s v="BUD.09."/>
    <s v="Wykonywanie robót związanych z budową, montażem i eksploatacją sieci oraz instalacji sanitarnych"/>
    <s v="02.09.2025-26.09.2025"/>
    <n v="2"/>
    <n v="0"/>
    <s v="angielski"/>
    <n v="0"/>
    <n v="0"/>
    <s v="Centrum Kształcenia Zawodowego w Świdnicy, 58-105 Świdnica, ul. Gen. Władysława Sikorskiego 41"/>
    <s v="CKZ Świdnica"/>
  </r>
  <r>
    <n v="54"/>
    <x v="7"/>
    <s v="Bolesławiec"/>
    <n v="19605"/>
    <s v="Fryzjer"/>
    <n v="514101"/>
    <s v="FRK.01."/>
    <s v="Wykonywanie usług fryzjerskich"/>
    <s v="24.11.2025-19.12.2025"/>
    <n v="6"/>
    <n v="6"/>
    <s v="angielski/niemiecki"/>
    <n v="3"/>
    <n v="3"/>
    <s v="Centrum Kształcenia Zawodowego i Ustawicznego w Legnicy, ul. Lotnicza 26, 59-220 Legnica"/>
    <s v="CKZ Legnica"/>
  </r>
  <r>
    <n v="55"/>
    <x v="7"/>
    <s v="Bolesławiec"/>
    <n v="19605"/>
    <s v="Fryzjer"/>
    <n v="514101"/>
    <s v="FRK.01."/>
    <s v="Wykonywanie usług fryzjerskich"/>
    <s v="07.01.2026-30.01.2026"/>
    <n v="7"/>
    <n v="6"/>
    <s v="angielski/niemiecki"/>
    <n v="3"/>
    <n v="3"/>
    <s v="Centrum Kształcenia Zawodowego i Ustawicznego w Legnicy, ul. Lotnicza 26, 59-220 Legnica"/>
    <s v="CKZ Legnica"/>
  </r>
  <r>
    <n v="57"/>
    <x v="7"/>
    <s v="Bolesławiec"/>
    <n v="19605"/>
    <s v="Kucharz"/>
    <n v="512001"/>
    <s v="HGT.02."/>
    <s v=" Przygotowanie i wydawanie dań"/>
    <s v="24.11.2025-19.12.2025"/>
    <n v="8"/>
    <n v="3"/>
    <s v="angielski/niemiecki"/>
    <n v="2"/>
    <n v="2"/>
    <s v="Centrum Kształcenia Zawodowego i Ustawicznego w Legnicy, ul. Lotnicza 26, 59-220 Legnica"/>
    <s v="CKZ Legnica"/>
  </r>
  <r>
    <n v="58"/>
    <x v="7"/>
    <s v="Bolesławiec"/>
    <n v="19605"/>
    <s v="Kucharz"/>
    <n v="512001"/>
    <s v="HGT.02."/>
    <s v=" Przygotowanie i wydawanie dań"/>
    <s v="16.02.2026-13.03.2026"/>
    <n v="4"/>
    <n v="4"/>
    <s v="angielski/niemiecki"/>
    <n v="1"/>
    <n v="0"/>
    <s v="Centrum Kształcenia Zawodowego i Ustawicznego w Legnicy, ul. Lotnicza 26, 59-220 Legnica"/>
    <s v="CKZ Legnica"/>
  </r>
  <r>
    <n v="185"/>
    <x v="20"/>
    <s v="Jawor"/>
    <n v="22313"/>
    <s v="Elektryk"/>
    <n v="741103"/>
    <s v="ELE.02."/>
    <s v="Montaż, uruchamianie i konserwacja instalacji, maszyn i urządzeń elektrycznych"/>
    <s v="02.09.2025-26.09.2025"/>
    <n v="1"/>
    <n v="0"/>
    <s v="niemiecki"/>
    <n v="1"/>
    <n v="0"/>
    <s v="Centrum Kształcenia Zawodowego w Świdnicy, 58-105 Świdnica, ul. Gen. Władysława Sikorskiego 41"/>
    <s v="CKZ Świdnica"/>
  </r>
  <r>
    <n v="191"/>
    <x v="20"/>
    <s v="Jawor"/>
    <n v="22313"/>
    <s v="Piekarz"/>
    <n v="751204"/>
    <s v="SPC.03."/>
    <s v="Produkcja wyrobów piekarskich"/>
    <s v="29.09.2025-24.10.2025"/>
    <n v="1"/>
    <n v="0"/>
    <s v="angielski"/>
    <n v="0"/>
    <n v="0"/>
    <s v="Centrum Kształcenia Zawodowego w Świdnicy, 58-105 Świdnica, ul. Gen. Władysława Sikorskiego 41"/>
    <s v="CKZ Świdnica"/>
  </r>
  <r>
    <n v="62"/>
    <x v="7"/>
    <s v="Bolesławiec"/>
    <n v="19605"/>
    <s v="Ogrodnik"/>
    <n v="611303"/>
    <s v="OGR.02."/>
    <s v="Zakładanie i prowadzenie upraw ogrodniczych"/>
    <s v="24.11.2025-21.12.2025"/>
    <n v="1"/>
    <n v="1"/>
    <s v="angielski/niemiecki"/>
    <n v="1"/>
    <n v="1"/>
    <s v="Centrum Kształcenia Zawodowego w Zespole Szkół i Placówek Kształcenia Zawodowego, ul.Botaniczna 66, 65-392  Zielona Góra"/>
    <s v="CKZ Zielona Góra"/>
  </r>
  <r>
    <n v="206"/>
    <x v="21"/>
    <s v="Jelcz-Laskowice"/>
    <n v="31152"/>
    <s v="Blacharz samochodowy"/>
    <n v="721306"/>
    <s v="MOT.01."/>
    <s v="Diagnozowanie i naprawa nadwozi pojazdów samochodowych"/>
    <s v="16.03.2026-17.04.2026"/>
    <n v="1"/>
    <n v="0"/>
    <s v="angielski"/>
    <n v="1"/>
    <n v="0"/>
    <s v="Centrum Kształcenia Zawodowego w Świdnicy, 58-105 Świdnica, ul. Gen. Władysława Sikorskiego 41"/>
    <s v="CKZ Świdnica"/>
  </r>
  <r>
    <n v="65"/>
    <x v="7"/>
    <s v="Bolesławiec"/>
    <n v="19605"/>
    <s v="Sprzedawca"/>
    <n v="522301"/>
    <s v="HAN.01."/>
    <s v="Prowadzenie sprzedaży"/>
    <s v="27.10.2025-21.11.2025"/>
    <n v="6"/>
    <n v="6"/>
    <s v="angielski/niemiecki"/>
    <n v="3"/>
    <n v="2"/>
    <s v="Centrum Kształcenia Zawodowego i Ustawicznego w Legnicy, ul. Lotnicza 26, 59-220 Legnica"/>
    <s v="CKZ Legnica"/>
  </r>
  <r>
    <n v="66"/>
    <x v="7"/>
    <s v="Bolesławiec"/>
    <n v="19605"/>
    <s v="Sprzedawca"/>
    <n v="522301"/>
    <s v="HAN.01."/>
    <s v="Prowadzenie sprzedaży"/>
    <s v="07.01.2026-30.01.2026"/>
    <n v="6"/>
    <n v="5"/>
    <s v="angielski/niemiecki"/>
    <n v="5"/>
    <n v="4"/>
    <s v="Centrum Kształcenia Zawodowego i Ustawicznego w Legnicy, ul. Lotnicza 26, 59-220 Legnica"/>
    <s v="CKZ Legnica"/>
  </r>
  <r>
    <n v="67"/>
    <x v="7"/>
    <s v="Bolesławiec"/>
    <n v="19605"/>
    <s v="Stolarz"/>
    <n v="752205"/>
    <s v="DRM.04."/>
    <s v=" Wytwarzanie wyrobów z drewna i materiałów drewnopochodnych"/>
    <s v="20.04.2026-15.05.2026"/>
    <n v="2"/>
    <n v="0"/>
    <s v="angielski"/>
    <n v="2"/>
    <n v="0"/>
    <s v="Centrum Kształcenia Zawodowego w Oleśnicy, ul. Wojska Polskiego 67"/>
    <s v="CKZ Oleśnica"/>
  </r>
  <r>
    <n v="193"/>
    <x v="21"/>
    <s v="Jelcz-Laskowice"/>
    <n v="31152"/>
    <s v="Elektromechanik pojazdów samochodowych"/>
    <n v="741203"/>
    <s v="MOT.02."/>
    <s v="Obsługa, diagnozowanie oraz naprawa mechatronicznych systemów pojazdów samochodowych"/>
    <s v="07.01.2026-30.01.2026"/>
    <n v="3"/>
    <n v="0"/>
    <s v="angielski"/>
    <n v="3"/>
    <n v="0"/>
    <s v="Centrum Kształcenia Zawodowego w Świdnicy, 58-105 Świdnica, ul. Gen. Władysława Sikorskiego 41"/>
    <s v="CKZ Świdnica"/>
  </r>
  <r>
    <n v="199"/>
    <x v="21"/>
    <s v="Jelcz-Laskowice"/>
    <n v="31152"/>
    <s v="Monter sieci i instalacji sanitarnych"/>
    <n v="712618"/>
    <s v="BUD.09."/>
    <s v="Wykonywanie robót związanych z budową, montażem i eksploatacją sieci oraz instalacji sanitarnych"/>
    <s v="02.09.2025-26.09.2025"/>
    <n v="2"/>
    <n v="0"/>
    <s v="angielski"/>
    <n v="0"/>
    <n v="0"/>
    <s v="Centrum Kształcenia Zawodowego w Świdnicy, 58-105 Świdnica, ul. Gen. Władysława Sikorskiego 41"/>
    <s v="CKZ Świdnica"/>
  </r>
  <r>
    <n v="216"/>
    <x v="22"/>
    <s v="Kamienna Góra"/>
    <n v="19678"/>
    <s v="Fryzjer"/>
    <n v="514101"/>
    <s v="FRK.01."/>
    <s v="Wykonywanie usług fryzjerskich"/>
    <s v="27.10.2025-21.11.2025"/>
    <n v="9"/>
    <n v="9"/>
    <s v="niemiecki"/>
    <n v="9"/>
    <n v="9"/>
    <s v="Centrum Kształcenia Zawodowego w Świdnicy, 58-105 Świdnica, ul. Gen. Władysława Sikorskiego 41"/>
    <s v="CKZ Świdnica"/>
  </r>
  <r>
    <n v="217"/>
    <x v="22"/>
    <s v="Kamienna Góra"/>
    <n v="19678"/>
    <s v="Blacharz samochodowy"/>
    <n v="721306"/>
    <s v="MOT.01."/>
    <s v="Diagnozowanie i naprawa nadwozi pojazdów samochodowych"/>
    <s v="16.03.2026-17.04.2026"/>
    <n v="1"/>
    <n v="0"/>
    <s v="niemiecki"/>
    <n v="1"/>
    <n v="0"/>
    <s v="Centrum Kształcenia Zawodowego w Świdnicy, 58-105 Świdnica, ul. Gen. Władysława Sikorskiego 41"/>
    <s v="CKZ Świdnica"/>
  </r>
  <r>
    <n v="218"/>
    <x v="22"/>
    <s v="Kamienna Góra"/>
    <n v="19678"/>
    <s v="Dekarz"/>
    <n v="712101"/>
    <s v="BUD.03."/>
    <s v="Wykonywanie robót dekarsko-blacharskich"/>
    <s v="02.09.2025-28.09.2025"/>
    <n v="2"/>
    <n v="0"/>
    <s v="niemiecki"/>
    <n v="2"/>
    <n v="0"/>
    <s v="Centrum Kształcenia Zawodowego w Zespole Szkół i Placówek Kształcenia Zawodowego, ul.Botaniczna 66, 65-392  Zielona Góra"/>
    <s v="CKZ Zielona Góra"/>
  </r>
  <r>
    <n v="219"/>
    <x v="22"/>
    <s v="Kamienna Góra"/>
    <n v="19678"/>
    <s v="Elektryk"/>
    <n v="741103"/>
    <s v="ELE.02."/>
    <s v="Montaż, uruchamianie i konserwacja instalacji, maszyn i urządzeń elektrycznych"/>
    <s v="27.10.2025-21.11.2025"/>
    <n v="5"/>
    <n v="0"/>
    <s v="niemiecki"/>
    <n v="5"/>
    <n v="0"/>
    <s v="Centrum Kształcenia Zawodowego w Świdnicy, 58-105 Świdnica, ul. Gen. Władysława Sikorskiego 41"/>
    <s v="CKZ Świdnica"/>
  </r>
  <r>
    <n v="221"/>
    <x v="22"/>
    <s v="Kamienna Góra"/>
    <n v="19678"/>
    <s v="Monter zabudowy i robót wykończeniowych w budownictwie"/>
    <n v="712905"/>
    <s v="BUD.11."/>
    <s v=" Wykonywanie robót montażowych, okładzinowych i wykończeniowych"/>
    <s v="24.11.2025-21.12.2025"/>
    <n v="2"/>
    <n v="0"/>
    <s v="angielski"/>
    <n v="2"/>
    <n v="0"/>
    <s v="Centrum Kształcenia Zawodowego w Zespole Szkół i Placówek Kształcenia Zawodowego, ul.Botaniczna 66, 65-392  Zielona Góra"/>
    <s v="CKZ Zielona Góra"/>
  </r>
  <r>
    <n v="222"/>
    <x v="22"/>
    <s v="Kamienna Góra"/>
    <n v="19678"/>
    <s v="Piekarz"/>
    <n v="751204"/>
    <s v="SPC.03."/>
    <s v="Produkcja wyrobów piekarskich"/>
    <s v="29.09.2025-24.10.2025"/>
    <n v="1"/>
    <n v="1"/>
    <s v="niemiecki"/>
    <n v="1"/>
    <n v="1"/>
    <s v="Centrum Kształcenia Zawodowego w Świdnicy, 58-105 Świdnica, ul. Gen. Władysława Sikorskiego 41"/>
    <s v="CKZ Świdnica"/>
  </r>
  <r>
    <n v="223"/>
    <x v="22"/>
    <s v="Kamienna Góra"/>
    <n v="19678"/>
    <s v="Stolarz"/>
    <n v="752205"/>
    <s v="DRM.04."/>
    <s v=" Wytwarzanie wyrobów z drewna i materiałów drewnopochodnych"/>
    <s v="29.09.2025-24.10.2025"/>
    <n v="2"/>
    <n v="0"/>
    <s v="niemiecki"/>
    <n v="2"/>
    <n v="0"/>
    <s v="Centrum Kształcenia Zawodowego w Świdnicy, 58-105 Świdnica, ul. Gen. Władysława Sikorskiego 41"/>
    <s v="CKZ Świdnica"/>
  </r>
  <r>
    <n v="224"/>
    <x v="22"/>
    <s v="Kamienna Góra"/>
    <n v="19678"/>
    <s v="Fotograf"/>
    <n v="343101"/>
    <s v="AUD.02."/>
    <s v=" Rejestracja, obróbka i publikacja obrazu"/>
    <s v="29.09.2025-26.10.2025"/>
    <n v="2"/>
    <n v="2"/>
    <s v="niemiecki"/>
    <n v="2"/>
    <n v="2"/>
    <s v="Centrum Kształcenia Zawodowego w Zespole Szkół i Placówek Kształcenia Zawodowego, ul.Botaniczna 66, 65-392  Zielona Góra"/>
    <s v="CKZ Zielona Góra"/>
  </r>
  <r>
    <n v="225"/>
    <x v="22"/>
    <s v="Kamienna Góra"/>
    <n v="19678"/>
    <s v="Ogrodnik"/>
    <n v="611303"/>
    <s v="OGR.02."/>
    <s v="Zakładanie i prowadzenie upraw ogrodniczych"/>
    <s v="24.11.2025-21.12.2025"/>
    <n v="2"/>
    <n v="2"/>
    <s v="niemiecki"/>
    <n v="2"/>
    <n v="2"/>
    <s v="Centrum Kształcenia Zawodowego w Zespole Szkół i Placówek Kształcenia Zawodowego, ul.Botaniczna 66, 65-392  Zielona Góra"/>
    <s v="CKZ Zielona Góra"/>
  </r>
  <r>
    <n v="226"/>
    <x v="22"/>
    <s v="Kamienna Góra"/>
    <n v="19678"/>
    <s v="Elektromechanik pojazdów samochodowych"/>
    <n v="741203"/>
    <s v="MOT.02."/>
    <s v="Obsługa, diagnozowanie oraz naprawa mechatronicznych systemów pojazdów samochodowych"/>
    <s v="07.01.2026-30.01.2026"/>
    <n v="1"/>
    <n v="0"/>
    <s v="niemiecki"/>
    <n v="1"/>
    <n v="0"/>
    <s v="Centrum Kształcenia Zawodowego w Świdnicy, 58-105 Świdnica, ul. Gen. Władysława Sikorskiego 41"/>
    <s v="CKZ Świdnica"/>
  </r>
  <r>
    <n v="227"/>
    <x v="22"/>
    <s v="Kamienna Góra"/>
    <n v="19678"/>
    <s v="Mechanik pojazdów samochodowych"/>
    <n v="723103"/>
    <s v="MOT.05."/>
    <s v="Obsługa, diagnozowanie oraz naprawa pojazdów samochodowych"/>
    <s v="08.09.2025-03.10.2025"/>
    <n v="6"/>
    <n v="0"/>
    <s v="angielski"/>
    <n v="0"/>
    <n v="0"/>
    <s v="Rzemieślnicza Branżowa Szkoła I st im Stanisława Palucha w Wałbrzychu"/>
    <s v="Rzemieślnicza Wałbrzych"/>
  </r>
  <r>
    <n v="228"/>
    <x v="22"/>
    <s v="Kamienna Góra"/>
    <n v="19678"/>
    <s v="Mechanik pojazdów samochodowych"/>
    <n v="723103"/>
    <s v="MOT.05."/>
    <s v="Obsługa, diagnozowanie oraz naprawa pojazdów samochodowych"/>
    <s v="08.09.2025-03.10.2025"/>
    <n v="7"/>
    <n v="0"/>
    <s v="niemiecki"/>
    <n v="0"/>
    <n v="0"/>
    <s v="Rzemieślnicza Branżowa Szkoła I st im Stanisława Palucha w Wałbrzychu"/>
    <s v="Rzemieślnicza Wałbrzych"/>
  </r>
  <r>
    <n v="229"/>
    <x v="23"/>
    <s v="Kłodzko"/>
    <n v="79315"/>
    <s v="Blacharz samochodowy"/>
    <n v="721306"/>
    <s v="MOT.01."/>
    <s v="Diagnozowanie i naprawa nadwozi pojazdów samochodowych"/>
    <s v="16.03.2026-17.04.2026"/>
    <n v="1"/>
    <n v="0"/>
    <s v="niemiecki"/>
    <n v="1"/>
    <n v="0"/>
    <s v="Centrum Kształcenia Zawodowego w Świdnicy, 58-105 Świdnica, ul. Gen. Władysława Sikorskiego 41"/>
    <s v="CKZ Świdnica"/>
  </r>
  <r>
    <n v="230"/>
    <x v="23"/>
    <s v="Kłodzko"/>
    <n v="79315"/>
    <s v="Elektryk"/>
    <n v="741103"/>
    <s v="ELE.02."/>
    <s v="Montaż, uruchamianie i konserwacja instalacji, maszyn i urządzeń elektrycznych"/>
    <s v="02.09.2025-26.09.2025"/>
    <n v="6"/>
    <n v="0"/>
    <s v="niemiecki"/>
    <n v="6"/>
    <n v="0"/>
    <s v="Centrum Kształcenia Zawodowego w Świdnicy, 58-105 Świdnica, ul. Gen. Władysława Sikorskiego 41"/>
    <s v="CKZ Świdnica"/>
  </r>
  <r>
    <n v="231"/>
    <x v="23"/>
    <s v="Kłodzko"/>
    <n v="79315"/>
    <s v="Lakiernik samochodowy"/>
    <n v="713203"/>
    <s v="MOT.03."/>
    <s v="Diagnozowanie i naprawa powłok lakierniczych"/>
    <s v="16.02.2026-13.03.2026"/>
    <n v="1"/>
    <n v="0"/>
    <s v="niemiecki"/>
    <n v="1"/>
    <n v="0"/>
    <s v="Centrum Kształcenia Zawodowego w Świdnicy, 58-105 Świdnica, ul. Gen. Władysława Sikorskiego 41"/>
    <s v="CKZ Świdnica"/>
  </r>
  <r>
    <n v="240"/>
    <x v="23"/>
    <s v="Kłodzko"/>
    <n v="79315"/>
    <s v="Elektromechanik pojazdów samochodowych"/>
    <n v="741203"/>
    <s v="MOT.02."/>
    <s v="Obsługa, diagnozowanie oraz naprawa mechatronicznych systemów pojazdów samochodowych"/>
    <s v="07.01.2026-30.01.2026"/>
    <n v="1"/>
    <n v="0"/>
    <s v="niemiecki"/>
    <n v="1"/>
    <n v="0"/>
    <s v="Centrum Kształcenia Zawodowego w Świdnicy, 58-105 Świdnica, ul. Gen. Władysława Sikorskiego 41"/>
    <s v="CKZ Świdnica"/>
  </r>
  <r>
    <n v="241"/>
    <x v="24"/>
    <s v="Kowary"/>
    <n v="263259"/>
    <s v="Operator obrabiarek skrawających"/>
    <n v="722307"/>
    <s v="MEC.05."/>
    <s v=" Użytkowanie obrabiarek skrawających"/>
    <s v="24.11.2025-19.12.2025"/>
    <n v="5"/>
    <n v="0"/>
    <s v="angielski"/>
    <n v="5"/>
    <n v="0"/>
    <s v="Centrum Kształcenia Zawodowego w Świdnicy, 58-105 Świdnica, ul. Gen. Władysława Sikorskiego 41"/>
    <s v="CKZ Świdnica"/>
  </r>
  <r>
    <n v="175"/>
    <x v="20"/>
    <s v="Jawor"/>
    <n v="22313"/>
    <s v="Magazynier-logistyk"/>
    <n v="432106"/>
    <s v="SPL.01."/>
    <s v="Obsługa magazynów"/>
    <s v="01.12.2025 - 09.01.2026"/>
    <n v="4"/>
    <n v="3"/>
    <s v="angielski"/>
    <n v="4"/>
    <n v="3"/>
    <s v="Zespół Szkół Ponadpodstawowych im. Hipolita Cegielskiego w Ziębicach ul. Wojska Polskiego 3, 57-220 Ziębice"/>
    <s v="CKZ Ziębice"/>
  </r>
  <r>
    <n v="174"/>
    <x v="20"/>
    <s v="Jawor"/>
    <n v="22313"/>
    <s v="Cukiernik"/>
    <n v="751201"/>
    <s v="SPC.01."/>
    <s v="Produkcja wyrobów cukierniczych"/>
    <s v="16.02.2026-13.03.2026"/>
    <n v="6"/>
    <n v="6"/>
    <s v="angielski"/>
    <n v="0"/>
    <n v="0"/>
    <s v="Centrum Kształcenia Zawodowego i Ustawicznego w Legnicy, ul. Lotnicza 26, 59-220 Legnica"/>
    <s v="CKZ Legnica"/>
  </r>
  <r>
    <n v="176"/>
    <x v="20"/>
    <s v="Jawor"/>
    <n v="22313"/>
    <s v="Kucharz"/>
    <n v="512001"/>
    <s v="HGT.02."/>
    <s v=" Przygotowanie i wydawanie dań"/>
    <s v="16.03.2026-24.04.2026"/>
    <n v="3"/>
    <n v="1"/>
    <s v="angielski"/>
    <n v="0"/>
    <n v="0"/>
    <s v="Centrum Kształcenia Zawodowego i Ustawicznego w Legnicy, ul. Lotnicza 26, 59-220 Legnica"/>
    <s v="CKZ Legnica"/>
  </r>
  <r>
    <n v="177"/>
    <x v="20"/>
    <s v="Jawor"/>
    <n v="22313"/>
    <s v="Fryzjer"/>
    <n v="514101"/>
    <s v="FRK.01."/>
    <s v="Wykonywanie usług fryzjerskich"/>
    <s v="07.01.2026-30.01.2026"/>
    <n v="11"/>
    <n v="10"/>
    <s v="angielski"/>
    <n v="2"/>
    <n v="2"/>
    <s v="Centrum Kształcenia Zawodowego i Ustawicznego w Legnicy, ul. Lotnicza 26, 59-220 Legnica"/>
    <s v="CKZ Legnica"/>
  </r>
  <r>
    <n v="178"/>
    <x v="20"/>
    <s v="Jawor"/>
    <n v="22313"/>
    <s v="Fryzjer"/>
    <n v="514101"/>
    <s v="FRK.01."/>
    <s v="Wykonywanie usług fryzjerskich"/>
    <s v="16.02.2026-13.03.2026"/>
    <n v="4"/>
    <n v="3"/>
    <s v="angielski"/>
    <n v="1"/>
    <n v="1"/>
    <s v="Centrum Kształcenia Zawodowego i Ustawicznego w Legnicy, ul. Lotnicza 26, 59-220 Legnica"/>
    <s v="CKZ Legnica"/>
  </r>
  <r>
    <n v="179"/>
    <x v="20"/>
    <s v="Jawor"/>
    <n v="22313"/>
    <s v="Elektromechanik"/>
    <n v="741201"/>
    <s v="ELE.01."/>
    <s v=" Montaż i obsługa maszyn i urządzeń elektrycznych"/>
    <s v="27.10.2025-21.11.2025"/>
    <n v="2"/>
    <n v="0"/>
    <s v="angielski"/>
    <n v="2"/>
    <n v="0"/>
    <s v="Centrum Kształcenia Zawodowego i Ustawicznego, 67-400 Wschowa, Plac Kosynierów 1"/>
    <s v="CKZ Wschowa"/>
  </r>
  <r>
    <n v="247"/>
    <x v="24"/>
    <s v="Kowary"/>
    <n v="263259"/>
    <s v="Ślusarz"/>
    <n v="722204"/>
    <s v="MEC.08."/>
    <s v="Wykonywanie i naprawa elementów maszyn, urządzeń i narzędzi"/>
    <s v="07.01.2026-30.01.2026"/>
    <n v="7"/>
    <n v="0"/>
    <s v="angielski"/>
    <n v="7"/>
    <n v="0"/>
    <s v="Centrum Kształcenia Zawodowego w Świdnicy, 58-105 Świdnica, ul. Gen. Władysława Sikorskiego 41"/>
    <s v="CKZ Świdnica"/>
  </r>
  <r>
    <n v="257"/>
    <x v="25"/>
    <s v="Kudowa-Zdrój"/>
    <n v="91928"/>
    <s v="Ślusarz"/>
    <n v="722204"/>
    <s v="MEC.08."/>
    <s v="Wykonywanie i naprawa elementów maszyn, urządzeń i narzędzi"/>
    <s v="07.01.2026-30.01.2026"/>
    <n v="6"/>
    <n v="0"/>
    <s v="angielski"/>
    <n v="6"/>
    <n v="0"/>
    <s v="Centrum Kształcenia Zawodowego w Świdnicy, 58-105 Świdnica, ul. Gen. Władysława Sikorskiego 41"/>
    <s v="CKZ Świdnica"/>
  </r>
  <r>
    <n v="259"/>
    <x v="25"/>
    <s v="Kudowa-Zdrój"/>
    <n v="91928"/>
    <s v="Monter sieci i instalacji sanitarnych"/>
    <n v="712618"/>
    <s v="BUD.09."/>
    <s v="Wykonywanie robót związanych z budową, montażem i eksploatacją sieci oraz instalacji sanitarnych"/>
    <s v="02.09.2025-26.09.2025"/>
    <n v="2"/>
    <n v="0"/>
    <s v="angielski"/>
    <n v="2"/>
    <n v="0"/>
    <s v="Centrum Kształcenia Zawodowego w Świdnicy, 58-105 Świdnica, ul. Gen. Władysława Sikorskiego 41"/>
    <s v="CKZ Świdnica"/>
  </r>
  <r>
    <n v="265"/>
    <x v="25"/>
    <s v="Kudowa-Zdrój"/>
    <n v="91928"/>
    <s v="Operator obrabiarek skrawających"/>
    <n v="722307"/>
    <s v="MEC.05."/>
    <s v=" Użytkowanie obrabiarek skrawających"/>
    <s v="16.02.2026-13.03.2026"/>
    <n v="4"/>
    <n v="0"/>
    <s v="angielski"/>
    <n v="4"/>
    <n v="0"/>
    <s v="Centrum Kształcenia Zawodowego w Świdnicy, 58-105 Świdnica, ul. Gen. Władysława Sikorskiego 41"/>
    <s v="CKZ Świdnica"/>
  </r>
  <r>
    <n v="189"/>
    <x v="20"/>
    <s v="Jawor"/>
    <n v="22313"/>
    <s v="Krawiec"/>
    <n v="753105"/>
    <s v="MOD.03."/>
    <s v="Projektowanie i wytwarzanie wyrobów odzieżowych"/>
    <s v="07.01.2026-01.02.2026"/>
    <n v="0"/>
    <n v="0"/>
    <s v="angielski"/>
    <n v="0"/>
    <n v="0"/>
    <s v="Centrum Kształcenia Zawodowego w Zespole Szkół i Placówek Kształcenia Zawodowego, ul.Botaniczna 66, 65-392  Zielona Góra"/>
    <s v="CKZ Zielona Góra"/>
  </r>
  <r>
    <n v="266"/>
    <x v="25"/>
    <s v="Kudowa-Zdrój"/>
    <n v="91928"/>
    <s v="Murarz-tynkarz"/>
    <n v="711204"/>
    <s v="BUD.12."/>
    <s v=" Wykonywanie robót murarskich i tynkarskich"/>
    <s v="29.09.2025-24.10.2025"/>
    <n v="2"/>
    <n v="0"/>
    <s v="angielski"/>
    <n v="2"/>
    <n v="0"/>
    <s v="Centrum Kształcenia Zawodowego w Świdnicy, 58-105 Świdnica, ul. Gen. Władysława Sikorskiego 41"/>
    <s v="CKZ Świdnica"/>
  </r>
  <r>
    <n v="192"/>
    <x v="20"/>
    <s v="Jawor"/>
    <n v="22313"/>
    <s v="Fotograf"/>
    <n v="343101"/>
    <s v="AUD.02."/>
    <s v=" Rejestracja, obróbka i publikacja obrazu"/>
    <s v="03.11.2025-28.11.2025"/>
    <n v="1"/>
    <n v="1"/>
    <s v="angielski"/>
    <n v="1"/>
    <n v="1"/>
    <s v="Zespół Placówek Oświatowych Centrum Kształcenia Zawodowego nr 2 w Olkuszu, ul. Legionów Polskich 3"/>
    <s v="CKZ Olkusz"/>
  </r>
  <r>
    <n v="476"/>
    <x v="26"/>
    <s v="Środa Śląska"/>
    <n v="22648"/>
    <s v="Fryzjer"/>
    <n v="514101"/>
    <s v="FRK.01."/>
    <s v="Wykonywanie usług fryzjerskich"/>
    <s v="16.02.2026-13.03.2026"/>
    <n v="1"/>
    <n v="1"/>
    <s v="angielski"/>
    <n v="1"/>
    <n v="1"/>
    <s v="Centrum Kształcenia Zawodowego i Ustawicznego w Legnicy, ul. Lotnicza 26, 59-220 Legnica"/>
    <s v="CKZ Legnica"/>
  </r>
  <r>
    <n v="477"/>
    <x v="26"/>
    <s v="Środa Śląska"/>
    <n v="22648"/>
    <s v="Sprzedawca"/>
    <n v="522301"/>
    <s v="HAN.01."/>
    <s v="Prowadzenie sprzedaży"/>
    <s v="16.02.2026-13.03.2026"/>
    <n v="2"/>
    <n v="1"/>
    <s v="angielski"/>
    <n v="2"/>
    <n v="1"/>
    <s v="Centrum Kształcenia Zawodowego i Ustawicznego w Legnicy, ul. Lotnicza 26, 59-220 Legnica"/>
    <s v="CKZ Legnica"/>
  </r>
  <r>
    <n v="478"/>
    <x v="26"/>
    <s v="Środa Śląska"/>
    <n v="22648"/>
    <s v="Cukiernik"/>
    <n v="751201"/>
    <s v="SPC.01."/>
    <s v="Produkcja wyrobów cukierniczych"/>
    <s v="16.02.2026-13.03.2026"/>
    <n v="1"/>
    <n v="1"/>
    <s v="angielski"/>
    <n v="1"/>
    <n v="1"/>
    <s v="Centrum Kształcenia Zawodowego i Ustawicznego w Legnicy, ul. Lotnicza 26, 59-220 Legnica"/>
    <s v="CKZ Legnica"/>
  </r>
  <r>
    <n v="267"/>
    <x v="25"/>
    <s v="Kudowa-Zdrój"/>
    <n v="91928"/>
    <s v="Elektryk"/>
    <n v="741103"/>
    <s v="ELE.02."/>
    <s v="Montaż, uruchamianie i konserwacja instalacji, maszyn i urządzeń elektrycznych"/>
    <s v="02.09.2025-26.09.2025"/>
    <n v="4"/>
    <n v="0"/>
    <s v="angielski"/>
    <n v="4"/>
    <n v="0"/>
    <s v="Centrum Kształcenia Zawodowego w Świdnicy, 58-105 Świdnica, ul. Gen. Władysława Sikorskiego 41"/>
    <s v="CKZ Świdnica"/>
  </r>
  <r>
    <n v="480"/>
    <x v="26"/>
    <s v="Środa Śląska"/>
    <n v="22648"/>
    <s v="Mechanik pojazdów samochodowych"/>
    <n v="723103"/>
    <s v="MOT.05."/>
    <s v="Obsługa, diagnozowanie oraz naprawa pojazdów samochodowych"/>
    <s v="16.03.2026-17.04.2025"/>
    <n v="4"/>
    <n v="0"/>
    <s v="angielski"/>
    <n v="4"/>
    <n v="0"/>
    <s v="Centrum Kształcenia Zawodowego w CKZiU,  ul. Tadeusza Kościuszki 27, 56-100 Wołów"/>
    <s v="CKZ Wołów"/>
  </r>
  <r>
    <n v="34"/>
    <x v="8"/>
    <s v="Bolesławiec"/>
    <n v="22765"/>
    <s v="Cukiernik"/>
    <n v="751201"/>
    <s v="SPC.01."/>
    <s v="Produkcja wyrobów cukierniczych"/>
    <s v="16.02.2026-13.03.2026"/>
    <n v="6"/>
    <n v="6"/>
    <s v="nie dotyczy"/>
    <n v="2"/>
    <n v="2"/>
    <s v="Centrum Kształcenia Zawodowego i Ustawicznego w Legnicy, ul. Lotnicza 26, 59-220 Legnica"/>
    <s v="CKZ Legnica"/>
  </r>
  <r>
    <n v="280"/>
    <x v="19"/>
    <s v="Lubań"/>
    <n v="19485"/>
    <s v="Operator obrabiarek skrawających"/>
    <n v="722307"/>
    <s v="MEC.05."/>
    <s v=" Użytkowanie obrabiarek skrawających"/>
    <s v="24.11.2025-19.12.2025"/>
    <n v="7"/>
    <n v="0"/>
    <s v="niemiecki"/>
    <n v="7"/>
    <n v="0"/>
    <s v="Centrum Kształcenia Zawodowego w Świdnicy, 58-105 Świdnica, ul. Gen. Władysława Sikorskiego 41"/>
    <s v="CKZ Świdnica"/>
  </r>
  <r>
    <n v="284"/>
    <x v="19"/>
    <s v="Lubań"/>
    <n v="19485"/>
    <s v="Elektryk"/>
    <n v="741103"/>
    <s v="ELE.02."/>
    <s v="Montaż, uruchamianie i konserwacja instalacji, maszyn i urządzeń elektrycznych"/>
    <s v="27.10.2025-21.11.2025"/>
    <n v="1"/>
    <n v="0"/>
    <s v="niemiecki"/>
    <n v="1"/>
    <n v="0"/>
    <s v="Centrum Kształcenia Zawodowego w Świdnicy, 58-105 Świdnica, ul. Gen. Władysława Sikorskiego 41"/>
    <s v="CKZ Świdnica"/>
  </r>
  <r>
    <n v="42"/>
    <x v="8"/>
    <s v="Bolesławiec"/>
    <n v="22765"/>
    <s v="Fotograf"/>
    <n v="343101"/>
    <s v="AUD.02."/>
    <s v=" Rejestracja, obróbka i publikacja obrazu"/>
    <s v="29.09.2025-26.10.2025"/>
    <n v="3"/>
    <n v="2"/>
    <s v="niemiecki"/>
    <n v="3"/>
    <n v="2"/>
    <s v="Centrum Kształcenia Zawodowego w Zespole Szkół i Placówek Kształcenia Zawodowego, ul.Botaniczna 66, 65-392  Zielona Góra"/>
    <s v="CKZ Zielona Góra"/>
  </r>
  <r>
    <n v="38"/>
    <x v="8"/>
    <s v="Bolesławiec"/>
    <n v="22765"/>
    <s v="Fryzjer"/>
    <n v="514101"/>
    <s v="FRK.01."/>
    <s v="Wykonywanie usług fryzjerskich"/>
    <s v="07.01.2026-30.01.2026"/>
    <n v="10"/>
    <n v="7"/>
    <s v="nie dotyczy"/>
    <n v="2"/>
    <n v="1"/>
    <s v="Centrum Kształcenia Zawodowego i Ustawicznego w Legnicy, ul. Lotnicza 26, 59-220 Legnica"/>
    <s v="CKZ Legnica"/>
  </r>
  <r>
    <n v="39"/>
    <x v="8"/>
    <s v="Bolesławiec"/>
    <n v="22765"/>
    <s v="Fryzjer"/>
    <n v="514101"/>
    <s v="FRK.01."/>
    <s v="Wykonywanie usług fryzjerskich"/>
    <s v="16.02.2026-13.03.2026"/>
    <n v="11"/>
    <n v="10"/>
    <s v="nie dotyczy"/>
    <n v="5"/>
    <n v="4"/>
    <s v="Centrum Kształcenia Zawodowego i Ustawicznego w Legnicy, ul. Lotnicza 26, 59-220 Legnica"/>
    <s v="CKZ Legnica"/>
  </r>
  <r>
    <n v="40"/>
    <x v="8"/>
    <s v="Bolesławiec"/>
    <n v="22765"/>
    <s v="Fryzjer"/>
    <n v="514101"/>
    <s v="FRK.01."/>
    <s v="Wykonywanie usług fryzjerskich"/>
    <s v="16.03.2026-24.04.2026"/>
    <n v="15"/>
    <n v="14"/>
    <s v="nie dotyczy"/>
    <n v="2"/>
    <n v="2"/>
    <s v="Centrum Kształcenia Zawodowego i Ustawicznego w Legnicy, ul. Lotnicza 26, 59-220 Legnica"/>
    <s v="CKZ Legnica"/>
  </r>
  <r>
    <n v="43"/>
    <x v="8"/>
    <s v="Bolesławiec"/>
    <n v="22765"/>
    <s v="Kucharz"/>
    <n v="512001"/>
    <s v="HGT.02."/>
    <s v=" Przygotowanie i wydawanie dań"/>
    <s v="16.03.2026-24.04.2026"/>
    <n v="7"/>
    <n v="4"/>
    <s v="nie dotyczy"/>
    <n v="3"/>
    <n v="2"/>
    <s v="Centrum Kształcenia Zawodowego i Ustawicznego w Legnicy, ul. Lotnicza 26, 59-220 Legnica"/>
    <s v="CKZ Legnica"/>
  </r>
  <r>
    <n v="285"/>
    <x v="19"/>
    <s v="Lubań"/>
    <n v="19485"/>
    <s v="Mechanik pojazdów samochodowych"/>
    <n v="723103"/>
    <s v="MOT.05."/>
    <s v="Obsługa, diagnozowanie oraz naprawa pojazdów samochodowych"/>
    <s v="29.09.2025-24.10.2025"/>
    <n v="13"/>
    <n v="0"/>
    <s v="niemiecki"/>
    <n v="13"/>
    <n v="0"/>
    <s v="Centrum Kształcenia Zawodowego w Świdnicy, 58-105 Świdnica, ul. Gen. Władysława Sikorskiego 41"/>
    <s v="CKZ Świdnica"/>
  </r>
  <r>
    <n v="286"/>
    <x v="19"/>
    <s v="Lubań"/>
    <n v="19485"/>
    <s v="Murarz-tynkarz"/>
    <n v="711204"/>
    <s v="BUD.12."/>
    <s v=" Wykonywanie robót murarskich i tynkarskich"/>
    <s v="29.09.2025-24.10.2025"/>
    <n v="1"/>
    <n v="0"/>
    <s v="niemiecki"/>
    <n v="1"/>
    <n v="0"/>
    <s v="Centrum Kształcenia Zawodowego w Świdnicy, 58-105 Świdnica, ul. Gen. Władysława Sikorskiego 41"/>
    <s v="CKZ Świdnica"/>
  </r>
  <r>
    <n v="288"/>
    <x v="19"/>
    <s v="Lubań"/>
    <n v="19485"/>
    <s v="Stolarz"/>
    <n v="752205"/>
    <s v="DRM.04."/>
    <s v=" Wytwarzanie wyrobów z drewna i materiałów drewnopochodnych"/>
    <s v="29.09.2025-24.10.2025"/>
    <n v="1"/>
    <n v="0"/>
    <s v="niemiecki"/>
    <n v="1"/>
    <n v="0"/>
    <s v="Centrum Kształcenia Zawodowego w Świdnicy, 58-105 Świdnica, ul. Gen. Władysława Sikorskiego 41"/>
    <s v="CKZ Świdnica"/>
  </r>
  <r>
    <n v="47"/>
    <x v="8"/>
    <s v="Bolesławiec"/>
    <n v="22765"/>
    <s v="Sprzedawca"/>
    <n v="522301"/>
    <s v="HAN.01."/>
    <s v="Prowadzenie sprzedaży"/>
    <s v="07.01.2026-30.01.2026"/>
    <n v="7"/>
    <n v="6"/>
    <s v="nie dotyczy"/>
    <n v="3"/>
    <n v="2"/>
    <s v="Centrum Kształcenia Zawodowego i Ustawicznego w Legnicy, ul. Lotnicza 26, 59-220 Legnica"/>
    <s v="CKZ Legnica"/>
  </r>
  <r>
    <n v="48"/>
    <x v="8"/>
    <s v="Bolesławiec"/>
    <n v="22765"/>
    <s v="Sprzedawca"/>
    <n v="522301"/>
    <s v="HAN.01."/>
    <s v="Prowadzenie sprzedaży"/>
    <s v="27.10.2025-21.11.2025"/>
    <n v="7"/>
    <n v="6"/>
    <s v="nie dotyczy"/>
    <n v="3"/>
    <n v="2"/>
    <s v="Centrum Kształcenia Zawodowego i Ustawicznego w Legnicy, ul. Lotnicza 26, 59-220 Legnica"/>
    <s v="CKZ Legnica"/>
  </r>
  <r>
    <n v="301"/>
    <x v="27"/>
    <s v="Lubomierz"/>
    <n v="109021"/>
    <s v="Elektromechanik pojazdów samochodowych"/>
    <n v="741203"/>
    <s v="MOT.02."/>
    <s v="Obsługa, diagnozowanie oraz naprawa mechatronicznych systemów pojazdów samochodowych"/>
    <s v="07.01.2026-30.01.2026"/>
    <n v="2"/>
    <n v="0"/>
    <s v="niemiecki"/>
    <n v="2"/>
    <n v="0"/>
    <s v="Centrum Kształcenia Zawodowego w Świdnicy, 58-105 Świdnica, ul. Gen. Władysława Sikorskiego 41"/>
    <s v="CKZ Świdnica"/>
  </r>
  <r>
    <n v="307"/>
    <x v="27"/>
    <s v="Lubomierz"/>
    <n v="109021"/>
    <s v="Mechanik pojazdów samochodowych"/>
    <n v="723103"/>
    <s v="MOT.05."/>
    <s v="Obsługa, diagnozowanie oraz naprawa pojazdów samochodowych"/>
    <s v="29.09.2025-24.10.2025"/>
    <n v="1"/>
    <n v="0"/>
    <s v="niemiecki"/>
    <n v="1"/>
    <n v="0"/>
    <s v="Centrum Kształcenia Zawodowego w Świdnicy, 58-105 Świdnica, ul. Gen. Władysława Sikorskiego 41"/>
    <s v="CKZ Świdnica"/>
  </r>
  <r>
    <n v="600"/>
    <x v="28"/>
    <s v="Ząbkowice Śląskie"/>
    <n v="24697"/>
    <s v="Fryzjer"/>
    <n v="514101"/>
    <s v="FRK.01."/>
    <s v="Wykonywanie usług fryzjerskich"/>
    <s v="12.01.2026-20.02.2026"/>
    <n v="8"/>
    <n v="8"/>
    <s v="angielski"/>
    <n v="8"/>
    <n v="8"/>
    <s v="Centrum Kształcenia Zawodowego w Kłodzkiej Szkole Przedsiębiorczości w Kłodzku, ul. Szkolna 8, 57-300 Kłodzko"/>
    <s v="CKZ Kłodzko"/>
  </r>
  <r>
    <n v="604"/>
    <x v="28"/>
    <s v="Ząbkowice Śląskie"/>
    <n v="24697"/>
    <s v="Kucharz"/>
    <n v="512001"/>
    <s v="HGT.02."/>
    <s v=" Przygotowanie i wydawanie dań"/>
    <s v="08.09.2025-03.10.2025"/>
    <n v="13"/>
    <n v="7"/>
    <s v="angielski"/>
    <n v="13"/>
    <n v="7"/>
    <s v="Centrum Kształcenia Zawodowego w Kłodzkiej Szkole Przedsiębiorczości w Kłodzku, ul. Szkolna 8, 57-300 Kłodzko"/>
    <s v="CKZ Kłodzko"/>
  </r>
  <r>
    <n v="605"/>
    <x v="28"/>
    <s v="Ząbkowice Śląskie"/>
    <n v="24697"/>
    <s v="Cukiernik"/>
    <n v="751201"/>
    <s v="SPC.01."/>
    <s v="Produkcja wyrobów cukierniczych"/>
    <s v="17.11.2025-12.12.2025"/>
    <n v="2"/>
    <n v="2"/>
    <s v="angielski"/>
    <n v="2"/>
    <n v="2"/>
    <s v="Centrum Kształcenia Zawodowego w Kłodzkiej Szkole Przedsiębiorczości w Kłodzku, ul. Szkolna 8, 57-300 Kłodzko"/>
    <s v="CKZ Kłodzko"/>
  </r>
  <r>
    <n v="317"/>
    <x v="29"/>
    <s v="Międzybórz"/>
    <n v="73476"/>
    <s v="Monter sieci i instalacji sanitarnych"/>
    <n v="712618"/>
    <s v="BUD.09."/>
    <s v="Wykonywanie robót związanych z budową, montażem i eksploatacją sieci oraz instalacji sanitarnych"/>
    <s v="02.09.2025-26.09.2025"/>
    <n v="1"/>
    <n v="0"/>
    <s v="angielski"/>
    <n v="1"/>
    <n v="0"/>
    <s v="Centrum Kształcenia Zawodowego w Świdnicy, 58-105 Świdnica, ul. Gen. Władysława Sikorskiego 41"/>
    <s v="CKZ Świdnica"/>
  </r>
  <r>
    <n v="608"/>
    <x v="28"/>
    <s v="Ząbkowice Śląskie"/>
    <n v="24697"/>
    <s v="Elektromechanik"/>
    <n v="741201"/>
    <s v="ELE.01."/>
    <s v=" Montaż i obsługa maszyn i urządzeń elektrycznych"/>
    <s v="27.10.2025-21.11.2025"/>
    <n v="4"/>
    <n v="0"/>
    <s v="niemiecki"/>
    <n v="4"/>
    <n v="0"/>
    <s v="Centrum Kształcenia Zawodowego i Ustawicznego, 67-400 Wschowa, Plac Kosynierów 1"/>
    <s v="CKZ Wschowa"/>
  </r>
  <r>
    <n v="345"/>
    <x v="30"/>
    <s v="Nowa Ruda"/>
    <n v="92214"/>
    <s v="Operator obrabiarek skrawających"/>
    <n v="722307"/>
    <s v="MEC.05."/>
    <s v=" Użytkowanie obrabiarek skrawających"/>
    <s v="16.02.2026-13.03.2026"/>
    <n v="1"/>
    <n v="0"/>
    <s v="niemiecki"/>
    <n v="1"/>
    <n v="0"/>
    <s v="Centrum Kształcenia Zawodowego w Świdnicy, 58-105 Świdnica, ul. Gen. Władysława Sikorskiego 41"/>
    <s v="CKZ Świdnica"/>
  </r>
  <r>
    <n v="346"/>
    <x v="30"/>
    <s v="Nowa Ruda"/>
    <n v="92214"/>
    <s v="Elektryk"/>
    <n v="741103"/>
    <s v="ELE.02."/>
    <s v="Montaż, uruchamianie i konserwacja instalacji, maszyn i urządzeń elektrycznych"/>
    <s v="02.09.2025-26.09.2025"/>
    <n v="5"/>
    <n v="0"/>
    <s v="niemiecki"/>
    <n v="0"/>
    <n v="0"/>
    <s v="Centrum Kształcenia Zawodowego w Świdnicy, 58-105 Świdnica, ul. Gen. Władysława Sikorskiego 41"/>
    <s v="CKZ Świdnica"/>
  </r>
  <r>
    <n v="612"/>
    <x v="28"/>
    <s v="Ząbkowice Śląskie"/>
    <n v="24697"/>
    <s v="Piekarz"/>
    <n v="751204"/>
    <s v="SPC.03."/>
    <s v="Produkcja wyrobów piekarskich"/>
    <s v="13.10.2025-07.11.2025"/>
    <n v="4"/>
    <n v="2"/>
    <s v="angielski"/>
    <n v="4"/>
    <n v="2"/>
    <s v="Centrum Kształcenia Zawodowego w Kłodzkiej Szkole Przedsiębiorczości w Kłodzku, ul. Szkolna 8, 57-300 Kłodzko"/>
    <s v="CKZ Kłodzko"/>
  </r>
  <r>
    <n v="613"/>
    <x v="28"/>
    <s v="Ząbkowice Śląskie"/>
    <n v="24697"/>
    <s v="Rolnik"/>
    <n v="613003"/>
    <s v="ROL.04."/>
    <s v=" Prowadzenie produkcji rolniczej"/>
    <s v="27.10.2025-21.11.2025"/>
    <n v="2"/>
    <n v="0"/>
    <s v="angielski"/>
    <n v="2"/>
    <n v="0"/>
    <s v="Centrum Kształcenia Zawodowego i Ustawicznego, 67-400 Wschowa, Plac Kosynierów 1"/>
    <s v="CKZ Wschowa"/>
  </r>
  <r>
    <m/>
    <x v="28"/>
    <s v="Ząbkowice Śląskie"/>
    <n v="24697"/>
    <s v="Monter zabudowy i robót wykończeniowych w budownictwie"/>
    <n v="712905"/>
    <s v="BUD.11."/>
    <s v=" Wykonywanie robót montażowych, okładzinowych i wykończeniowych"/>
    <s v="20.04.2026-08.05.2026"/>
    <n v="1"/>
    <n v="1"/>
    <s v="niemiecki"/>
    <n v="1"/>
    <n v="1"/>
    <s v="Centrum Kształcenia Zawodowego i Ustawicznego, 67-400 Wschowa, Plac Kosynierów 1"/>
    <s v="CKZ Wschowa"/>
  </r>
  <r>
    <n v="347"/>
    <x v="30"/>
    <s v="Nowa Ruda"/>
    <n v="92214"/>
    <s v="Murarz-tynkarz"/>
    <n v="711204"/>
    <s v="BUD.12."/>
    <s v=" Wykonywanie robót murarskich i tynkarskich"/>
    <s v="29.09.2025-24.10.2025"/>
    <n v="3"/>
    <n v="0"/>
    <s v="niemiecki"/>
    <n v="3"/>
    <n v="0"/>
    <s v="Centrum Kształcenia Zawodowego w Świdnicy, 58-105 Świdnica, ul. Gen. Władysława Sikorskiego 41"/>
    <s v="CKZ Świdnica"/>
  </r>
  <r>
    <n v="602"/>
    <x v="28"/>
    <s v="Ząbkowice Śląskie"/>
    <n v="24697"/>
    <s v="Mechanik pojazdów samochodowych"/>
    <n v="723103"/>
    <s v="MOT.05."/>
    <s v="Obsługa, diagnozowanie oraz naprawa pojazdów samochodowych"/>
    <s v="08.09.2025-03.10.2025"/>
    <n v="7"/>
    <n v="0"/>
    <s v="niemiecki"/>
    <n v="0"/>
    <n v="0"/>
    <s v="Zespół Szkół Ponadpodstawowych im. Hipolita Cegielskiego w Ziębicach ul. Wojska Polskiego 3, 57-220 Ziębice"/>
    <s v="CKZ Ziębice"/>
  </r>
  <r>
    <n v="607"/>
    <x v="28"/>
    <s v="Ząbkowice Śląskie"/>
    <n v="24697"/>
    <s v="Sprzedawca"/>
    <n v="522301"/>
    <s v="HAN.01."/>
    <s v="Prowadzenie sprzedaży"/>
    <s v="06.10.2025-31.10.2025"/>
    <n v="9"/>
    <n v="5"/>
    <s v="angielski"/>
    <n v="9"/>
    <n v="5"/>
    <s v="Zespół Szkół Ponadpodstawowych im. Hipolita Cegielskiego w Ziębicach ul. Wojska Polskiego 3, 57-220 Ziębice"/>
    <s v="CKZ Ziębice"/>
  </r>
  <r>
    <n v="386"/>
    <x v="31"/>
    <s v="Oława"/>
    <n v="29742"/>
    <s v="Fryzjer"/>
    <n v="514101"/>
    <s v="FRK.01."/>
    <s v="Wykonywanie usług fryzjerskich"/>
    <s v="20.10.2025 - 14.11.2025"/>
    <n v="6"/>
    <n v="6"/>
    <s v="angielski"/>
    <n v="6"/>
    <n v="6"/>
    <s v="Zespół Szkół Ponadpodstawowych im. Hipolita Cegielskiego w Ziębicach ul. Wojska Polskiego 3, 57-220 Ziębice"/>
    <s v="CKZ Ziębice"/>
  </r>
  <r>
    <n v="387"/>
    <x v="31"/>
    <s v="Oława"/>
    <n v="29742"/>
    <s v="Kucharz"/>
    <n v="512001"/>
    <s v="HGT.02."/>
    <s v=" Przygotowanie i wydawanie dań"/>
    <s v="10.11.2025 - 05.12.2025"/>
    <n v="18"/>
    <n v="9"/>
    <s v="angielski"/>
    <n v="18"/>
    <n v="9"/>
    <s v="Zespół Szkół Ponadpodstawowych im. Hipolita Cegielskiego w Ziębicach ul. Wojska Polskiego 3, 57-220 Ziębice"/>
    <s v="CKZ Ziębice"/>
  </r>
  <r>
    <n v="392"/>
    <x v="31"/>
    <s v="Oława"/>
    <n v="29742"/>
    <s v="Magazynier-logistyk"/>
    <n v="432106"/>
    <s v="SPL.01."/>
    <s v="Obsługa magazynów"/>
    <s v="01.12.2025 - 09.01.2026"/>
    <n v="5"/>
    <n v="1"/>
    <s v="angielski"/>
    <n v="5"/>
    <n v="1"/>
    <s v="Zespół Szkół Ponadpodstawowych im. Hipolita Cegielskiego w Ziębicach ul. Wojska Polskiego 3, 57-220 Ziębice"/>
    <s v="CKZ Ziębice"/>
  </r>
  <r>
    <n v="391"/>
    <x v="31"/>
    <s v="Oława"/>
    <n v="29742"/>
    <s v="Mechanik pojazdów samochodowych"/>
    <n v="723103"/>
    <s v="MOT.05."/>
    <s v="Obsługa, diagnozowanie oraz naprawa pojazdów samochodowych"/>
    <s v="08.09.2025-03.10.2025"/>
    <n v="15"/>
    <n v="0"/>
    <s v="angielski"/>
    <n v="15"/>
    <n v="0"/>
    <s v="Zespół Szkół Ponadpodstawowych im. Hipolita Cegielskiego w Ziębicach ul. Wojska Polskiego 3, 57-220 Ziębice"/>
    <s v="CKZ Ziębice"/>
  </r>
  <r>
    <n v="385"/>
    <x v="31"/>
    <s v="Oława"/>
    <n v="29742"/>
    <s v="Sprzedawca"/>
    <n v="522301"/>
    <s v="HAN.01."/>
    <s v="Prowadzenie sprzedaży"/>
    <s v="16.02.2026 - 13.03.2026"/>
    <n v="9"/>
    <n v="8"/>
    <s v="angielski"/>
    <n v="9"/>
    <n v="8"/>
    <s v="Zespół Szkół Ponadpodstawowych im. Hipolita Cegielskiego w Ziębicach ul. Wojska Polskiego 3, 57-220 Ziębice"/>
    <s v="CKZ Ziębice"/>
  </r>
  <r>
    <n v="384"/>
    <x v="31"/>
    <s v="Oława"/>
    <n v="29742"/>
    <s v="Cukiernik"/>
    <n v="751201"/>
    <s v="SPC.01."/>
    <s v="Produkcja wyrobów cukierniczych"/>
    <s v="07.01.2026-30.01.2026"/>
    <n v="2"/>
    <n v="1"/>
    <s v="angielski"/>
    <n v="2"/>
    <n v="1"/>
    <s v="Centrum Kształcenia Zawodowego w Oleśnicy, ul. Wojska Polskiego 67"/>
    <s v="CKZ Oleśnica"/>
  </r>
  <r>
    <n v="388"/>
    <x v="31"/>
    <s v="Oława"/>
    <n v="29742"/>
    <s v="Elektryk"/>
    <n v="741103"/>
    <s v="ELE.02."/>
    <s v="Montaż, uruchamianie i konserwacja instalacji, maszyn i urządzeń elektrycznych"/>
    <s v="24.11.2025-19.12.2025"/>
    <n v="2"/>
    <n v="0"/>
    <s v="angielski"/>
    <n v="2"/>
    <n v="0"/>
    <s v="Centrum Kształcenia Zawodowego w Oleśnicy, ul. Wojska Polskiego 67"/>
    <s v="CKZ Oleśnica"/>
  </r>
  <r>
    <n v="389"/>
    <x v="31"/>
    <s v="Oława"/>
    <n v="29742"/>
    <s v="Lakiernik samochodowy"/>
    <n v="713203"/>
    <s v="MOT.03."/>
    <s v="Diagnozowanie i naprawa powłok lakierniczych"/>
    <s v="27.10.2025-21.11.2025"/>
    <n v="6"/>
    <n v="0"/>
    <s v="angielski"/>
    <n v="6"/>
    <n v="0"/>
    <s v="Centrum Kształcenia Zawodowego w Oleśnicy, ul. Wojska Polskiego 67"/>
    <s v="CKZ Oleśnica"/>
  </r>
  <r>
    <n v="390"/>
    <x v="31"/>
    <s v="Oława"/>
    <n v="29742"/>
    <s v="Stolarz"/>
    <n v="752205"/>
    <s v="DRM.04."/>
    <s v=" Wytwarzanie wyrobów z drewna i materiałów drewnopochodnych"/>
    <s v="20.04.2026-15.05.2026"/>
    <n v="5"/>
    <n v="0"/>
    <s v="angielski"/>
    <n v="5"/>
    <n v="0"/>
    <s v="Centrum Kształcenia Zawodowego w Oleśnicy, ul. Wojska Polskiego 67"/>
    <s v="CKZ Oleśnica"/>
  </r>
  <r>
    <n v="395"/>
    <x v="32"/>
    <s v="Oława"/>
    <n v="30693"/>
    <s v="Fryzjer"/>
    <n v="514101"/>
    <s v="FRK.01."/>
    <s v="Wykonywanie usług fryzjerskich"/>
    <s v="27.10.2025-21.11.2025"/>
    <n v="7"/>
    <n v="7"/>
    <s v="angielski"/>
    <n v="7"/>
    <n v="7"/>
    <s v="Centrum Kształcenia Zawodowego w Oleśnicy, ul. Wojska Polskiego 67"/>
    <s v="CKZ Oleśnica"/>
  </r>
  <r>
    <n v="396"/>
    <x v="32"/>
    <s v="Oława"/>
    <n v="30693"/>
    <s v="Sprzedawca"/>
    <n v="522301"/>
    <s v="HAN.01."/>
    <s v="Prowadzenie sprzedaży"/>
    <s v="20.04.2026-15.05.2026"/>
    <n v="6"/>
    <n v="5"/>
    <s v="angielski"/>
    <n v="6"/>
    <n v="5"/>
    <s v="Centrum Kształcenia Zawodowego w Oleśnicy, ul. Wojska Polskiego 67"/>
    <s v="CKZ Oleśnica"/>
  </r>
  <r>
    <n v="397"/>
    <x v="32"/>
    <s v="Oława"/>
    <n v="30693"/>
    <s v="Kucharz"/>
    <n v="512001"/>
    <s v="HGT.02."/>
    <s v=" Przygotowanie i wydawanie dań"/>
    <s v="24.11.2025-19.12.2025"/>
    <n v="7"/>
    <n v="3"/>
    <s v="angielski"/>
    <n v="7"/>
    <n v="3"/>
    <s v="Centrum Kształcenia Zawodowego w Oleśnicy, ul. Wojska Polskiego 67"/>
    <s v="CKZ Oleśnica"/>
  </r>
  <r>
    <n v="398"/>
    <x v="32"/>
    <s v="Oława"/>
    <n v="30693"/>
    <s v="Operator obrabiarek skrawających"/>
    <n v="722307"/>
    <s v="MEC.05."/>
    <s v=" Użytkowanie obrabiarek skrawających"/>
    <s v="16.02.2026-13.03.2026"/>
    <n v="15"/>
    <n v="0"/>
    <s v="angielski"/>
    <n v="15"/>
    <n v="0"/>
    <s v="Centrum Kształcenia Zawodowego w Oleśnicy, ul. Wojska Polskiego 67"/>
    <s v="CKZ Oleśnica"/>
  </r>
  <r>
    <n v="365"/>
    <x v="33"/>
    <s v="Oleśnica"/>
    <n v="84531"/>
    <s v="Blacharz samochodowy"/>
    <n v="721306"/>
    <s v="MOT.01."/>
    <s v="Diagnozowanie i naprawa nadwozi pojazdów samochodowych"/>
    <s v="16.03.2026-17.04.2026"/>
    <n v="1"/>
    <n v="0"/>
    <s v="niemiecki"/>
    <n v="1"/>
    <n v="0"/>
    <s v="Centrum Kształcenia Zawodowego w Świdnicy, 58-105 Świdnica, ul. Gen. Władysława Sikorskiego 41"/>
    <s v="CKZ Świdnica"/>
  </r>
  <r>
    <n v="368"/>
    <x v="33"/>
    <s v="Oleśnica"/>
    <n v="84531"/>
    <s v="Monter sieci i instalacji sanitarnych"/>
    <n v="712618"/>
    <s v="BUD.09."/>
    <s v="Wykonywanie robót związanych z budową, montażem i eksploatacją sieci oraz instalacji sanitarnych"/>
    <s v="02.09.2025-26.09.2025"/>
    <n v="6"/>
    <n v="0"/>
    <s v="niemiecki"/>
    <n v="6"/>
    <n v="0"/>
    <s v="Centrum Kształcenia Zawodowego w Świdnicy, 58-105 Świdnica, ul. Gen. Władysława Sikorskiego 41"/>
    <s v="CKZ Świdnica"/>
  </r>
  <r>
    <n v="401"/>
    <x v="32"/>
    <s v="Oława"/>
    <n v="30693"/>
    <s v="Elektryk"/>
    <n v="741103"/>
    <s v="ELE.02."/>
    <s v="Montaż, uruchamianie i konserwacja instalacji, maszyn i urządzeń elektrycznych"/>
    <s v="24.11.2025-19.12.2025"/>
    <n v="1"/>
    <n v="0"/>
    <s v="angielski"/>
    <n v="1"/>
    <n v="0"/>
    <s v="Centrum Kształcenia Zawodowego w Oleśnicy, ul. Wojska Polskiego 67"/>
    <s v="CKZ Oleśnica"/>
  </r>
  <r>
    <n v="402"/>
    <x v="32"/>
    <s v="Oława"/>
    <n v="30693"/>
    <s v="Stolarz"/>
    <n v="752205"/>
    <s v="DRM.04."/>
    <s v=" Wytwarzanie wyrobów z drewna i materiałów drewnopochodnych"/>
    <s v="29.09.2025-24.10.2025"/>
    <n v="1"/>
    <n v="0"/>
    <m/>
    <n v="1"/>
    <n v="0"/>
    <s v="Centrum Kształcenia Zawodowego w Oleśnicy, ul. Wojska Polskiego 67"/>
    <s v="CKZ Oleśnica"/>
  </r>
  <r>
    <n v="403"/>
    <x v="32"/>
    <s v="Oława"/>
    <n v="30693"/>
    <s v="Mechanik pojazdów samochodowych"/>
    <n v="723103"/>
    <s v="MOT.05."/>
    <s v="Obsługa, diagnozowanie oraz naprawa pojazdów samochodowych"/>
    <s v="29.09.2025-24.10.2025"/>
    <n v="11"/>
    <n v="1"/>
    <s v="angielski"/>
    <n v="11"/>
    <n v="1"/>
    <s v="Centrum Kształcenia Zawodowego w Oleśnicy, ul. Wojska Polskiego 67"/>
    <s v="CKZ Oleśnica"/>
  </r>
  <r>
    <n v="370"/>
    <x v="33"/>
    <s v="Oleśnica"/>
    <n v="84531"/>
    <s v="Ślusarz"/>
    <n v="722204"/>
    <s v="MEC.08."/>
    <s v="Wykonywanie i naprawa elementów maszyn, urządzeń i narzędzi"/>
    <s v="07.01.2026-30.01.2026"/>
    <n v="2"/>
    <n v="0"/>
    <s v="niemiecki"/>
    <n v="2"/>
    <n v="0"/>
    <s v="Centrum Kształcenia Zawodowego w Świdnicy, 58-105 Świdnica, ul. Gen. Władysława Sikorskiego 41"/>
    <s v="CKZ Świdnica"/>
  </r>
  <r>
    <n v="381"/>
    <x v="33"/>
    <s v="Oleśnica"/>
    <n v="84531"/>
    <s v="Piekarz"/>
    <n v="751204"/>
    <s v="SPC.03."/>
    <s v="Produkcja wyrobów piekarskich"/>
    <s v="29.09.2025-24.10.2025"/>
    <n v="3"/>
    <n v="3"/>
    <s v="niemiecki"/>
    <n v="3"/>
    <n v="3"/>
    <s v="Centrum Kształcenia Zawodowego w Świdnicy, 58-105 Świdnica, ul. Gen. Władysława Sikorskiego 41"/>
    <s v="CKZ Świdnica"/>
  </r>
  <r>
    <n v="202"/>
    <x v="21"/>
    <s v="Jelcz-Laskowice"/>
    <n v="31152"/>
    <s v="Cukiernik"/>
    <n v="751201"/>
    <s v="SPC.01."/>
    <s v="Produkcja wyrobów cukierniczych"/>
    <s v="07.01.2026-30.01.2026"/>
    <n v="9"/>
    <n v="5"/>
    <s v="angielski"/>
    <n v="9"/>
    <n v="5"/>
    <s v="Centrum Kształcenia Zawodowego w Oleśnicy, ul. Wojska Polskiego 67"/>
    <s v="CKZ Oleśnica"/>
  </r>
  <r>
    <n v="383"/>
    <x v="33"/>
    <s v="Oleśnica"/>
    <n v="84531"/>
    <s v="Elektromechanik pojazdów samochodowych"/>
    <n v="741203"/>
    <s v="MOT.02."/>
    <s v="Obsługa, diagnozowanie oraz naprawa mechatronicznych systemów pojazdów samochodowych"/>
    <s v="07.01.2026-30.01.2026"/>
    <n v="2"/>
    <n v="0"/>
    <s v="niemiecki"/>
    <n v="2"/>
    <n v="0"/>
    <s v="Centrum Kształcenia Zawodowego w Świdnicy, 58-105 Świdnica, ul. Gen. Władysława Sikorskiego 41"/>
    <s v="CKZ Świdnica"/>
  </r>
  <r>
    <n v="205"/>
    <x v="21"/>
    <s v="Jelcz-Laskowice"/>
    <n v="31152"/>
    <s v="Fryzjer"/>
    <n v="514101"/>
    <s v="FRK.01."/>
    <s v="Wykonywanie usług fryzjerskich"/>
    <s v="27.10.2025-21.11.2025"/>
    <n v="8"/>
    <n v="7"/>
    <s v="angielski"/>
    <n v="8"/>
    <n v="7"/>
    <s v="Centrum Kształcenia Zawodowego w Oleśnicy, ul. Wojska Polskiego 67"/>
    <s v="CKZ Oleśnica"/>
  </r>
  <r>
    <n v="203"/>
    <x v="21"/>
    <s v="Jelcz-Laskowice"/>
    <n v="31152"/>
    <s v="Kucharz"/>
    <n v="512001"/>
    <s v="HGT.02."/>
    <s v=" Przygotowanie i wydawanie dań"/>
    <s v="24.11.2025-19.12.2025"/>
    <n v="10"/>
    <n v="6"/>
    <s v="angielski"/>
    <n v="10"/>
    <n v="6"/>
    <s v="Centrum Kształcenia Zawodowego w Oleśnicy, ul. Wojska Polskiego 67"/>
    <s v="CKZ Oleśnica"/>
  </r>
  <r>
    <n v="201"/>
    <x v="21"/>
    <s v="Jelcz-Laskowice"/>
    <n v="31152"/>
    <s v="Lakiernik samochodowy"/>
    <n v="713203"/>
    <s v="MOT.03."/>
    <s v="Diagnozowanie i naprawa powłok lakierniczych"/>
    <s v="27.10.2025-21.11.2025"/>
    <n v="3"/>
    <n v="0"/>
    <s v="angielski"/>
    <n v="3"/>
    <n v="0"/>
    <s v="Centrum Kształcenia Zawodowego w Oleśnicy, ul. Wojska Polskiego 67"/>
    <s v="CKZ Oleśnica"/>
  </r>
  <r>
    <n v="194"/>
    <x v="21"/>
    <s v="Jelcz-Laskowice"/>
    <n v="31152"/>
    <s v="Mechanik pojazdów samochodowych"/>
    <n v="723103"/>
    <s v="MOT.05."/>
    <s v="Obsługa, diagnozowanie oraz naprawa pojazdów samochodowych"/>
    <s v="02.09.2025-26.09.2025"/>
    <n v="19"/>
    <n v="1"/>
    <s v="angielski"/>
    <n v="20"/>
    <n v="1"/>
    <s v="Centrum Kształcenia Zawodowego w Oleśnicy, ul. Wojska Polskiego 67"/>
    <s v="CKZ Oleśnica"/>
  </r>
  <r>
    <n v="208"/>
    <x v="21"/>
    <s v="Jelcz-Laskowice"/>
    <n v="31152"/>
    <s v="Mechatronik"/>
    <n v="742118"/>
    <s v="ELM.03."/>
    <s v="Montaż, uruchamianie i konserwacja urządzeń i systemów mechatronicznych"/>
    <m/>
    <n v="8"/>
    <n v="1"/>
    <s v="angielski"/>
    <n v="0"/>
    <n v="0"/>
    <s v="Branżowa Szkoła 1 Stopnia w Zespole Szkół im. Jana Kasprowicza w Jelczu - Laskowicach"/>
    <s v="TOYOTA"/>
  </r>
  <r>
    <n v="399"/>
    <x v="32"/>
    <s v="Oława"/>
    <n v="30693"/>
    <s v="Lakiernik samochodowy"/>
    <n v="713203"/>
    <s v="MOT.03."/>
    <s v="Diagnozowanie i naprawa powłok lakierniczych"/>
    <s v="16.02.2026-13.03.2026"/>
    <n v="3"/>
    <n v="0"/>
    <s v="angielski"/>
    <n v="3"/>
    <n v="0"/>
    <s v="Centrum Kształcenia Zawodowego w Świdnicy, 58-105 Świdnica, ul. Gen. Władysława Sikorskiego 41"/>
    <s v="CKZ Świdnica"/>
  </r>
  <r>
    <n v="195"/>
    <x v="21"/>
    <s v="Jelcz-Laskowice"/>
    <n v="31152"/>
    <s v="Operator obrabiarek skrawających"/>
    <n v="722307"/>
    <s v="MEC.05."/>
    <s v=" Użytkowanie obrabiarek skrawających"/>
    <m/>
    <n v="11"/>
    <n v="1"/>
    <s v="angielski"/>
    <n v="0"/>
    <n v="0"/>
    <s v="Branżowa Szkoła 1 Stopnia w Zespole Szkół im. Jana Kasprowicza w Jelczu - Laskowicach"/>
    <s v="TOYOTA"/>
  </r>
  <r>
    <n v="196"/>
    <x v="21"/>
    <s v="Jelcz-Laskowice"/>
    <n v="31152"/>
    <s v="Operator obrabiarek skrawających"/>
    <n v="722307"/>
    <s v="MEC.05."/>
    <s v=" Użytkowanie obrabiarek skrawających"/>
    <s v="16.02.2026-13.03.2026"/>
    <n v="7"/>
    <n v="0"/>
    <s v="angielski"/>
    <n v="7"/>
    <n v="0"/>
    <s v="Centrum Kształcenia Zawodowego w Oleśnicy, ul. Wojska Polskiego 67"/>
    <s v="CKZ Oleśnica"/>
  </r>
  <r>
    <n v="204"/>
    <x v="21"/>
    <s v="Jelcz-Laskowice"/>
    <n v="31152"/>
    <s v="Piekarz"/>
    <n v="751204"/>
    <s v="SPC.03."/>
    <s v="Produkcja wyrobów piekarskich"/>
    <s v="13.10.2025-07.11.2025"/>
    <n v="4"/>
    <n v="2"/>
    <s v="angielski"/>
    <n v="4"/>
    <n v="2"/>
    <s v="Centrum Kształcenia Zawodowego w Kłodzkiej Szkole Przedsiębiorczości w Kłodzku, ul. Szkolna 8, 57-300 Kłodzko"/>
    <s v="CKZ Kłodzko"/>
  </r>
  <r>
    <n v="198"/>
    <x v="21"/>
    <s v="Jelcz-Laskowice"/>
    <n v="31152"/>
    <s v="Sprzedawca"/>
    <n v="522301"/>
    <s v="HAN.01."/>
    <s v="Prowadzenie sprzedaży"/>
    <s v="20.04.2026-15.05.2026"/>
    <n v="7"/>
    <n v="3"/>
    <s v="angielski"/>
    <n v="7"/>
    <n v="3"/>
    <s v="Centrum Kształcenia Zawodowego w Oleśnicy, ul. Wojska Polskiego 67"/>
    <s v="CKZ Oleśnica"/>
  </r>
  <r>
    <n v="197"/>
    <x v="21"/>
    <s v="Jelcz-Laskowice"/>
    <n v="31152"/>
    <s v="Stolarz"/>
    <n v="752205"/>
    <s v="DRM.04."/>
    <s v=" Wytwarzanie wyrobów z drewna i materiałów drewnopochodnych"/>
    <s v="20.04.2026-15.05.2026"/>
    <n v="3"/>
    <n v="0"/>
    <s v="angielski"/>
    <n v="3"/>
    <n v="0"/>
    <s v="Centrum Kształcenia Zawodowego w Oleśnicy, ul. Wojska Polskiego 67"/>
    <s v="CKZ Oleśnica"/>
  </r>
  <r>
    <n v="200"/>
    <x v="21"/>
    <s v="Jelcz-Laskowice"/>
    <n v="31152"/>
    <s v="Ślusarz"/>
    <n v="722204"/>
    <s v="MEC.08."/>
    <s v="Wykonywanie i naprawa elementów maszyn, urządzeń i narzędzi"/>
    <s v="16.02.2026-13.03.2026"/>
    <n v="3"/>
    <n v="0"/>
    <s v="angielski"/>
    <n v="3"/>
    <n v="0"/>
    <s v="Centrum Kształcenia Zawodowego w CKZiU,  ul. Tadeusza Kościuszki 27, 56-100 Wołów"/>
    <s v="CKZ Wołów"/>
  </r>
  <r>
    <n v="253"/>
    <x v="34"/>
    <s v="Krzyżowice"/>
    <n v="31186"/>
    <s v="Fryzjer"/>
    <n v="514101"/>
    <s v="FRK.01."/>
    <s v="Wykonywanie usług fryzjerskich"/>
    <s v="20.10.2025-14.11.2025"/>
    <n v="2"/>
    <n v="2"/>
    <s v="angielski"/>
    <n v="2"/>
    <n v="2"/>
    <s v="Zespół Szkół Ponadpodstawowych im. Hipolita Cegielskiego w Ziębicach ul. Wojska Polskiego 3, 57-220 Ziębice"/>
    <s v="CKZ Ziębice"/>
  </r>
  <r>
    <n v="252"/>
    <x v="34"/>
    <s v="Krzyżowice"/>
    <n v="31186"/>
    <s v="Sprzedawca"/>
    <n v="522301"/>
    <s v="HAN.01."/>
    <s v="Prowadzenie sprzedaży"/>
    <s v="20.04.2026-15.05.2026"/>
    <n v="1"/>
    <n v="0"/>
    <s v="angielski"/>
    <n v="1"/>
    <n v="0"/>
    <s v="Centrum Kształcenia Zawodowego w Oleśnicy, ul. Wojska Polskiego 67"/>
    <s v="CKZ Oleśnica"/>
  </r>
  <r>
    <n v="254"/>
    <x v="34"/>
    <s v="Krzyżowice"/>
    <n v="31186"/>
    <s v="Mechanik pojazdów samochodowych"/>
    <n v="723103"/>
    <s v="MOT.05."/>
    <s v="Obsługa, diagnozowanie oraz naprawa pojazdów samochodowych"/>
    <s v="02.09.2025-26.09.2025"/>
    <n v="5"/>
    <n v="0"/>
    <s v="angielski"/>
    <n v="5"/>
    <n v="0"/>
    <s v="Centrum Kształcenia Zawodowego w Oleśnicy, ul. Wojska Polskiego 67"/>
    <s v="CKZ Oleśnica"/>
  </r>
  <r>
    <n v="255"/>
    <x v="34"/>
    <s v="Krzyżowice"/>
    <n v="31186"/>
    <s v="Kucharz"/>
    <n v="512001"/>
    <s v="HGT.02."/>
    <s v=" Przygotowanie i wydawanie dań"/>
    <s v="24.11.2025-19.12.2025"/>
    <n v="1"/>
    <n v="1"/>
    <s v="angielski"/>
    <n v="1"/>
    <n v="1"/>
    <s v="Centrum Kształcenia Zawodowego w Oleśnicy, ul. Wojska Polskiego 67"/>
    <s v="CKZ Oleśnica"/>
  </r>
  <r>
    <n v="400"/>
    <x v="32"/>
    <s v="Oława"/>
    <n v="30693"/>
    <s v="Monter sieci i instalacji sanitarnych"/>
    <n v="712618"/>
    <s v="BUD.09."/>
    <s v="Wykonywanie robót związanych z budową, montażem i eksploatacją sieci oraz instalacji sanitarnych"/>
    <s v="02.09.2025-26.09.2025"/>
    <n v="1"/>
    <n v="0"/>
    <s v="niemiecki"/>
    <n v="1"/>
    <n v="0"/>
    <s v="Centrum Kształcenia Zawodowego w Świdnicy, 58-105 Świdnica, ul. Gen. Władysława Sikorskiego 41"/>
    <s v="CKZ Świdnica"/>
  </r>
  <r>
    <n v="517"/>
    <x v="35"/>
    <s v="Trzebnica"/>
    <n v="34791"/>
    <s v="Cukiernik"/>
    <n v="751201"/>
    <s v="SPC.01."/>
    <s v="Produkcja wyrobów cukierniczych"/>
    <s v="07.01.2026-30.01.2026"/>
    <n v="3"/>
    <n v="2"/>
    <s v="niemiecki"/>
    <n v="3"/>
    <n v="2"/>
    <s v="Centrum Kształcenia Zawodowego w Oleśnicy, ul. Wojska Polskiego 67"/>
    <s v="CKZ Oleśnica"/>
  </r>
  <r>
    <n v="518"/>
    <x v="35"/>
    <s v="Trzebnica"/>
    <n v="34791"/>
    <s v="Elektromechanik"/>
    <n v="741201"/>
    <s v="ELE.01."/>
    <s v=" Montaż i obsługa maszyn i urządzeń elektrycznych"/>
    <s v="27.10.2025-21.11.2025"/>
    <n v="4"/>
    <n v="0"/>
    <s v="niemiecki"/>
    <n v="4"/>
    <n v="0"/>
    <s v="Centrum Kształcenia Zawodowego i Ustawicznego, 67-400 Wschowa, Plac Kosynierów 1"/>
    <s v="CKZ Wschowa"/>
  </r>
  <r>
    <n v="519"/>
    <x v="35"/>
    <s v="Trzebnica"/>
    <n v="34791"/>
    <s v="Elektryk"/>
    <n v="741103"/>
    <s v="ELE.02."/>
    <s v="Montaż, uruchamianie i konserwacja instalacji, maszyn i urządzeń elektrycznych"/>
    <s v="29.09.2025-24.10.2025"/>
    <n v="12"/>
    <n v="0"/>
    <s v="angielski"/>
    <n v="13"/>
    <n v="0"/>
    <s v="Centrum Kształcenia Zawodowego w Oleśnicy, ul. Wojska Polskiego 67"/>
    <s v="CKZ Oleśnica"/>
  </r>
  <r>
    <n v="520"/>
    <x v="35"/>
    <s v="Trzebnica"/>
    <n v="34791"/>
    <s v="Fryzjer"/>
    <n v="514101"/>
    <s v="FRK.01."/>
    <s v="Wykonywanie usług fryzjerskich"/>
    <s v="29.09.2025-24.10.2025"/>
    <n v="12"/>
    <n v="12"/>
    <s v="niemiecki"/>
    <n v="12"/>
    <n v="12"/>
    <s v="Centrum Kształcenia Zawodowego w Oleśnicy, ul. Wojska Polskiego 67"/>
    <s v="CKZ Oleśnica"/>
  </r>
  <r>
    <n v="521"/>
    <x v="35"/>
    <s v="Trzebnica"/>
    <n v="34791"/>
    <s v="Kucharz"/>
    <n v="512001"/>
    <s v="HGT.02."/>
    <s v=" Przygotowanie i wydawanie dań"/>
    <s v="13.10.2025-07.11.2025"/>
    <n v="13"/>
    <n v="8"/>
    <s v="niemiecki"/>
    <n v="13"/>
    <n v="8"/>
    <s v="Centrum Kształcenia Zawodowego w CKZiU,  ul. Tadeusza Kościuszki 27, 56-100 Wołów"/>
    <s v="CKZ Wołów"/>
  </r>
  <r>
    <n v="522"/>
    <x v="35"/>
    <s v="Trzebnica"/>
    <n v="34791"/>
    <s v="Lakiernik samochodowy"/>
    <n v="713203"/>
    <s v="MOT.03."/>
    <s v="Diagnozowanie i naprawa powłok lakierniczych"/>
    <s v="24.11.2025-19.12.2025"/>
    <n v="4"/>
    <n v="0"/>
    <s v="niemiecki"/>
    <n v="4"/>
    <n v="0"/>
    <s v="Centrum Kształcenia Zawodowego i Ustawicznego, 67-400 Wschowa, Plac Kosynierów 1"/>
    <s v="CKZ Wschowa"/>
  </r>
  <r>
    <n v="523"/>
    <x v="35"/>
    <s v="Trzebnica"/>
    <n v="34791"/>
    <s v="Magazynier-logistyk"/>
    <n v="432106"/>
    <s v="SPL.01."/>
    <s v="Obsługa magazynów"/>
    <s v="27.10.2025-23.11.2025"/>
    <n v="1"/>
    <n v="0"/>
    <s v="niemiecki"/>
    <n v="1"/>
    <n v="0"/>
    <s v="Centrum Kształcenia Zawodowego w Zespole Szkół i Placówek Kształcenia Zawodowego, ul.Botaniczna 66, 65-392  Zielona Góra"/>
    <s v="CKZ Zielona Góra"/>
  </r>
  <r>
    <n v="524"/>
    <x v="35"/>
    <s v="Trzebnica"/>
    <n v="34791"/>
    <s v="Mechanik-operator pojazdów i maszyn rolniczych"/>
    <n v="834103"/>
    <s v="ROL.02."/>
    <s v=" Eksploatacja pojazdów, maszyn, urządzeń i narzędzi stosowanych w rolnictwie"/>
    <s v="16.03.2026-17.04.2026"/>
    <n v="7"/>
    <n v="0"/>
    <s v="niemiecki"/>
    <n v="7"/>
    <n v="0"/>
    <s v="Centrum Kształcenia Zawodowego i Ustawicznego, 67-400 Wschowa, Plac Kosynierów 1"/>
    <s v="CKZ Wschowa"/>
  </r>
  <r>
    <n v="525"/>
    <x v="35"/>
    <s v="Trzebnica"/>
    <n v="34791"/>
    <s v="Mechanik pojazdów samochodowych"/>
    <n v="723103"/>
    <s v="MOT.05."/>
    <s v="Obsługa, diagnozowanie oraz naprawa pojazdów samochodowych"/>
    <s v="16.03.2026-17.04.2025"/>
    <n v="11"/>
    <n v="0"/>
    <s v="niemiecki"/>
    <n v="11"/>
    <n v="0"/>
    <s v="Centrum Kształcenia Zawodowego w CKZiU,  ul. Tadeusza Kościuszki 27, 56-100 Wołów"/>
    <s v="CKZ Wołów"/>
  </r>
  <r>
    <n v="526"/>
    <x v="35"/>
    <s v="Trzebnica"/>
    <n v="34791"/>
    <s v="Mechanik precyzyjny"/>
    <n v="731103"/>
    <s v="MEP.01."/>
    <s v="Montaż i naprawa maszyn i urządzeń precyzyjnych"/>
    <s v="24.11.2025-19.12.2025"/>
    <n v="1"/>
    <n v="0"/>
    <s v="niemiecki"/>
    <n v="1"/>
    <n v="0"/>
    <s v="Centrum Kształcenia Zawodowego i Ustawicznego, 67-400 Wschowa, Plac Kosynierów 1"/>
    <s v="CKZ Wschowa"/>
  </r>
  <r>
    <n v="527"/>
    <x v="35"/>
    <s v="Trzebnica"/>
    <n v="34791"/>
    <s v="Mechatronik"/>
    <n v="742118"/>
    <s v="ELM.03."/>
    <s v="Montaż, uruchamianie i konserwacja urządzeń i systemów mechatronicznych"/>
    <s v="24.11.2025-19.12.2025"/>
    <n v="1"/>
    <n v="0"/>
    <s v="niemiecki"/>
    <n v="1"/>
    <n v="0"/>
    <s v="Centrum Kształcenia Zawodowego i Ustawicznego, 67-400 Wschowa, Plac Kosynierów 1"/>
    <s v="CKZ Wschowa"/>
  </r>
  <r>
    <n v="528"/>
    <x v="35"/>
    <s v="Trzebnica"/>
    <n v="34791"/>
    <s v="Monter zabudowy i robót wykończeniowych w budownictwie"/>
    <n v="712905"/>
    <s v="BUD.11."/>
    <s v=" Wykonywanie robót montażowych, okładzinowych i wykończeniowych"/>
    <s v="20.04.2026-08.05.2026"/>
    <n v="1"/>
    <n v="0"/>
    <s v="angielski"/>
    <n v="1"/>
    <n v="0"/>
    <s v="Centrum Kształcenia Zawodowego i Ustawicznego, 67-400 Wschowa, Plac Kosynierów 1"/>
    <s v="CKZ Wschowa"/>
  </r>
  <r>
    <n v="531"/>
    <x v="35"/>
    <s v="Trzebnica"/>
    <n v="34791"/>
    <s v="Piekarz"/>
    <n v="751204"/>
    <s v="SPC.03."/>
    <s v="Produkcja wyrobów piekarskich"/>
    <s v="13.10.2025-07.11.2025"/>
    <n v="1"/>
    <n v="0"/>
    <s v="niemiecki"/>
    <n v="1"/>
    <n v="0"/>
    <s v="Centrum Kształcenia Zawodowego w Kłodzkiej Szkole Przedsiębiorczości w Kłodzku, ul. Szkolna 8, 57-300 Kłodzko"/>
    <s v="CKZ Kłodzko"/>
  </r>
  <r>
    <n v="532"/>
    <x v="35"/>
    <s v="Trzebnica"/>
    <n v="34791"/>
    <s v="Pracownik pomocniczy obsługi hotelowej"/>
    <n v="911205"/>
    <s v="HGT.05."/>
    <s v="Wykonywanie prac pomocniczych w obiektach świadczących usługi hotelarskie"/>
    <s v="02.03.2026-27.03.2026"/>
    <n v="1"/>
    <n v="1"/>
    <s v="niemiecki"/>
    <n v="1"/>
    <n v="1"/>
    <s v="Centrum Kształcenia Zawodowego w Kłodzkiej Szkole Przedsiębiorczości w Kłodzku, ul. Szkolna 8, 57-300 Kłodzko"/>
    <s v="CKZ Kłodzko"/>
  </r>
  <r>
    <n v="535"/>
    <x v="35"/>
    <s v="Trzebnica"/>
    <n v="34791"/>
    <s v="Elektronik"/>
    <n v="742117"/>
    <s v="ELM.02."/>
    <s v="Montaż oraz instalowanie układów i urządzeń elektronicznych"/>
    <s v="24.11.2025-19.12.2025"/>
    <n v="1"/>
    <n v="0"/>
    <s v="niemiecki"/>
    <n v="1"/>
    <n v="0"/>
    <s v="Centrum Kształcenia Zawodowego i Ustawicznego, 67-400 Wschowa, Plac Kosynierów 1"/>
    <s v="CKZ Wschowa"/>
  </r>
  <r>
    <n v="538"/>
    <x v="35"/>
    <s v="Trzebnica"/>
    <n v="34791"/>
    <s v="ślusarz"/>
    <n v="722204"/>
    <s v="MEC.08."/>
    <s v="Wykonywanie i naprawa elementów maszyn, urządzeń i narzędzi"/>
    <s v="16.02.2026-13.03.2026"/>
    <n v="11"/>
    <n v="0"/>
    <s v="angielski"/>
    <n v="11"/>
    <n v="0"/>
    <s v="Centrum Kształcenia Zawodowego w CKZiU,  ul. Tadeusza Kościuszki 27, 56-100 Wołów"/>
    <s v="CKZ Wołów"/>
  </r>
  <r>
    <n v="660"/>
    <x v="36"/>
    <s v="Żmigród"/>
    <n v="34795"/>
    <s v="Sprzedawca"/>
    <n v="522301"/>
    <s v="HAN.01."/>
    <s v="Prowadzenie sprzedaży"/>
    <s v="16.03.2026-17.04.2026"/>
    <n v="28"/>
    <n v="24"/>
    <s v="angielski"/>
    <n v="0"/>
    <n v="0"/>
    <s v="Centrum Kształcenia Zawodowego w CKZiU,  ul. Tadeusza Kościuszki 27, 56-100 Wołów"/>
    <s v="CKZ Wołów"/>
  </r>
  <r>
    <n v="661"/>
    <x v="36"/>
    <s v="Żmigród"/>
    <n v="34795"/>
    <s v="Mechanik pojazdów samochodowych"/>
    <n v="723103"/>
    <s v="MOT.05."/>
    <s v="Obsługa, diagnozowanie oraz naprawa pojazdów samochodowych"/>
    <s v="16.03.2026-17.04.2025"/>
    <n v="13"/>
    <n v="0"/>
    <s v="angielski"/>
    <n v="0"/>
    <n v="0"/>
    <s v="Centrum Kształcenia Zawodowego w CKZiU,  ul. Tadeusza Kościuszki 27, 56-100 Wołów"/>
    <s v="CKZ Wołów"/>
  </r>
  <r>
    <n v="662"/>
    <x v="36"/>
    <s v="Żmigród"/>
    <n v="34795"/>
    <s v="Mechanik-monter maszyn i urządzeń"/>
    <n v="723310"/>
    <s v="MEC.03."/>
    <s v="Montaż i obsługa maszyn i urządzeń"/>
    <s v="03.11.2025-28.11.2025"/>
    <n v="1"/>
    <n v="0"/>
    <s v="angielski"/>
    <n v="1"/>
    <n v="0"/>
    <s v="Centrum Kształcenia Zawodowego nr 1 w Gliwicach Gliwickie Centrum Edukacji u.Stefana Okrzei 20"/>
    <s v="CKZ Gliwice"/>
  </r>
  <r>
    <n v="663"/>
    <x v="36"/>
    <s v="Żmigród"/>
    <n v="34795"/>
    <s v="Fryzjer"/>
    <n v="514101"/>
    <s v="FRK.01."/>
    <s v="Wykonywanie usług fryzjerskich"/>
    <s v="16.03.2026-17.04.2026"/>
    <n v="9"/>
    <n v="9"/>
    <s v="angielski"/>
    <n v="9"/>
    <n v="9"/>
    <s v="Centrum Kształcenia Zawodowego i Ustawicznego, 67-400 Wschowa, Plac Kosynierów 1"/>
    <s v="CKZ Wschowa"/>
  </r>
  <r>
    <n v="664"/>
    <x v="36"/>
    <s v="Żmigród"/>
    <n v="34795"/>
    <s v="Kucharz"/>
    <n v="512001"/>
    <s v="HGT.02."/>
    <s v=" Przygotowanie i wydawanie dań"/>
    <s v="13.10.2025-07.11.2025"/>
    <n v="6"/>
    <n v="5"/>
    <s v="niemiecki"/>
    <n v="0"/>
    <n v="0"/>
    <s v="Centrum Kształcenia Zawodowego w CKZiU,  ul. Tadeusza Kościuszki 27, 56-100 Wołów"/>
    <s v="CKZ Wołów"/>
  </r>
  <r>
    <n v="665"/>
    <x v="36"/>
    <s v="Żmigród"/>
    <n v="34795"/>
    <s v="Ślusarz"/>
    <n v="722204"/>
    <s v="MEC.08."/>
    <s v="Wykonywanie i naprawa elementów maszyn, urządzeń i narzędzi"/>
    <s v="16.02.2026-13.03.2026"/>
    <n v="5"/>
    <n v="0"/>
    <s v="angielski"/>
    <n v="0"/>
    <n v="0"/>
    <s v="Centrum Kształcenia Zawodowego w CKZiU,  ul. Tadeusza Kościuszki 27, 56-100 Wołów"/>
    <s v="CKZ Wołów"/>
  </r>
  <r>
    <n v="666"/>
    <x v="36"/>
    <s v="Żmigród"/>
    <n v="34795"/>
    <s v="Elektryk"/>
    <n v="741103"/>
    <s v="ELE.02."/>
    <s v="Montaż, uruchamianie i konserwacja instalacji, maszyn i urządzeń elektrycznych"/>
    <s v="02.02.2026-13.03.2026"/>
    <n v="6"/>
    <n v="0"/>
    <s v="angielski"/>
    <n v="6"/>
    <n v="0"/>
    <s v="Centrum Kształcenia Zawodowego i Ustawicznego, 67-400 Wschowa, Plac Kosynierów 1"/>
    <s v="CKZ Wschowa"/>
  </r>
  <r>
    <n v="667"/>
    <x v="36"/>
    <s v="Żmigród"/>
    <n v="34795"/>
    <s v="Elektromechanik"/>
    <n v="741201"/>
    <s v="ELE.01."/>
    <s v=" Montaż i obsługa maszyn i urządzeń elektrycznych"/>
    <s v="27.10.2025-21.11.2025"/>
    <n v="4"/>
    <n v="0"/>
    <s v="angielski"/>
    <n v="5"/>
    <n v="0"/>
    <s v="Centrum Kształcenia Zawodowego i Ustawicznego, 67-400 Wschowa, Plac Kosynierów 1"/>
    <s v="CKZ Wschowa"/>
  </r>
  <r>
    <n v="668"/>
    <x v="36"/>
    <s v="Żmigród"/>
    <n v="34795"/>
    <s v="Stolarz"/>
    <n v="752205"/>
    <s v="DRM.04."/>
    <s v=" Wytwarzanie wyrobów z drewna i materiałów drewnopochodnych"/>
    <s v="27.10.2025-21.11.2025"/>
    <n v="3"/>
    <n v="0"/>
    <s v="angielski"/>
    <n v="3"/>
    <n v="0"/>
    <s v="Centrum Kształcenia Zawodowego i Ustawicznego, 67-400 Wschowa, Plac Kosynierów 1"/>
    <s v="CKZ Wschowa"/>
  </r>
  <r>
    <n v="669"/>
    <x v="36"/>
    <s v="Żmigród"/>
    <n v="34795"/>
    <s v="Lakiernik samochodowy"/>
    <n v="713203"/>
    <s v="MOT.03."/>
    <s v="Diagnozowanie i naprawa powłok lakierniczych"/>
    <s v="24.11.2025-19.12.2025"/>
    <n v="1"/>
    <n v="0"/>
    <s v="angielski"/>
    <n v="1"/>
    <n v="0"/>
    <s v="Centrum Kształcenia Zawodowego i Ustawicznego, 67-400 Wschowa, Plac Kosynierów 1"/>
    <s v="CKZ Wschowa"/>
  </r>
  <r>
    <n v="670"/>
    <x v="36"/>
    <s v="Żmigród"/>
    <n v="34795"/>
    <s v="Rolnik"/>
    <n v="613003"/>
    <s v="ROL.04."/>
    <s v=" Prowadzenie produkcji rolniczej"/>
    <s v="27.10.2025-21.11.2025"/>
    <n v="2"/>
    <n v="0"/>
    <s v="angielski"/>
    <n v="2"/>
    <n v="0"/>
    <s v="Centrum Kształcenia Zawodowego i Ustawicznego, 67-400 Wschowa, Plac Kosynierów 1"/>
    <s v="CKZ Wschowa"/>
  </r>
  <r>
    <n v="93"/>
    <x v="11"/>
    <s v="Chocianów"/>
    <n v="34920"/>
    <s v="Fryzjer"/>
    <n v="514101"/>
    <s v="FRK.01."/>
    <s v="Wykonywanie usług fryzjerskich"/>
    <s v="07.01.2026-30.01.2026"/>
    <n v="4"/>
    <n v="4"/>
    <s v="niemiecki"/>
    <n v="1"/>
    <n v="1"/>
    <s v="Centrum Kształcenia Zawodowego i Ustawicznego w Legnicy, ul. Lotnicza 26, 59-220 Legnica"/>
    <s v="CKZ Legnica"/>
  </r>
  <r>
    <n v="94"/>
    <x v="11"/>
    <s v="Chocianów"/>
    <n v="34920"/>
    <s v="Sprzedawca"/>
    <n v="522301"/>
    <s v="HAN.01."/>
    <s v="Prowadzenie sprzedaży"/>
    <s v="16.02.2026-13.03.2026"/>
    <n v="8"/>
    <n v="7"/>
    <s v="niemiecki"/>
    <n v="3"/>
    <n v="3"/>
    <s v="Centrum Kształcenia Zawodowego i Ustawicznego w Legnicy, ul. Lotnicza 26, 59-220 Legnica"/>
    <s v="CKZ Legnica"/>
  </r>
  <r>
    <n v="95"/>
    <x v="11"/>
    <s v="Chocianów"/>
    <n v="34920"/>
    <s v="Kucharz"/>
    <n v="512001"/>
    <s v="HGT.02."/>
    <s v=" Przygotowanie i wydawanie dań"/>
    <s v="16.03.2026-24.04.2026"/>
    <n v="5"/>
    <n v="4"/>
    <s v="niemiecki"/>
    <n v="1"/>
    <n v="1"/>
    <s v="Centrum Kształcenia Zawodowego i Ustawicznego w Legnicy, ul. Lotnicza 26, 59-220 Legnica"/>
    <s v="CKZ Legnica"/>
  </r>
  <r>
    <n v="404"/>
    <x v="32"/>
    <s v="Oława"/>
    <n v="30693"/>
    <s v="Elektromechanik pojazdów samochodowych"/>
    <n v="741203"/>
    <s v="MOT.02."/>
    <s v="Obsługa, diagnozowanie oraz naprawa mechatronicznych systemów pojazdów samochodowych"/>
    <s v="07.01.2026-30.01.2026"/>
    <n v="3"/>
    <n v="0"/>
    <s v="angielski"/>
    <n v="3"/>
    <n v="0"/>
    <s v="Centrum Kształcenia Zawodowego w Świdnicy, 58-105 Świdnica, ul. Gen. Władysława Sikorskiego 41"/>
    <s v="CKZ Świdnica"/>
  </r>
  <r>
    <n v="412"/>
    <x v="37"/>
    <s v="Polkowice"/>
    <n v="40806"/>
    <s v="Elektryk"/>
    <n v="741103"/>
    <s v="ELE.02."/>
    <s v="Montaż, uruchamianie i konserwacja instalacji, maszyn i urządzeń elektrycznych"/>
    <s v="27.10.2025-21.11.2025"/>
    <n v="8"/>
    <n v="0"/>
    <s v="niemiecki"/>
    <n v="8"/>
    <n v="0"/>
    <s v="Centrum Kształcenia Zawodowego w Świdnicy, 58-105 Świdnica, ul. Gen. Władysława Sikorskiego 41"/>
    <s v="CKZ Świdnica"/>
  </r>
  <r>
    <n v="417"/>
    <x v="37"/>
    <s v="Polkowice"/>
    <n v="40806"/>
    <s v="Operator obrabiarek skrawających"/>
    <n v="722307"/>
    <s v="MEC.05."/>
    <s v=" Użytkowanie obrabiarek skrawających"/>
    <s v="24.11.2025-19.12.2025"/>
    <n v="3"/>
    <n v="0"/>
    <s v="niemiecki"/>
    <n v="3"/>
    <n v="0"/>
    <s v="Centrum Kształcenia Zawodowego w Świdnicy, 58-105 Świdnica, ul. Gen. Władysława Sikorskiego 41"/>
    <s v="CKZ Świdnica"/>
  </r>
  <r>
    <n v="103"/>
    <x v="11"/>
    <s v="Chocianów"/>
    <n v="34920"/>
    <s v="Kelner"/>
    <n v="513101"/>
    <s v="HGT.01."/>
    <s v="Wykonywanie usług kelnerskich"/>
    <s v="24.11.2025-21.12.2025"/>
    <n v="1"/>
    <n v="1"/>
    <s v="niemiecki"/>
    <n v="1"/>
    <n v="1"/>
    <s v="Centrum Kształcenia Zawodowego w Zespole Szkół i Placówek Kształcenia Zawodowego, ul.Botaniczna 66, 65-392  Zielona Góra"/>
    <s v="CKZ Zielona Góra"/>
  </r>
  <r>
    <n v="357"/>
    <x v="38"/>
    <s v="Oborniki Śląskie"/>
    <n v="38756"/>
    <s v="Magazynier-logistyk"/>
    <n v="432106"/>
    <s v="SPL.01."/>
    <s v="Obsługa magazynów"/>
    <s v="01.12.2025 - 09.01.2026"/>
    <n v="3"/>
    <n v="0"/>
    <s v="angielski"/>
    <n v="3"/>
    <n v="0"/>
    <s v="Zespół Szkół Ponadpodstawowych im. Hipolita Cegielskiego w Ziębicach ul. Wojska Polskiego 3, 57-220 Ziębice"/>
    <s v="CKZ Ziębice"/>
  </r>
  <r>
    <n v="351"/>
    <x v="38"/>
    <s v="Oborniki Śląskie"/>
    <n v="38756"/>
    <s v="Sprzedawca"/>
    <n v="522301"/>
    <s v="HAN.01."/>
    <s v="Prowadzenie sprzedaży"/>
    <s v="01.09.2025-26.09.2025"/>
    <n v="1"/>
    <n v="1"/>
    <s v="angielski"/>
    <n v="1"/>
    <n v="1"/>
    <s v="Centrum Kształcenia Zawodowego i Ustawicznego, 67-400 Wschowa, Plac Kosynierów 1"/>
    <s v="CKZ Wschowa"/>
  </r>
  <r>
    <n v="352"/>
    <x v="38"/>
    <s v="Oborniki Śląskie"/>
    <n v="38756"/>
    <s v="Cukiernik"/>
    <n v="751201"/>
    <s v="SPC.01."/>
    <s v="Produkcja wyrobów cukierniczych"/>
    <s v="07.01.2026-30.01.2026"/>
    <n v="2"/>
    <n v="2"/>
    <s v="angielski"/>
    <n v="2"/>
    <n v="2"/>
    <s v="Centrum Kształcenia Zawodowego i Ustawicznego, 67-400 Wschowa, Plac Kosynierów 1"/>
    <s v="CKZ Wschowa"/>
  </r>
  <r>
    <n v="353"/>
    <x v="38"/>
    <s v="Oborniki Śląskie"/>
    <n v="38756"/>
    <s v="Fryzjer"/>
    <n v="514101"/>
    <s v="FRK.01."/>
    <s v="Wykonywanie usług fryzjerskich"/>
    <s v="02.02.2026-13.03.2026"/>
    <n v="3"/>
    <n v="3"/>
    <s v="angielski"/>
    <n v="3"/>
    <n v="3"/>
    <s v="Centrum Kształcenia Zawodowego i Ustawicznego, 67-400 Wschowa, Plac Kosynierów 1"/>
    <s v="CKZ Wschowa"/>
  </r>
  <r>
    <n v="354"/>
    <x v="38"/>
    <s v="Oborniki Śląskie"/>
    <n v="38756"/>
    <s v="Elektronik"/>
    <n v="742117"/>
    <s v="ELM.02."/>
    <s v="Montaż oraz instalowanie układów i urządzeń elektronicznych"/>
    <s v="24.11.2025-19.12.2025"/>
    <n v="3"/>
    <n v="0"/>
    <s v="angielski"/>
    <n v="3"/>
    <n v="0"/>
    <s v="Centrum Kształcenia Zawodowego i Ustawicznego, 67-400 Wschowa, Plac Kosynierów 1"/>
    <s v="CKZ Wschowa"/>
  </r>
  <r>
    <n v="356"/>
    <x v="38"/>
    <s v="Oborniki Śląskie"/>
    <n v="38756"/>
    <s v="Mechatronik"/>
    <n v="742118"/>
    <s v="ELM.03."/>
    <s v="Montaż, uruchamianie i konserwacja urządzeń i systemów mechatronicznych"/>
    <s v="24.11.2025-19.12.2025"/>
    <n v="1"/>
    <n v="0"/>
    <s v="angielski"/>
    <n v="1"/>
    <n v="0"/>
    <s v="Centrum Kształcenia Zawodowego i Ustawicznego, 67-400 Wschowa, Plac Kosynierów 1"/>
    <s v="CKZ Wschowa"/>
  </r>
  <r>
    <n v="358"/>
    <x v="38"/>
    <s v="Oborniki Śląskie"/>
    <n v="38756"/>
    <s v="Mechanik pojazdów samochodowych"/>
    <n v="723103"/>
    <s v="MOT.05."/>
    <s v="Obsługa, diagnozowanie oraz naprawa pojazdów samochodowych"/>
    <s v="07.01.2026-30.01.2026"/>
    <n v="2"/>
    <n v="0"/>
    <s v="angielski"/>
    <n v="2"/>
    <n v="0"/>
    <s v="Centrum Kształcenia Zawodowego i Ustawicznego, 67-400 Wschowa, Plac Kosynierów 1"/>
    <s v="CKZ Wschowa"/>
  </r>
  <r>
    <n v="359"/>
    <x v="38"/>
    <s v="Oborniki Śląskie"/>
    <n v="38756"/>
    <s v="Rolnik"/>
    <n v="613003"/>
    <s v="ROL.04."/>
    <s v=" Prowadzenie produkcji rolniczej"/>
    <s v="27.10.2025-21.11.2025"/>
    <n v="3"/>
    <n v="0"/>
    <s v="angielski"/>
    <n v="3"/>
    <n v="0"/>
    <s v="Centrum Kształcenia Zawodowego i Ustawicznego, 67-400 Wschowa, Plac Kosynierów 1"/>
    <s v="CKZ Wschowa"/>
  </r>
  <r>
    <n v="360"/>
    <x v="38"/>
    <s v="Oborniki Śląskie"/>
    <n v="38756"/>
    <s v="Murarz-tynkarz"/>
    <n v="711204"/>
    <s v="BUD.12."/>
    <s v=" Wykonywanie robót murarskich i tynkarskich"/>
    <s v="02.02.2026-13.03.2026"/>
    <n v="1"/>
    <n v="0"/>
    <s v="angielski"/>
    <n v="1"/>
    <n v="0"/>
    <s v="Centrum Kształcenia Zawodowego i Ustawicznego, 67-400 Wschowa, Plac Kosynierów 1"/>
    <s v="CKZ Wschowa"/>
  </r>
  <r>
    <n v="362"/>
    <x v="38"/>
    <s v="Oborniki Śląskie"/>
    <n v="38756"/>
    <s v="Kucharz"/>
    <n v="512001"/>
    <s v="HGT.02."/>
    <s v=" Przygotowanie i wydawanie dań"/>
    <s v="27.10.2025-21.11.2025"/>
    <n v="4"/>
    <n v="1"/>
    <s v="angielski"/>
    <n v="4"/>
    <n v="1"/>
    <s v="Centrum Kształcenia Zawodowego i Ustawicznego, 67-400 Wschowa, Plac Kosynierów 1"/>
    <s v="CKZ Wschowa"/>
  </r>
  <r>
    <n v="410"/>
    <x v="37"/>
    <s v="Polkowice"/>
    <n v="40806"/>
    <s v="Cukiernik"/>
    <n v="751201"/>
    <s v="SPC.01."/>
    <s v="Produkcja wyrobów cukierniczych"/>
    <s v="16.02.2026-13.03.2026"/>
    <n v="2"/>
    <n v="1"/>
    <s v="angielski"/>
    <n v="0"/>
    <n v="0"/>
    <s v="Centrum Kształcenia Zawodowego i Ustawicznego w Legnicy, ul. Lotnicza 26, 59-220 Legnica"/>
    <s v="CKZ Legnica"/>
  </r>
  <r>
    <n v="411"/>
    <x v="37"/>
    <s v="Polkowice"/>
    <n v="40806"/>
    <s v="Elektromechanik"/>
    <n v="741201"/>
    <s v="ELE.01."/>
    <s v=" Montaż i obsługa maszyn i urządzeń elektrycznych"/>
    <s v="27.10.2025-21.11.2025"/>
    <n v="13"/>
    <n v="0"/>
    <s v="angielski"/>
    <n v="13"/>
    <n v="0"/>
    <s v="Centrum Kształcenia Zawodowego i Ustawicznego, 67-400 Wschowa, Plac Kosynierów 1"/>
    <s v="CKZ Wschowa"/>
  </r>
  <r>
    <n v="421"/>
    <x v="37"/>
    <s v="Polkowice"/>
    <n v="40806"/>
    <s v="Stolarz"/>
    <n v="752205"/>
    <s v="DRM.04."/>
    <s v=" Wytwarzanie wyrobów z drewna i materiałów drewnopochodnych"/>
    <s v="29.09.2025-24.10.2025"/>
    <n v="2"/>
    <n v="0"/>
    <s v="niemiecki"/>
    <n v="2"/>
    <n v="0"/>
    <s v="Centrum Kształcenia Zawodowego w Świdnicy, 58-105 Świdnica, ul. Gen. Władysława Sikorskiego 41"/>
    <s v="CKZ Świdnica"/>
  </r>
  <r>
    <n v="413"/>
    <x v="37"/>
    <s v="Polkowice"/>
    <n v="40806"/>
    <s v="Fryzjer"/>
    <n v="514101"/>
    <s v="FRK.01."/>
    <s v="Wykonywanie usług fryzjerskich"/>
    <s v="24.11.2025-19.12.2025"/>
    <n v="8"/>
    <n v="7"/>
    <s v="angielski"/>
    <n v="5"/>
    <n v="4"/>
    <s v="Centrum Kształcenia Zawodowego i Ustawicznego w Legnicy, ul. Lotnicza 26, 59-220 Legnica"/>
    <s v="CKZ Legnica"/>
  </r>
  <r>
    <n v="414"/>
    <x v="37"/>
    <s v="Polkowice"/>
    <n v="40806"/>
    <s v="Kucharz"/>
    <n v="512001"/>
    <s v="HGT.02."/>
    <s v=" Przygotowanie i wydawanie dań"/>
    <s v="16.02.2026-13.03.2026"/>
    <n v="7"/>
    <n v="4"/>
    <s v="angielski"/>
    <n v="4"/>
    <n v="3"/>
    <s v="Centrum Kształcenia Zawodowego i Ustawicznego w Legnicy, ul. Lotnicza 26, 59-220 Legnica"/>
    <s v="CKZ Legnica"/>
  </r>
  <r>
    <n v="415"/>
    <x v="37"/>
    <s v="Polkowice"/>
    <n v="40806"/>
    <s v="Mechanik pojazdów samochodowych"/>
    <n v="723103"/>
    <s v="MOT.05."/>
    <s v="Obsługa, diagnozowanie oraz naprawa pojazdów samochodowych"/>
    <s v="01.10.2025-31.10.2025"/>
    <n v="7"/>
    <n v="0"/>
    <s v="niemiecki"/>
    <n v="0"/>
    <n v="0"/>
    <s v="Głogowskie Centrum Kształcenia Zawodowego w Głogowie"/>
    <s v="GCKZ Głogów"/>
  </r>
  <r>
    <n v="423"/>
    <x v="37"/>
    <s v="Polkowice"/>
    <n v="40806"/>
    <s v="Mechanik-monter maszyn i urządzeń"/>
    <n v="723310"/>
    <s v="MEC.03."/>
    <s v="Montaż i obsługa maszyn i urządzeń"/>
    <s v="03.11.2025-28.11.2025"/>
    <n v="1"/>
    <n v="0"/>
    <s v="angielski"/>
    <n v="1"/>
    <n v="0"/>
    <s v="Centrum Kształcenia Zawodowego nr 1 w Gliwicach Gliwickie Centrum Edukacji u.Stefana Okrzei 20"/>
    <s v="CKZ Gliwice"/>
  </r>
  <r>
    <n v="422"/>
    <x v="37"/>
    <s v="Polkowice"/>
    <n v="40806"/>
    <s v="Ślusarz"/>
    <n v="722204"/>
    <s v="MEC.08."/>
    <s v="Wykonywanie i naprawa elementów maszyn, urządzeń i narzędzi"/>
    <s v="07.01.2026-30.01.2026"/>
    <n v="2"/>
    <n v="0"/>
    <s v="niemiecki"/>
    <n v="2"/>
    <n v="0"/>
    <s v="Centrum Kształcenia Zawodowego w Świdnicy, 58-105 Świdnica, ul. Gen. Władysława Sikorskiego 41"/>
    <s v="CKZ Świdnica"/>
  </r>
  <r>
    <n v="418"/>
    <x v="37"/>
    <s v="Polkowice"/>
    <n v="40806"/>
    <s v="Sprzedawca"/>
    <n v="522301"/>
    <s v="HAN.01."/>
    <s v="Prowadzenie sprzedaży"/>
    <s v="27.10.2025-21.11.2025"/>
    <n v="8"/>
    <n v="6"/>
    <s v="angielski"/>
    <n v="0"/>
    <n v="0"/>
    <s v="Centrum Kształcenia Zawodowego i Ustawicznego w Legnicy, ul. Lotnicza 26, 59-220 Legnica"/>
    <s v="CKZ Legnica"/>
  </r>
  <r>
    <n v="419"/>
    <x v="37"/>
    <s v="Polkowice"/>
    <n v="40806"/>
    <s v="Sprzedawca"/>
    <n v="522301"/>
    <s v="HAN.01."/>
    <s v="Prowadzenie sprzedaży"/>
    <s v="07.01.2026-30.01.2026"/>
    <n v="9"/>
    <n v="8"/>
    <s v="angielski"/>
    <n v="0"/>
    <n v="0"/>
    <s v="Centrum Kształcenia Zawodowego i Ustawicznego w Legnicy, ul. Lotnicza 26, 59-220 Legnica"/>
    <s v="CKZ Legnica"/>
  </r>
  <r>
    <n v="420"/>
    <x v="37"/>
    <s v="Polkowice"/>
    <n v="40806"/>
    <s v="Sprzedawca"/>
    <n v="522301"/>
    <s v="HAN.01."/>
    <s v="Prowadzenie sprzedaży"/>
    <s v="16.03.2026-24.04.2026"/>
    <n v="9"/>
    <n v="9"/>
    <s v="angielski"/>
    <n v="0"/>
    <n v="0"/>
    <s v="Centrum Kształcenia Zawodowego i Ustawicznego w Legnicy, ul. Lotnicza 26, 59-220 Legnica"/>
    <s v="CKZ Legnica"/>
  </r>
  <r>
    <n v="679"/>
    <x v="39"/>
    <s v="Pracodawca"/>
    <m/>
    <s v="Cukiernik"/>
    <n v="751201"/>
    <s v="SPC.01."/>
    <s v="Produkcja wyrobów cukierniczych"/>
    <s v="27.10.2025-21.11.2025"/>
    <n v="2"/>
    <n v="1"/>
    <s v="niemiecki"/>
    <n v="0"/>
    <n v="0"/>
    <s v="Centrum Kształcenia Zawodowego w Świdnicy, 58-105 Świdnica, ul. Gen. Władysława Sikorskiego 41"/>
    <s v="CKZ Świdnica"/>
  </r>
  <r>
    <n v="676"/>
    <x v="40"/>
    <s v="Pracodawca"/>
    <m/>
    <s v="Blacharz samochodowy"/>
    <n v="721306"/>
    <s v="MOT.01."/>
    <s v="Diagnozowanie i naprawa nadwozi pojazdów samochodowych"/>
    <s v="16.03.2026-17.04.2026"/>
    <n v="1"/>
    <n v="0"/>
    <s v="niemiecki"/>
    <n v="0"/>
    <n v="0"/>
    <s v="Centrum Kształcenia Zawodowego w Świdnicy, 58-105 Świdnica, ul. Gen. Władysława Sikorskiego 41"/>
    <s v="CKZ Świdnica"/>
  </r>
  <r>
    <n v="623"/>
    <x v="41"/>
    <s v="Zgorzelec"/>
    <n v="44480"/>
    <s v="Blacharz samochodowy"/>
    <n v="721306"/>
    <s v="MOT.01."/>
    <s v="Diagnozowanie i naprawa nadwozi pojazdów samochodowych"/>
    <s v="16.03.2026-17.04.2026"/>
    <n v="1"/>
    <n v="0"/>
    <s v="niemiecki"/>
    <n v="1"/>
    <n v="0"/>
    <s v="Centrum Kształcenia Zawodowego i Ustawicznego, 67-400 Wschowa, Plac Kosynierów 1"/>
    <s v="CKZ Wschowa"/>
  </r>
  <r>
    <n v="677"/>
    <x v="42"/>
    <s v="Pracodawca"/>
    <m/>
    <s v="Blacharz samochodowy"/>
    <n v="721306"/>
    <s v="MOT.01."/>
    <s v="Diagnozowanie i naprawa nadwozi pojazdów samochodowych"/>
    <s v="16.03.2026-17.04.2026"/>
    <n v="1"/>
    <n v="0"/>
    <s v="niemiecki"/>
    <n v="0"/>
    <n v="0"/>
    <s v="Centrum Kształcenia Zawodowego w Świdnicy, 58-105 Świdnica, ul. Gen. Władysława Sikorskiego 41"/>
    <s v="CKZ Świdnica"/>
  </r>
  <r>
    <n v="428"/>
    <x v="43"/>
    <s v="Przemków"/>
    <n v="106261"/>
    <s v="Operator obrabiarek skrawających"/>
    <n v="722307"/>
    <s v="MEC.05."/>
    <s v=" Użytkowanie obrabiarek skrawających"/>
    <s v="24.11.2025-19.12.2025"/>
    <n v="1"/>
    <n v="0"/>
    <s v="angielski"/>
    <n v="1"/>
    <n v="0"/>
    <s v="Centrum Kształcenia Zawodowego w Świdnicy, 58-105 Świdnica, ul. Gen. Władysława Sikorskiego 41"/>
    <s v="CKZ Świdnica"/>
  </r>
  <r>
    <n v="627"/>
    <x v="41"/>
    <s v="Zgorzelec"/>
    <n v="44480"/>
    <s v="Elektromechanik pojazdów samochodowych"/>
    <n v="741203"/>
    <s v="MOT.02."/>
    <s v="Obsługa, diagnozowanie oraz naprawa mechatronicznych systemów pojazdów samochodowych"/>
    <s v="27.10.2025-23.11.2025"/>
    <n v="4"/>
    <n v="0"/>
    <s v="niemiecki"/>
    <n v="4"/>
    <n v="0"/>
    <s v="Centrum Kształcenia Zawodowego w Zespole Szkół i Placówek Kształcenia Zawodowego, ul.Botaniczna 66, 65-392  Zielona Góra"/>
    <s v="CKZ Zielona Góra"/>
  </r>
  <r>
    <n v="620"/>
    <x v="41"/>
    <s v="Zgorzelec"/>
    <n v="44480"/>
    <s v="Fryzjer"/>
    <n v="514101"/>
    <s v="FRK.01."/>
    <s v="Wykonywanie usług fryzjerskich"/>
    <m/>
    <n v="0"/>
    <n v="0"/>
    <s v="niemiecki"/>
    <n v="0"/>
    <n v="0"/>
    <s v="Zespół Szkół Ponadpodstawowych im. Hipolita Cegielskiego w Ziębicach ul. Wojska Polskiego 3, 57-220 Ziębice"/>
    <s v="CKZ Ziębice"/>
  </r>
  <r>
    <n v="619"/>
    <x v="41"/>
    <s v="Zgorzelec"/>
    <n v="44480"/>
    <s v="Kucharz"/>
    <n v="512001"/>
    <s v="HGT.02."/>
    <s v=" Przygotowanie i wydawanie dań"/>
    <s v="08.09.2025--03.10.2025"/>
    <n v="4"/>
    <n v="3"/>
    <s v="niemiecki"/>
    <n v="4"/>
    <n v="3"/>
    <s v="Zespół Szkół Ponadpodstawowych im. Hipolita Cegielskiego w Ziębicach ul. Wojska Polskiego 3, 57-220 Ziębice"/>
    <s v="CKZ Ziębice"/>
  </r>
  <r>
    <n v="617"/>
    <x v="41"/>
    <s v="Zgorzelec"/>
    <n v="44480"/>
    <s v="Mechanik pojazdów samochodowych"/>
    <n v="723103"/>
    <s v="MOT.05."/>
    <s v="Obsługa, diagnozowanie oraz naprawa pojazdów samochodowych"/>
    <s v="06.10.2025-31.10.2025"/>
    <n v="16"/>
    <n v="0"/>
    <s v="niemiecki"/>
    <n v="16"/>
    <n v="0"/>
    <s v="Zespół Szkół Ponadpodstawowych im. Hipolita Cegielskiego w Ziębicach ul. Wojska Polskiego 3, 57-220 Ziębice"/>
    <s v="CKZ Ziębice"/>
  </r>
  <r>
    <n v="618"/>
    <x v="41"/>
    <s v="Zgorzelec"/>
    <n v="44480"/>
    <s v="Sprzedawca"/>
    <n v="522301"/>
    <s v="HAN.01."/>
    <s v="Prowadzenie sprzedaży"/>
    <s v="16.02.2026 - 13.03.2026"/>
    <n v="6"/>
    <n v="4"/>
    <s v="niemiecki"/>
    <n v="6"/>
    <n v="4"/>
    <s v="Zespół Szkół Ponadpodstawowych im. Hipolita Cegielskiego w Ziębicach ul. Wojska Polskiego 3, 57-220 Ziębice"/>
    <s v="CKZ Ziębice"/>
  </r>
  <r>
    <n v="429"/>
    <x v="43"/>
    <s v="Przemków"/>
    <n v="106261"/>
    <s v="Monter sieci i instalacji sanitarnych"/>
    <n v="712618"/>
    <s v="BUD.09."/>
    <s v="Wykonywanie robót związanych z budową, montażem i eksploatacją sieci oraz instalacji sanitarnych"/>
    <s v="02.09.2025-26.09.2025"/>
    <n v="2"/>
    <n v="0"/>
    <s v="angielski"/>
    <n v="2"/>
    <n v="0"/>
    <s v="Centrum Kształcenia Zawodowego w Świdnicy, 58-105 Świdnica, ul. Gen. Władysława Sikorskiego 41"/>
    <s v="CKZ Świdnica"/>
  </r>
  <r>
    <n v="435"/>
    <x v="44"/>
    <s v="Rakowice Wielkie"/>
    <n v="84234"/>
    <s v="Elektryk"/>
    <n v="741103"/>
    <s v="ELE.02."/>
    <s v="Montaż, uruchamianie i konserwacja instalacji, maszyn i urządzeń elektrycznych"/>
    <s v="27.10.2025-21.11.2025"/>
    <n v="1"/>
    <n v="0"/>
    <s v="niemiecki"/>
    <n v="1"/>
    <n v="0"/>
    <s v="Centrum Kształcenia Zawodowego w Świdnicy, 58-105 Świdnica, ul. Gen. Władysława Sikorskiego 41"/>
    <s v="CKZ Świdnica"/>
  </r>
  <r>
    <n v="441"/>
    <x v="10"/>
    <s v="Strzegom"/>
    <n v="13181"/>
    <s v="Kucharz"/>
    <n v="512001"/>
    <s v="HGT.02."/>
    <s v=" Przygotowanie i wydawanie dań"/>
    <s v="16.03.2026-17.04.2026"/>
    <n v="3"/>
    <n v="1"/>
    <s v="niemiecki"/>
    <n v="0"/>
    <n v="0"/>
    <s v="Centrum Kształcenia Zawodowego w Świdnicy, 58-105 Świdnica, ul. Gen. Władysława Sikorskiego 41"/>
    <s v="CKZ Świdnica"/>
  </r>
  <r>
    <n v="442"/>
    <x v="10"/>
    <s v="Strzegom"/>
    <n v="13181"/>
    <s v="Fryzjer"/>
    <n v="514101"/>
    <s v="FRK.01."/>
    <s v="Wykonywanie usług fryzjerskich"/>
    <s v="16.03.2026-17.04.2026"/>
    <n v="6"/>
    <n v="5"/>
    <s v="niemiecki"/>
    <n v="0"/>
    <n v="0"/>
    <s v="Centrum Kształcenia Zawodowego w Świdnicy, 58-105 Świdnica, ul. Gen. Władysława Sikorskiego 41"/>
    <s v="CKZ Świdnica"/>
  </r>
  <r>
    <n v="443"/>
    <x v="10"/>
    <s v="Strzegom"/>
    <n v="13181"/>
    <s v="Sprzedawca"/>
    <n v="522301"/>
    <s v="HAN.01."/>
    <s v="Prowadzenie sprzedaży"/>
    <s v="07.01.2026-30.01.2026"/>
    <n v="6"/>
    <n v="6"/>
    <s v="niemiecki"/>
    <n v="0"/>
    <n v="0"/>
    <s v="Centrum Kształcenia Zawodowego w Świdnicy, 58-105 Świdnica, ul. Gen. Władysława Sikorskiego 41"/>
    <s v="CKZ Świdnica"/>
  </r>
  <r>
    <n v="445"/>
    <x v="10"/>
    <s v="Strzegom"/>
    <n v="13181"/>
    <s v="Mechanik pojazdów samochodowych"/>
    <n v="723103"/>
    <s v="MOT.05."/>
    <s v="Obsługa, diagnozowanie oraz naprawa pojazdów samochodowych"/>
    <s v="24.11.2025-19.12.2025"/>
    <n v="10"/>
    <n v="0"/>
    <s v="niemiecki"/>
    <n v="0"/>
    <n v="0"/>
    <s v="Centrum Kształcenia Zawodowego w Świdnicy, 58-105 Świdnica, ul. Gen. Władysława Sikorskiego 41"/>
    <s v="CKZ Świdnica"/>
  </r>
  <r>
    <n v="117"/>
    <x v="15"/>
    <s v="Dzierżoniów"/>
    <n v="49570"/>
    <s v="Pracownik obsługi hotelowej"/>
    <n v="962907"/>
    <s v="HGT.03."/>
    <s v="Obsługa gości w obiekcie świadczącym usługi hotelarskie"/>
    <s v="02.03.2026-27.03.2026"/>
    <n v="7"/>
    <n v="6"/>
    <s v="angielski"/>
    <n v="3"/>
    <n v="3"/>
    <s v="Centrum Kształcenia Zawodowego w Kłodzkiej Szkole Przedsiębiorczości w Kłodzku, ul. Szkolna 8, 57-300 Kłodzko"/>
    <s v="CKZ Kłodzko"/>
  </r>
  <r>
    <n v="118"/>
    <x v="15"/>
    <s v="Dzierżoniów"/>
    <n v="49570"/>
    <s v="Fryzjer"/>
    <n v="514101"/>
    <s v="FRK.01."/>
    <s v="Wykonywanie usług fryzjerskich"/>
    <s v="03.11.2025-28.11.2025"/>
    <n v="11"/>
    <n v="8"/>
    <s v="angielski"/>
    <n v="0"/>
    <n v="0"/>
    <s v="Centrum Kształcenia Zawodowego Cechu Rzemiosł Różnych i Małej Przedsiębiorczości w Bielawie, ul. Polna 2, 58-260 Bielawa"/>
    <s v="CKZ Bielawa"/>
  </r>
  <r>
    <n v="446"/>
    <x v="10"/>
    <s v="Strzegom"/>
    <n v="13181"/>
    <s v="Cukiernik"/>
    <n v="751201"/>
    <s v="SPC.01."/>
    <s v="Produkcja wyrobów cukierniczych"/>
    <s v="27.10.2025-21.11.2025"/>
    <n v="2"/>
    <n v="2"/>
    <s v="niemiecki"/>
    <n v="0"/>
    <n v="0"/>
    <s v="Centrum Kształcenia Zawodowego w Świdnicy, 58-105 Świdnica, ul. Gen. Władysława Sikorskiego 41"/>
    <s v="CKZ Świdnica"/>
  </r>
  <r>
    <n v="120"/>
    <x v="15"/>
    <s v="Dzierżoniów"/>
    <n v="49570"/>
    <s v="Mechanik pojazdów samochodowych"/>
    <n v="723103"/>
    <s v="MOT.05."/>
    <s v="Obsługa, diagnozowanie oraz naprawa pojazdów samochodowych"/>
    <s v="03.11.2025-28.11.2025"/>
    <n v="36"/>
    <n v="0"/>
    <s v="angielski"/>
    <n v="0"/>
    <n v="0"/>
    <s v="Centrum Kształcenia Zawodowego Cechu Rzemiosł Różnych i Małej Przedsiębiorczości w Bielawie, ul. Polna 2, 58-260 Bielawa"/>
    <s v="CKZ Bielawa"/>
  </r>
  <r>
    <n v="447"/>
    <x v="10"/>
    <s v="Strzegom"/>
    <n v="13181"/>
    <s v="Elektryk"/>
    <n v="741103"/>
    <s v="ELE.02."/>
    <s v="Montaż, uruchamianie i konserwacja instalacji, maszyn i urządzeń elektrycznych"/>
    <s v="27.10.2025-21.11.2025"/>
    <n v="2"/>
    <n v="0"/>
    <s v="niemiecki"/>
    <n v="0"/>
    <n v="0"/>
    <s v="Centrum Kształcenia Zawodowego w Świdnicy, 58-105 Świdnica, ul. Gen. Władysława Sikorskiego 41"/>
    <s v="CKZ Świdnica"/>
  </r>
  <r>
    <n v="449"/>
    <x v="10"/>
    <s v="Strzegom"/>
    <n v="13181"/>
    <s v="Piekarz"/>
    <n v="751204"/>
    <s v="SPC.03."/>
    <s v="Produkcja wyrobów piekarskich"/>
    <s v="29.09.2025-24.10.2025"/>
    <n v="6"/>
    <n v="0"/>
    <s v="niemiecki"/>
    <n v="0"/>
    <n v="0"/>
    <s v="Centrum Kształcenia Zawodowego w Świdnicy, 58-105 Świdnica, ul. Gen. Władysława Sikorskiego 41"/>
    <s v="CKZ Świdnica"/>
  </r>
  <r>
    <n v="451"/>
    <x v="10"/>
    <s v="Strzegom"/>
    <n v="13181"/>
    <s v="Ślusarz"/>
    <n v="722204"/>
    <s v="MEC.08."/>
    <s v="Wykonywanie i naprawa elementów maszyn, urządzeń i narzędzi"/>
    <s v="07.01.2026-30.01.2026"/>
    <n v="1"/>
    <n v="0"/>
    <s v="niemiecki"/>
    <n v="0"/>
    <n v="0"/>
    <s v="Centrum Kształcenia Zawodowego w Świdnicy, 58-105 Świdnica, ul. Gen. Władysława Sikorskiego 41"/>
    <s v="CKZ Świdnica"/>
  </r>
  <r>
    <n v="452"/>
    <x v="10"/>
    <s v="Strzegom"/>
    <n v="13181"/>
    <s v="Stolarz"/>
    <n v="752205"/>
    <s v="DRM.04."/>
    <s v=" Wytwarzanie wyrobów z drewna i materiałów drewnopochodnych"/>
    <s v="29.09.2025-24.10.2025"/>
    <n v="1"/>
    <n v="0"/>
    <s v="niemiecki"/>
    <n v="0"/>
    <n v="0"/>
    <s v="Centrum Kształcenia Zawodowego w Świdnicy, 58-105 Świdnica, ul. Gen. Władysława Sikorskiego 41"/>
    <s v="CKZ Świdnica"/>
  </r>
  <r>
    <n v="454"/>
    <x v="45"/>
    <s v="Strzelin"/>
    <n v="79824"/>
    <s v="Murarz-tynkarz"/>
    <n v="711204"/>
    <s v="BUD.12."/>
    <s v=" Wykonywanie robót murarskich i tynkarskich"/>
    <s v="29.09.2025-24.10.2025"/>
    <n v="1"/>
    <n v="0"/>
    <s v="angielski"/>
    <n v="1"/>
    <n v="0"/>
    <s v="Centrum Kształcenia Zawodowego w Świdnicy, 58-105 Świdnica, ul. Gen. Władysława Sikorskiego 41"/>
    <s v="CKZ Świdnica"/>
  </r>
  <r>
    <n v="468"/>
    <x v="46"/>
    <s v="Syców"/>
    <n v="82519"/>
    <s v="Monter sieci i instalacji sanitarnych"/>
    <n v="712618"/>
    <s v="BUD.09."/>
    <s v="Wykonywanie robót związanych z budową, montażem i eksploatacją sieci oraz instalacji sanitarnych"/>
    <s v="02.09.2025-26.09.2025"/>
    <n v="2"/>
    <n v="0"/>
    <s v="angielski"/>
    <n v="2"/>
    <n v="0"/>
    <s v="Centrum Kształcenia Zawodowego w Świdnicy, 58-105 Świdnica, ul. Gen. Władysława Sikorskiego 41"/>
    <s v="CKZ Świdnica"/>
  </r>
  <r>
    <n v="479"/>
    <x v="26"/>
    <s v="Środa Śląska"/>
    <n v="22648"/>
    <s v="Murarz-tynkarz"/>
    <n v="711204"/>
    <s v="BUD.12."/>
    <s v=" Wykonywanie robót murarskich i tynkarskich"/>
    <s v="29.09.2025-24.10.2025"/>
    <n v="1"/>
    <n v="0"/>
    <s v="angielski"/>
    <n v="1"/>
    <n v="0"/>
    <s v="Centrum Kształcenia Zawodowego w Świdnicy, 58-105 Świdnica, ul. Gen. Władysława Sikorskiego 41"/>
    <s v="CKZ Świdnica"/>
  </r>
  <r>
    <n v="491"/>
    <x v="6"/>
    <s v="Świdnica"/>
    <n v="12321"/>
    <s v="Cukiernik"/>
    <n v="751201"/>
    <s v="SPC.01."/>
    <s v="Produkcja wyrobów cukierniczych"/>
    <s v="27.10.2025-21.11.2025"/>
    <n v="4"/>
    <n v="4"/>
    <s v="niemiecki"/>
    <n v="0"/>
    <n v="0"/>
    <s v="Centrum Kształcenia Zawodowego w Świdnicy, 58-105 Świdnica, ul. Gen. Władysława Sikorskiego 41"/>
    <s v="CKZ Świdnica"/>
  </r>
  <r>
    <n v="493"/>
    <x v="6"/>
    <s v="Świdnica"/>
    <n v="12321"/>
    <s v="Elektryk"/>
    <n v="741103"/>
    <s v="ELE.02."/>
    <s v="Montaż, uruchamianie i konserwacja instalacji, maszyn i urządzeń elektrycznych"/>
    <s v="02.09.2025-26.09.2025"/>
    <n v="1"/>
    <n v="0"/>
    <s v="niemiecki"/>
    <n v="0"/>
    <n v="0"/>
    <s v="Centrum Kształcenia Zawodowego w Świdnicy, 58-105 Świdnica, ul. Gen. Władysława Sikorskiego 41"/>
    <s v="CKZ Świdnica"/>
  </r>
  <r>
    <n v="31"/>
    <x v="3"/>
    <s v="Bogatynia"/>
    <n v="49783"/>
    <s v="Mechanik pojazdów samochodowych"/>
    <n v="723103"/>
    <s v="MOT.05."/>
    <s v="Obsługa, diagnozowanie oraz naprawa pojazdów samochodowych"/>
    <s v="29.09.2025-24.10.2025"/>
    <n v="12"/>
    <n v="0"/>
    <s v="niemiecki"/>
    <n v="12"/>
    <n v="0"/>
    <s v="Centrum Kształcenia Zawodowego w Oleśnicy, ul. Wojska Polskiego 67"/>
    <s v="CKZ Oleśnica"/>
  </r>
  <r>
    <n v="321"/>
    <x v="47"/>
    <s v="Milicz"/>
    <n v="60195"/>
    <s v="Cukiernik"/>
    <n v="751201"/>
    <s v="SPC.01."/>
    <s v="Produkcja wyrobów cukierniczych"/>
    <s v="08.09.2025-03.10.2025"/>
    <n v="3"/>
    <n v="3"/>
    <s v="niemiecki"/>
    <n v="0"/>
    <n v="0"/>
    <s v="Ośrodek Dokształcania i Doskonalenia Zawodowego w Krotoszynie"/>
    <s v="CKZ Krotoszyn"/>
  </r>
  <r>
    <n v="322"/>
    <x v="47"/>
    <s v="Milicz"/>
    <n v="60195"/>
    <s v="Elektromechanik"/>
    <n v="741201"/>
    <s v="ELE.01."/>
    <s v=" Montaż i obsługa maszyn i urządzeń elektrycznych"/>
    <s v="05.01.2026-31.01.2026"/>
    <n v="11"/>
    <n v="1"/>
    <s v="niemiecki"/>
    <n v="0"/>
    <n v="0"/>
    <s v="Ośrodek Dokształcania i Doskonalenia Zawodowego w Krotoszynie"/>
    <s v="CKZ Krotoszyn"/>
  </r>
  <r>
    <n v="329"/>
    <x v="47"/>
    <s v="Milicz"/>
    <n v="60195"/>
    <s v="Elektronik"/>
    <n v="742117"/>
    <s v="ELM.02."/>
    <s v="Montaż oraz instalowanie układów i urządzeń elektronicznych"/>
    <s v="06.10.2025-31.10.2025"/>
    <n v="5"/>
    <n v="0"/>
    <s v="niemiecki"/>
    <n v="0"/>
    <n v="0"/>
    <s v="Ośrodek Dokształcania i Doskonalenia Zawodowego w Krotoszynie"/>
    <s v="CKZ Krotoszyn"/>
  </r>
  <r>
    <n v="323"/>
    <x v="47"/>
    <s v="Milicz"/>
    <n v="60195"/>
    <s v="Elektryk"/>
    <n v="741103"/>
    <s v="ELE.02."/>
    <s v="Montaż, uruchamianie i konserwacja instalacji, maszyn i urządzeń elektrycznych"/>
    <s v="08.09.2025-03.10.2025"/>
    <n v="19"/>
    <n v="0"/>
    <s v="niemiecki"/>
    <n v="0"/>
    <n v="0"/>
    <s v="Ośrodek Dokształcania i Doskonalenia Zawodowego w Krotoszynie"/>
    <s v="CKZ Krotoszyn"/>
  </r>
  <r>
    <n v="324"/>
    <x v="47"/>
    <s v="Milicz"/>
    <n v="60195"/>
    <s v="Fryzjer"/>
    <n v="514101"/>
    <s v="FRK.01."/>
    <s v="Wykonywanie usług fryzjerskich"/>
    <s v="06.10.2025-31.10.2025"/>
    <n v="3"/>
    <n v="3"/>
    <s v="niemiecki"/>
    <n v="0"/>
    <n v="0"/>
    <s v="Ośrodek Dokształcania i Doskonalenia Zawodowego w Krotoszynie"/>
    <s v="CKZ Krotoszyn"/>
  </r>
  <r>
    <n v="325"/>
    <x v="47"/>
    <s v="Milicz"/>
    <n v="60195"/>
    <s v="Kucharz"/>
    <n v="512001"/>
    <s v="HGT.02."/>
    <s v=" Przygotowanie i wydawanie dań"/>
    <s v="03.11.2025-28.11.2025"/>
    <n v="9"/>
    <n v="6"/>
    <s v="niemiecki"/>
    <n v="0"/>
    <n v="0"/>
    <s v="Ośrodek Dokształcania i Doskonalenia Zawodowego w Krotoszynie"/>
    <s v="CKZ Krotoszyn"/>
  </r>
  <r>
    <n v="326"/>
    <x v="47"/>
    <s v="Milicz"/>
    <n v="60195"/>
    <s v="Mechanik pojazdów samochodowych"/>
    <n v="723103"/>
    <s v="MOT.05."/>
    <s v="Obsługa, diagnozowanie oraz naprawa pojazdów samochodowych"/>
    <s v="06.10.2025-31.10.2025"/>
    <n v="12"/>
    <n v="0"/>
    <s v="niemiecki"/>
    <n v="0"/>
    <n v="0"/>
    <s v="Ośrodek Dokształcania i Doskonalenia Zawodowego w Krotoszynie"/>
    <s v="CKZ Krotoszyn"/>
  </r>
  <r>
    <n v="337"/>
    <x v="47"/>
    <s v="Milicz"/>
    <n v="60195"/>
    <s v="Mechanik precyzyjny"/>
    <n v="731103"/>
    <s v="MEP.01."/>
    <s v="Montaż i naprawa maszyn i urządzeń precyzyjnych"/>
    <s v="24.11.2025-19.12.2025"/>
    <n v="1"/>
    <n v="0"/>
    <s v="niemiecki"/>
    <n v="1"/>
    <n v="0"/>
    <s v="Centrum Kształcenia Zawodowego i Ustawicznego, 67-400 Wschowa, Plac Kosynierów 1"/>
    <s v="CKZ Wschowa"/>
  </r>
  <r>
    <n v="330"/>
    <x v="47"/>
    <s v="Milicz"/>
    <n v="60195"/>
    <s v="Monter zabudowy i robót wykończeniowych w budownictwie"/>
    <n v="712905"/>
    <s v="BUD.11."/>
    <s v=" Wykonywanie robót montażowych, okładzinowych i wykończeniowych"/>
    <s v="03.11.2025-28.11.2025"/>
    <n v="1"/>
    <n v="0"/>
    <s v="niemiecki"/>
    <n v="0"/>
    <n v="0"/>
    <s v="Ośrodek Dokształcania i Doskonalenia Zawodowego w Krotoszynie"/>
    <s v="CKZ Krotoszyn"/>
  </r>
  <r>
    <n v="334"/>
    <x v="47"/>
    <s v="Milicz"/>
    <n v="60195"/>
    <s v="Murarz-tynkarz"/>
    <n v="711204"/>
    <s v="BUD.12."/>
    <s v=" Wykonywanie robót murarskich i tynkarskich"/>
    <m/>
    <n v="0"/>
    <m/>
    <m/>
    <m/>
    <m/>
    <s v="Ośrodek Dokształcania i Doskonalenia Zawodowego w Krotoszynie"/>
    <s v="CKZ Krotoszyn"/>
  </r>
  <r>
    <n v="331"/>
    <x v="47"/>
    <s v="Milicz"/>
    <n v="60195"/>
    <s v="Piekarz"/>
    <n v="751204"/>
    <s v="SPC.03."/>
    <s v="Produkcja wyrobów piekarskich"/>
    <s v="01.12.2025-23.12.2025"/>
    <n v="3"/>
    <n v="0"/>
    <s v="niemiecki"/>
    <n v="0"/>
    <n v="0"/>
    <s v="Ośrodek Dokształcania i Doskonalenia Zawodowego w Krotoszynie"/>
    <s v="CKZ Krotoszyn"/>
  </r>
  <r>
    <n v="320"/>
    <x v="47"/>
    <s v="Milicz"/>
    <n v="60195"/>
    <s v="Przetwórca mięsa"/>
    <n v="751108"/>
    <s v="SPC.04."/>
    <s v=" Produkcja przetworów mięsnych i tłuszczowych"/>
    <s v="06.10.2025-31.10.2025"/>
    <n v="1"/>
    <n v="0"/>
    <s v="niemiecki"/>
    <n v="0"/>
    <n v="0"/>
    <s v="Ośrodek Dokształcania i Doskonalenia Zawodowego w Krotoszynie"/>
    <s v="CKZ Krotoszyn"/>
  </r>
  <r>
    <n v="332"/>
    <x v="47"/>
    <s v="Milicz"/>
    <n v="60195"/>
    <s v="Rolnik"/>
    <n v="613003"/>
    <s v="ROL.04."/>
    <s v=" Prowadzenie produkcji rolniczej"/>
    <s v="01.12.2025-23.12.2025"/>
    <n v="8"/>
    <n v="0"/>
    <s v="niemiecki"/>
    <n v="0"/>
    <n v="0"/>
    <s v="Ośrodek Dokształcania i Doskonalenia Zawodowego w Krotoszynie"/>
    <s v="CKZ Krotoszyn"/>
  </r>
  <r>
    <n v="327"/>
    <x v="47"/>
    <s v="Milicz"/>
    <n v="60195"/>
    <s v="Sprzedawca"/>
    <n v="522301"/>
    <s v="HAN.01."/>
    <s v="Prowadzenie sprzedaży"/>
    <s v="08.09.2025-03.10.2025"/>
    <n v="31"/>
    <n v="29"/>
    <s v="niemiecki"/>
    <n v="0"/>
    <n v="0"/>
    <s v="Ośrodek Dokształcania i Doskonalenia Zawodowego w Krotoszynie"/>
    <s v="CKZ Krotoszyn"/>
  </r>
  <r>
    <n v="333"/>
    <x v="47"/>
    <s v="Milicz"/>
    <n v="60195"/>
    <s v="Stolarz"/>
    <n v="752205"/>
    <s v="DRM.04."/>
    <s v=" Wytwarzanie wyrobów z drewna i materiałów drewnopochodnych"/>
    <s v="08.09.2025-03.10.2025"/>
    <n v="12"/>
    <n v="0"/>
    <s v="niemiecki"/>
    <n v="0"/>
    <n v="0"/>
    <s v="Ośrodek Dokształcania i Doskonalenia Zawodowego w Krotoszynie"/>
    <s v="CKZ Krotoszyn"/>
  </r>
  <r>
    <n v="328"/>
    <x v="47"/>
    <s v="Milicz"/>
    <n v="60195"/>
    <s v="Ślusarz"/>
    <n v="722204"/>
    <s v="MEC.08."/>
    <s v="Wykonywanie i naprawa elementów maszyn, urządzeń i narzędzi"/>
    <s v="06.10.2025-31.10.2025"/>
    <n v="10"/>
    <n v="0"/>
    <s v="niemiecki"/>
    <n v="0"/>
    <n v="0"/>
    <s v="Ośrodek Dokształcania i Doskonalenia Zawodowego w Krotoszynie"/>
    <s v="CKZ Krotoszyn"/>
  </r>
  <r>
    <n v="335"/>
    <x v="47"/>
    <s v="Milicz"/>
    <n v="60195"/>
    <s v="Tapicer"/>
    <n v="753402"/>
    <s v="DRM.05."/>
    <s v="Wykonywanie wyrobów tapicerowanych"/>
    <s v="06.10.2025-31.10.2025"/>
    <n v="1"/>
    <n v="1"/>
    <s v="niemiecki"/>
    <n v="0"/>
    <n v="0"/>
    <s v="Ośrodek Dokształcania i Doskonalenia Zawodowego w Krotoszynie"/>
    <s v="CKZ Krotoszyn"/>
  </r>
  <r>
    <n v="494"/>
    <x v="6"/>
    <s v="Świdnica"/>
    <n v="12321"/>
    <s v="Fryzjer"/>
    <n v="514101"/>
    <s v="FRK.01."/>
    <s v="Wykonywanie usług fryzjerskich"/>
    <s v="16.03.2026-17.04.2026"/>
    <n v="18"/>
    <n v="15"/>
    <s v="niemiecki"/>
    <n v="0"/>
    <n v="0"/>
    <s v="Centrum Kształcenia Zawodowego w Świdnicy, 58-105 Świdnica, ul. Gen. Władysława Sikorskiego 41"/>
    <s v="CKZ Świdnica"/>
  </r>
  <r>
    <n v="564"/>
    <x v="48"/>
    <s v="Wołów"/>
    <n v="60237"/>
    <s v="Monter zabudowy i robót wykończeniowych w budownictwie"/>
    <n v="712905"/>
    <s v="BUD.11."/>
    <s v=" Wykonywanie robót montażowych, okładzinowych i wykończeniowych"/>
    <s v="20.04.2026-08.05.2026"/>
    <n v="1"/>
    <n v="0"/>
    <s v="angielski"/>
    <n v="1"/>
    <n v="0"/>
    <s v="Centrum Kształcenia Zawodowego i Ustawicznego, 67-400 Wschowa, Plac Kosynierów 1"/>
    <s v="CKZ Wschowa"/>
  </r>
  <r>
    <n v="496"/>
    <x v="6"/>
    <s v="Świdnica"/>
    <n v="12321"/>
    <s v="Kucharz"/>
    <n v="512001"/>
    <s v="HGT.02."/>
    <s v=" Przygotowanie i wydawanie dań"/>
    <s v="16.03.2026-17.04.2026"/>
    <n v="14"/>
    <n v="9"/>
    <s v="niemiecki"/>
    <n v="0"/>
    <n v="0"/>
    <s v="Centrum Kształcenia Zawodowego w Świdnicy, 58-105 Świdnica, ul. Gen. Władysława Sikorskiego 41"/>
    <s v="CKZ Świdnica"/>
  </r>
  <r>
    <n v="499"/>
    <x v="6"/>
    <s v="Świdnica"/>
    <n v="12321"/>
    <s v="Mechanik pojazdów samochodowych"/>
    <n v="723103"/>
    <s v="MOT.05."/>
    <s v="Obsługa, diagnozowanie oraz naprawa pojazdów samochodowych"/>
    <s v="29.09.2025-24.10.2025"/>
    <n v="3"/>
    <n v="0"/>
    <s v="niemiecki"/>
    <n v="0"/>
    <n v="0"/>
    <s v="Centrum Kształcenia Zawodowego w Świdnicy, 58-105 Świdnica, ul. Gen. Władysława Sikorskiego 41"/>
    <s v="CKZ Świdnica"/>
  </r>
  <r>
    <n v="567"/>
    <x v="48"/>
    <s v="Wołów"/>
    <n v="60237"/>
    <s v="Sprzedawca"/>
    <n v="522301"/>
    <s v="HAN.01."/>
    <s v="Prowadzenie sprzedaży"/>
    <s v="16.02.2026-13.03.2026"/>
    <n v="8"/>
    <n v="6"/>
    <s v="niemiecki"/>
    <n v="0"/>
    <n v="0"/>
    <s v="Centrum Kształcenia Zawodowego w CKZiU,  ul. Tadeusza Kościuszki 27, 56-100 Wołów"/>
    <s v="CKZ Wołów"/>
  </r>
  <r>
    <n v="568"/>
    <x v="48"/>
    <s v="Wołów"/>
    <n v="60237"/>
    <s v="Kucharz"/>
    <n v="512001"/>
    <s v="HGT.02."/>
    <s v=" Przygotowanie i wydawanie dań"/>
    <s v="13.10.2025-07.11.2025"/>
    <n v="3"/>
    <n v="3"/>
    <s v="niemiecki"/>
    <n v="0"/>
    <n v="0"/>
    <s v="Centrum Kształcenia Zawodowego w CKZiU,  ul. Tadeusza Kościuszki 27, 56-100 Wołów"/>
    <s v="CKZ Wołów"/>
  </r>
  <r>
    <n v="569"/>
    <x v="48"/>
    <s v="Wołów"/>
    <n v="60237"/>
    <s v="Ślusarz"/>
    <n v="722204"/>
    <s v="MEC.08."/>
    <s v="Wykonywanie i naprawa elementów maszyn, urządzeń i narzędzi"/>
    <s v="16.02.2026-13.03.2026"/>
    <n v="3"/>
    <n v="0"/>
    <s v="niemiecki"/>
    <n v="0"/>
    <n v="0"/>
    <s v="Centrum Kształcenia Zawodowego w CKZiU,  ul. Tadeusza Kościuszki 27, 56-100 Wołów"/>
    <s v="CKZ Wołów"/>
  </r>
  <r>
    <n v="571"/>
    <x v="48"/>
    <s v="Wołów"/>
    <n v="60237"/>
    <s v="Mechanik pojazdów samochodowych"/>
    <n v="723103"/>
    <s v="MOT.05."/>
    <s v="Obsługa, diagnozowanie oraz naprawa pojazdów samochodowych"/>
    <s v="16.03.2026-17.04.2025"/>
    <n v="4"/>
    <n v="0"/>
    <s v="niemiecki"/>
    <n v="0"/>
    <n v="0"/>
    <s v="Centrum Kształcenia Zawodowego w CKZiU,  ul. Tadeusza Kościuszki 27, 56-100 Wołów"/>
    <s v="CKZ Wołów"/>
  </r>
  <r>
    <n v="572"/>
    <x v="48"/>
    <s v="Wołów"/>
    <n v="60237"/>
    <s v="Rolnik"/>
    <n v="613003"/>
    <s v="ROL.04."/>
    <s v=" Prowadzenie produkcji rolniczej"/>
    <s v="27.10.2025-21.11.2025"/>
    <n v="5"/>
    <n v="1"/>
    <s v="angielski"/>
    <n v="5"/>
    <n v="1"/>
    <s v="Centrum Kształcenia Zawodowego i Ustawicznego, 67-400 Wschowa, Plac Kosynierów 1"/>
    <s v="CKZ Wschowa"/>
  </r>
  <r>
    <n v="501"/>
    <x v="6"/>
    <s v="Świdnica"/>
    <n v="12321"/>
    <s v="Operator obrabiarek skrawających"/>
    <n v="722307"/>
    <s v="MEC.05."/>
    <s v=" Użytkowanie obrabiarek skrawających"/>
    <s v="16.02.2026-13.03.2026"/>
    <n v="1"/>
    <n v="0"/>
    <s v="niemiecki"/>
    <n v="0"/>
    <n v="0"/>
    <s v="Centrum Kształcenia Zawodowego w Świdnicy, 58-105 Świdnica, ul. Gen. Władysława Sikorskiego 41"/>
    <s v="CKZ Świdnica"/>
  </r>
  <r>
    <n v="405"/>
    <x v="49"/>
    <s v="Oława"/>
    <n v="60251"/>
    <s v="Kucharz"/>
    <n v="512001"/>
    <s v="HGT.02."/>
    <s v=" Przygotowanie i wydawanie dań"/>
    <s v="03.11.2025-28.11.2025"/>
    <n v="4"/>
    <n v="1"/>
    <s v="angielski"/>
    <n v="4"/>
    <n v="1"/>
    <s v="Wojewódzki Zakład Doskonalenia Zawodowego w Opolu, ul. Małopolska 18,  45-301 Opole"/>
    <s v="CKZ Opole"/>
  </r>
  <r>
    <n v="406"/>
    <x v="49"/>
    <s v="Oława"/>
    <n v="60251"/>
    <s v="Cukiernik"/>
    <n v="751201"/>
    <s v="SPC.01."/>
    <s v="Produkcja wyrobów cukierniczych"/>
    <s v="02.03.2026-27.03.2026"/>
    <n v="1"/>
    <n v="0"/>
    <s v="angielski"/>
    <n v="1"/>
    <n v="0"/>
    <s v="Wojewódzki Zakład Doskonalenia Zawodowego w Opolu, ul. Małopolska 18,  45-301 Opole"/>
    <s v="CKZ Opole"/>
  </r>
  <r>
    <n v="408"/>
    <x v="49"/>
    <s v="Oława"/>
    <n v="60251"/>
    <s v="Sprzedawca"/>
    <n v="522301"/>
    <s v="HAN.01."/>
    <s v="Prowadzenie sprzedaży"/>
    <s v="02.03.2026-27.03.2026"/>
    <n v="1"/>
    <n v="0"/>
    <s v="angielski"/>
    <n v="1"/>
    <n v="0"/>
    <s v="Wojewódzki Zakład Doskonalenia Zawodowego w Opolu, ul. Małopolska 18,  45-301 Opole"/>
    <s v="CKZ Opole"/>
  </r>
  <r>
    <n v="310"/>
    <x v="29"/>
    <s v="Międzybórz"/>
    <n v="73476"/>
    <s v="Sprzedawca"/>
    <n v="522301"/>
    <s v="HAN.01."/>
    <s v="Prowadzenie sprzedaży"/>
    <s v="16.03.2026-17.04.2026"/>
    <n v="3"/>
    <n v="3"/>
    <s v="angielski"/>
    <n v="0"/>
    <n v="0"/>
    <s v="Centrum Kształcenia Zawodowego w Oleśnicy, ul. Wojska Polskiego 67"/>
    <s v="CKZ Oleśnica"/>
  </r>
  <r>
    <n v="311"/>
    <x v="29"/>
    <s v="Międzybórz"/>
    <n v="73476"/>
    <s v="Stolarz"/>
    <n v="752205"/>
    <s v="DRM.04."/>
    <s v=" Wytwarzanie wyrobów z drewna i materiałów drewnopochodnych"/>
    <s v="29.09.2025-24.10.2025"/>
    <n v="2"/>
    <n v="0"/>
    <s v="angielski"/>
    <n v="0"/>
    <n v="0"/>
    <s v="Centrum Kształcenia Zawodowego w Oleśnicy, ul. Wojska Polskiego 67"/>
    <s v="CKZ Oleśnica"/>
  </r>
  <r>
    <n v="312"/>
    <x v="29"/>
    <s v="Międzybórz"/>
    <n v="73476"/>
    <s v="Elektryk"/>
    <n v="741103"/>
    <s v="ELE.02."/>
    <s v="Montaż, uruchamianie i konserwacja instalacji, maszyn i urządzeń elektrycznych"/>
    <s v="24.11.2025-19.12.2025"/>
    <n v="1"/>
    <n v="0"/>
    <s v="angielski"/>
    <n v="0"/>
    <n v="0"/>
    <s v="Centrum Kształcenia Zawodowego w Oleśnicy, ul. Wojska Polskiego 67"/>
    <s v="CKZ Oleśnica"/>
  </r>
  <r>
    <n v="313"/>
    <x v="29"/>
    <s v="Międzybórz"/>
    <n v="73476"/>
    <s v="Fryzjer"/>
    <n v="514101"/>
    <s v="FRK.01."/>
    <s v="Wykonywanie usług fryzjerskich"/>
    <s v="29.09.2025-24.10.2025"/>
    <n v="1"/>
    <n v="1"/>
    <s v="angielski"/>
    <n v="0"/>
    <n v="0"/>
    <s v="Centrum Kształcenia Zawodowego w Oleśnicy, ul. Wojska Polskiego 67"/>
    <s v="CKZ Oleśnica"/>
  </r>
  <r>
    <n v="314"/>
    <x v="29"/>
    <s v="Międzybórz"/>
    <n v="73476"/>
    <s v="Cukiernik"/>
    <n v="751201"/>
    <s v="SPC.01."/>
    <s v="Produkcja wyrobów cukierniczych"/>
    <s v="07.01.2026-30.01.2026"/>
    <n v="2"/>
    <n v="2"/>
    <s v="angielski"/>
    <n v="0"/>
    <n v="0"/>
    <s v="Centrum Kształcenia Zawodowego w Oleśnicy, ul. Wojska Polskiego 67"/>
    <s v="CKZ Oleśnica"/>
  </r>
  <r>
    <n v="315"/>
    <x v="29"/>
    <s v="Międzybórz"/>
    <n v="73476"/>
    <s v="Tapicer"/>
    <n v="753402"/>
    <s v="DRM.05."/>
    <s v="Wykonywanie wyrobów tapicerowanych"/>
    <s v="02.09.2025-26.09.2025"/>
    <n v="6"/>
    <n v="1"/>
    <s v="angielski"/>
    <n v="0"/>
    <n v="0"/>
    <s v="Centrum Kształcenia Zawodowego w Oleśnicy, ul. Wojska Polskiego 67"/>
    <s v="CKZ Oleśnica"/>
  </r>
  <r>
    <n v="316"/>
    <x v="29"/>
    <s v="Międzybórz"/>
    <n v="73476"/>
    <s v="Mechanik pojazdów samochodowych"/>
    <n v="723103"/>
    <s v="MOT.05."/>
    <s v="Obsługa, diagnozowanie oraz naprawa pojazdów samochodowych"/>
    <s v="02.09.2025-26.09.2025"/>
    <n v="0"/>
    <n v="0"/>
    <s v="angielski"/>
    <n v="0"/>
    <n v="0"/>
    <s v="Centrum Kształcenia Zawodowego w Oleśnicy, ul. Wojska Polskiego 67"/>
    <s v="CKZ Oleśnica"/>
  </r>
  <r>
    <n v="502"/>
    <x v="6"/>
    <s v="Świdnica"/>
    <n v="12321"/>
    <s v="Piekarz"/>
    <n v="751204"/>
    <s v="SPC.03."/>
    <s v="Produkcja wyrobów piekarskich"/>
    <s v="29.09.2025-24.10.2025"/>
    <n v="1"/>
    <n v="0"/>
    <s v="niemiecki"/>
    <n v="0"/>
    <n v="0"/>
    <s v="Centrum Kształcenia Zawodowego w Świdnicy, 58-105 Świdnica, ul. Gen. Władysława Sikorskiego 41"/>
    <s v="CKZ Świdnica"/>
  </r>
  <r>
    <n v="318"/>
    <x v="29"/>
    <s v="Międzybórz"/>
    <n v="73476"/>
    <s v="Kucharz"/>
    <n v="512001"/>
    <s v="HGT.02."/>
    <s v=" Przygotowanie i wydawanie dań"/>
    <s v="16.02.2026-17.04.2026"/>
    <n v="1"/>
    <n v="1"/>
    <s v="angielski"/>
    <n v="0"/>
    <n v="0"/>
    <s v="Centrum Kształcenia Zawodowego w Oleśnicy, ul. Wojska Polskiego 67"/>
    <s v="CKZ Oleśnica"/>
  </r>
  <r>
    <n v="503"/>
    <x v="6"/>
    <s v="Świdnica"/>
    <n v="12321"/>
    <s v="Sprzedawca"/>
    <n v="522301"/>
    <s v="HAN.01."/>
    <s v="Prowadzenie sprzedaży"/>
    <s v="16.02.2026-13.03.2026"/>
    <n v="10"/>
    <n v="10"/>
    <s v="niemiecki"/>
    <n v="0"/>
    <n v="0"/>
    <s v="Centrum Kształcenia Zawodowego w Świdnicy, 58-105 Świdnica, ul. Gen. Władysława Sikorskiego 41"/>
    <s v="CKZ Świdnica"/>
  </r>
  <r>
    <n v="505"/>
    <x v="6"/>
    <s v="Świdnica"/>
    <n v="12321"/>
    <s v="Blacharz samochodowy"/>
    <n v="721306"/>
    <s v="MOT.01."/>
    <s v="Diagnozowanie i naprawa nadwozi pojazdów samochodowych"/>
    <s v="16.03.2026-17.04.2026"/>
    <n v="2"/>
    <n v="0"/>
    <s v="niemiecki"/>
    <n v="0"/>
    <n v="0"/>
    <s v="Centrum Kształcenia Zawodowego w Świdnicy, 58-105 Świdnica, ul. Gen. Władysława Sikorskiego 41"/>
    <s v="CKZ Świdnica"/>
  </r>
  <r>
    <m/>
    <x v="6"/>
    <s v="Świdnica"/>
    <n v="12321"/>
    <s v="Lakiernik samochodowy"/>
    <n v="713203"/>
    <s v="MOT.03."/>
    <s v="Diagnozowanie i naprawa powłok lakierniczych"/>
    <s v="16.02.2026-13.03.2026"/>
    <n v="0"/>
    <n v="0"/>
    <s v="niemiecki"/>
    <n v="0"/>
    <n v="0"/>
    <s v="Centrum Kształcenia Zawodowego w Świdnicy, 58-105 Świdnica, ul. Gen. Władysława Sikorskiego 41"/>
    <s v="CKZ Świdnica"/>
  </r>
  <r>
    <m/>
    <x v="50"/>
    <s v="Ziębice"/>
    <n v="73721"/>
    <s v="Fryzjer"/>
    <m/>
    <m/>
    <m/>
    <s v="20.10.2025-14.11.2025"/>
    <n v="1"/>
    <n v="1"/>
    <s v="j.angielski"/>
    <n v="0"/>
    <n v="0"/>
    <s v="Zespół Szkół Ponadpodstawowych im. Hipolita Cegielskiego w Ziębicach ul. Wojska Polskiego 3, 57-220 Ziębice"/>
    <s v="CKZ Ziębice"/>
  </r>
  <r>
    <n v="629"/>
    <x v="50"/>
    <s v="Ziębice"/>
    <n v="73721"/>
    <s v="Mechanik pojazdów samochodowych"/>
    <n v="723103"/>
    <s v="MOT.05."/>
    <s v="Obsługa, diagnozowanie oraz naprawa pojazdów samochodowych"/>
    <s v="08.09.2025-03.10.2025"/>
    <n v="1"/>
    <n v="0"/>
    <s v="angielski"/>
    <n v="0"/>
    <n v="0"/>
    <s v="Zespół Szkół Ponadpodstawowych im. Hipolita Cegielskiego w Ziębicach ul. Wojska Polskiego 3, 57-220 Ziębice"/>
    <s v="CKZ Ziębice"/>
  </r>
  <r>
    <n v="506"/>
    <x v="6"/>
    <s v="Świdnica"/>
    <n v="12321"/>
    <s v="Elektromechanik pojazdów samochodowych"/>
    <n v="741203"/>
    <s v="MOT.02."/>
    <s v="Obsługa, diagnozowanie oraz naprawa mechatronicznych systemów pojazdów samochodowych"/>
    <s v="07.01.2026-30.01.2026"/>
    <n v="1"/>
    <n v="0"/>
    <s v="niemiecki"/>
    <n v="0"/>
    <n v="0"/>
    <s v="Centrum Kształcenia Zawodowego w Świdnicy, 58-105 Świdnica, ul. Gen. Władysława Sikorskiego 41"/>
    <s v="CKZ Świdnica"/>
  </r>
  <r>
    <n v="482"/>
    <x v="51"/>
    <s v="Świdnica"/>
    <n v="21715"/>
    <s v="Cukiernik"/>
    <n v="751201"/>
    <s v="SPC.01."/>
    <s v="Produkcja wyrobów cukierniczych"/>
    <s v="27.10.2025-21.11.2025"/>
    <n v="1"/>
    <n v="1"/>
    <s v="angielski"/>
    <n v="0"/>
    <n v="0"/>
    <s v="Centrum Kształcenia Zawodowego w Świdnicy, 58-105 Świdnica, ul. Gen. Władysława Sikorskiego 41"/>
    <s v="CKZ Świdnica"/>
  </r>
  <r>
    <n v="483"/>
    <x v="51"/>
    <s v="Świdnica"/>
    <n v="21715"/>
    <s v="Fryzjer"/>
    <n v="514101"/>
    <s v="FRK.01."/>
    <s v="Wykonywanie usług fryzjerskich"/>
    <s v="16.03.2026-17.04.2026"/>
    <n v="2"/>
    <n v="2"/>
    <s v="angielski"/>
    <n v="0"/>
    <n v="0"/>
    <s v="Centrum Kształcenia Zawodowego w Świdnicy, 58-105 Świdnica, ul. Gen. Władysława Sikorskiego 41"/>
    <s v="CKZ Świdnica"/>
  </r>
  <r>
    <n v="232"/>
    <x v="23"/>
    <s v="Kłodzko"/>
    <n v="79315"/>
    <s v="Piekarz"/>
    <n v="751204"/>
    <s v="SPC.03."/>
    <s v="Produkcja wyrobów piekarskich"/>
    <s v="13.10.2025-07.11.2025"/>
    <n v="1"/>
    <n v="0"/>
    <s v="angielski"/>
    <n v="0"/>
    <n v="0"/>
    <s v="Centrum Kształcenia Zawodowego w Kłodzkiej Szkole Przedsiębiorczości w Kłodzku, ul. Szkolna 8, 57-300 Kłodzko"/>
    <s v="CKZ Kłodzko"/>
  </r>
  <r>
    <n v="233"/>
    <x v="23"/>
    <s v="Kłodzko"/>
    <n v="79315"/>
    <s v="Cukiernik"/>
    <n v="751201"/>
    <s v="SPC.01."/>
    <s v="Produkcja wyrobów cukierniczych"/>
    <s v="17.11.2025-12.12.2025"/>
    <n v="6"/>
    <n v="4"/>
    <s v="angielski"/>
    <n v="0"/>
    <n v="0"/>
    <s v="Centrum Kształcenia Zawodowego w Kłodzkiej Szkole Przedsiębiorczości w Kłodzku, ul. Szkolna 8, 57-300 Kłodzko"/>
    <s v="CKZ Kłodzko"/>
  </r>
  <r>
    <n v="234"/>
    <x v="23"/>
    <s v="Kłodzko"/>
    <n v="79315"/>
    <s v="Fryzjer"/>
    <n v="514101"/>
    <s v="FRK.01."/>
    <s v="Wykonywanie usług fryzjerskich"/>
    <s v="12.01.2026-20.02.2026"/>
    <n v="5"/>
    <n v="4"/>
    <s v="angielski"/>
    <n v="0"/>
    <n v="0"/>
    <s v="Centrum Kształcenia Zawodowego w Kłodzkiej Szkole Przedsiębiorczości w Kłodzku, ul. Szkolna 8, 57-300 Kłodzko"/>
    <s v="CKZ Kłodzko"/>
  </r>
  <r>
    <n v="235"/>
    <x v="23"/>
    <s v="Kłodzko"/>
    <n v="79315"/>
    <s v="Kucharz"/>
    <n v="512001"/>
    <s v="HGT.02."/>
    <s v=" Przygotowanie i wydawanie dań"/>
    <s v="02.03.2026-27.03.2026"/>
    <n v="5"/>
    <n v="3"/>
    <s v="angielski"/>
    <n v="0"/>
    <n v="0"/>
    <s v="Centrum Kształcenia Zawodowego w Kłodzkiej Szkole Przedsiębiorczości w Kłodzku, ul. Szkolna 8, 57-300 Kłodzko"/>
    <s v="CKZ Kłodzko"/>
  </r>
  <r>
    <n v="236"/>
    <x v="23"/>
    <s v="Kłodzko"/>
    <n v="79315"/>
    <s v="Mechanik pojazdów samochodowych"/>
    <n v="723103"/>
    <s v="MOT.05."/>
    <s v="Obsługa, diagnozowanie oraz naprawa pojazdów samochodowych"/>
    <s v="13.10.2025-07.11.2025"/>
    <n v="5"/>
    <n v="0"/>
    <s v="angielski"/>
    <n v="0"/>
    <n v="0"/>
    <s v="Centrum Kształcenia Zawodowego w Kłodzkiej Szkole Przedsiębiorczości w Kłodzku, ul. Szkolna 8, 57-300 Kłodzko"/>
    <s v="CKZ Kłodzko"/>
  </r>
  <r>
    <n v="237"/>
    <x v="23"/>
    <s v="Kłodzko"/>
    <n v="79315"/>
    <s v="Mechanik pojazdów samochodowych"/>
    <n v="723103"/>
    <s v="MOT.05."/>
    <s v="Obsługa, diagnozowanie oraz naprawa pojazdów samochodowych"/>
    <s v="08.09.2025-03.10.2025"/>
    <n v="8"/>
    <n v="0"/>
    <s v="angielski"/>
    <n v="0"/>
    <n v="0"/>
    <s v="Centrum Kształcenia Zawodowego w Kłodzkiej Szkole Przedsiębiorczości w Kłodzku, ul. Szkolna 8, 57-300 Kłodzko"/>
    <s v="CKZ Kłodzko"/>
  </r>
  <r>
    <n v="238"/>
    <x v="23"/>
    <s v="Kłodzko"/>
    <n v="79315"/>
    <s v="Pracownik obsługi hotelowej"/>
    <n v="962907"/>
    <s v="HGT.03."/>
    <s v="Obsługa gości w obiekcie świadczącym usługi hotelarskie"/>
    <s v="02.03.2026-27.03.2026"/>
    <n v="1"/>
    <n v="0"/>
    <s v="angielski"/>
    <n v="0"/>
    <n v="0"/>
    <s v="Centrum Kształcenia Zawodowego w Kłodzkiej Szkole Przedsiębiorczości w Kłodzku, ul. Szkolna 8, 57-300 Kłodzko"/>
    <s v="CKZ Kłodzko"/>
  </r>
  <r>
    <n v="239"/>
    <x v="23"/>
    <s v="Kłodzko"/>
    <n v="79315"/>
    <s v="Sprzedawca"/>
    <n v="522301"/>
    <s v="HAN.01."/>
    <s v="Prowadzenie sprzedaży"/>
    <s v="17.11.2025-12.12.2025"/>
    <n v="14"/>
    <n v="11"/>
    <s v="angielski"/>
    <n v="0"/>
    <n v="0"/>
    <s v="Centrum Kształcenia Zawodowego w Kłodzkiej Szkole Przedsiębiorczości w Kłodzku, ul. Szkolna 8, 57-300 Kłodzko"/>
    <s v="CKZ Kłodzko"/>
  </r>
  <r>
    <n v="484"/>
    <x v="51"/>
    <s v="Świdnica"/>
    <n v="21715"/>
    <s v="Kucharz"/>
    <n v="512001"/>
    <s v="HGT.02."/>
    <s v=" Przygotowanie i wydawanie dań"/>
    <s v="02.09.2025-26.09.2025"/>
    <n v="5"/>
    <n v="4"/>
    <s v="angielski"/>
    <n v="0"/>
    <n v="0"/>
    <s v="Centrum Kształcenia Zawodowego w Świdnicy, 58-105 Świdnica, ul. Gen. Władysława Sikorskiego 41"/>
    <s v="CKZ Świdnica"/>
  </r>
  <r>
    <n v="485"/>
    <x v="51"/>
    <s v="Świdnica"/>
    <n v="21715"/>
    <s v="Mechanik pojazdów samochodowych"/>
    <n v="723103"/>
    <s v="MOT.05."/>
    <s v="Obsługa, diagnozowanie oraz naprawa pojazdów samochodowych"/>
    <s v="29.09.2025-24.10.2025"/>
    <n v="5"/>
    <n v="0"/>
    <s v="angielski"/>
    <n v="0"/>
    <n v="0"/>
    <s v="Centrum Kształcenia Zawodowego w Świdnicy, 58-105 Świdnica, ul. Gen. Władysława Sikorskiego 41"/>
    <s v="CKZ Świdnica"/>
  </r>
  <r>
    <n v="457"/>
    <x v="45"/>
    <s v="Strzelin"/>
    <n v="79824"/>
    <s v="Elektryk"/>
    <n v="741103"/>
    <s v="ELE.02."/>
    <s v="Montaż, uruchamianie i konserwacja instalacji, maszyn i urządzeń elektrycznych"/>
    <s v="24.11.2025-19.12.2025"/>
    <n v="3"/>
    <n v="0"/>
    <s v="angielski"/>
    <n v="3"/>
    <n v="0"/>
    <s v="Centrum Kształcenia Zawodowego w Oleśnicy, ul. Wojska Polskiego 67"/>
    <s v="CKZ Oleśnica"/>
  </r>
  <r>
    <n v="458"/>
    <x v="45"/>
    <s v="Strzelin"/>
    <n v="79824"/>
    <s v="Tapicer"/>
    <n v="753402"/>
    <s v="DRM.05."/>
    <s v="Wykonywanie wyrobów tapicerowanych"/>
    <s v="02.09.2025-26.09.2025"/>
    <n v="3"/>
    <n v="0"/>
    <s v="angielski"/>
    <n v="3"/>
    <n v="0"/>
    <s v="Centrum Kształcenia Zawodowego w Oleśnicy, ul. Wojska Polskiego 67"/>
    <s v="CKZ Oleśnica"/>
  </r>
  <r>
    <n v="459"/>
    <x v="45"/>
    <s v="Strzelin"/>
    <n v="79824"/>
    <s v="Stolarz"/>
    <n v="752205"/>
    <s v="DRM.04."/>
    <s v=" Wytwarzanie wyrobów z drewna i materiałów drewnopochodnych"/>
    <s v="20.04.2026-15.05.2026"/>
    <n v="1"/>
    <n v="0"/>
    <s v="angielski"/>
    <n v="1"/>
    <n v="0"/>
    <s v="Centrum Kształcenia Zawodowego w Oleśnicy, ul. Wojska Polskiego 67"/>
    <s v="CKZ Oleśnica"/>
  </r>
  <r>
    <n v="461"/>
    <x v="45"/>
    <s v="Strzelin"/>
    <n v="79824"/>
    <s v="Fryzjer"/>
    <n v="514101"/>
    <s v="FRK.01."/>
    <s v="Wykonywanie usług fryzjerskich"/>
    <s v="20.10.2025-14.11.2025"/>
    <n v="3"/>
    <n v="3"/>
    <s v="angielski"/>
    <n v="3"/>
    <n v="3"/>
    <s v="Zespół Szkół Ponadpodstawowych im. Hipolita Cegielskiego w Ziębicach ul. Wojska Polskiego 3, 57-220 Ziębice"/>
    <s v="CKZ Ziębice"/>
  </r>
  <r>
    <n v="460"/>
    <x v="45"/>
    <s v="Strzelin"/>
    <n v="79824"/>
    <s v="Kucharz"/>
    <n v="512001"/>
    <s v="HGT.02."/>
    <s v=" Przygotowanie i wydawanie dań"/>
    <s v="08.09.2025--03.10.2025"/>
    <n v="3"/>
    <n v="0"/>
    <s v="angielski"/>
    <n v="3"/>
    <n v="0"/>
    <s v="Zespół Szkół Ponadpodstawowych im. Hipolita Cegielskiego w Ziębicach ul. Wojska Polskiego 3, 57-220 Ziębice"/>
    <s v="CKZ Ziębice"/>
  </r>
  <r>
    <n v="462"/>
    <x v="45"/>
    <s v="Strzelin"/>
    <n v="79824"/>
    <s v="Sprzedawca"/>
    <n v="522301"/>
    <s v="HAN.01."/>
    <s v="Prowadzenie sprzedaży"/>
    <s v="06.10.2025-31.10.2025"/>
    <n v="15"/>
    <n v="11"/>
    <s v="angielski"/>
    <n v="15"/>
    <n v="11"/>
    <s v="Zespół Szkół Ponadpodstawowych im. Hipolita Cegielskiego w Ziębicach ul. Wojska Polskiego 3, 57-220 Ziębice"/>
    <s v="CKZ Ziębice"/>
  </r>
  <r>
    <n v="543"/>
    <x v="52"/>
    <s v="Twardogóra"/>
    <n v="81656"/>
    <s v="Elektryk"/>
    <n v="741103"/>
    <s v="ELE.02."/>
    <s v="Montaż, uruchamianie i konserwacja instalacji, maszyn i urządzeń elektrycznych"/>
    <s v="24.11.2025-19.12.2025"/>
    <n v="2"/>
    <n v="0"/>
    <s v="angielski"/>
    <n v="0"/>
    <n v="0"/>
    <s v="Centrum Kształcenia Zawodowego w Oleśnicy, ul. Wojska Polskiego 67"/>
    <s v="CKZ Oleśnica"/>
  </r>
  <r>
    <n v="549"/>
    <x v="52"/>
    <s v="Twardogóra"/>
    <n v="81656"/>
    <s v="Krawiec"/>
    <n v="753105"/>
    <s v="MOD.03."/>
    <s v="Projektowanie i wytwarzanie wyrobów odzieżowych"/>
    <s v="01.12.2025-23.12.2025"/>
    <n v="1"/>
    <n v="1"/>
    <s v="angielski"/>
    <n v="0"/>
    <n v="0"/>
    <s v="Ośrodek Dokształcania i Doskonalenia Zawodowego w Krotoszynie"/>
    <s v="CKZ Krotoszyn"/>
  </r>
  <r>
    <n v="548"/>
    <x v="52"/>
    <s v="Twardogóra"/>
    <n v="81656"/>
    <s v="Kucharz"/>
    <n v="512001"/>
    <s v="HGT.02."/>
    <s v=" Przygotowanie i wydawanie dań"/>
    <s v="16.02.2026-17.04.2026"/>
    <n v="1"/>
    <n v="1"/>
    <s v="angielski"/>
    <n v="0"/>
    <n v="0"/>
    <s v="Centrum Kształcenia Zawodowego w Oleśnicy, ul. Wojska Polskiego 67"/>
    <s v="CKZ Oleśnica"/>
  </r>
  <r>
    <n v="546"/>
    <x v="52"/>
    <s v="Twardogóra"/>
    <n v="81656"/>
    <s v="Mechanik pojazdów samochodowych"/>
    <n v="723103"/>
    <s v="MOT.05."/>
    <s v="Obsługa, diagnozowanie oraz naprawa pojazdów samochodowych"/>
    <s v="24.11.2025-19.12.2025"/>
    <n v="5"/>
    <n v="0"/>
    <s v="angielski"/>
    <n v="0"/>
    <n v="0"/>
    <s v="Centrum Kształcenia Zawodowego w Oleśnicy, ul. Wojska Polskiego 67"/>
    <s v="CKZ Oleśnica"/>
  </r>
  <r>
    <n v="542"/>
    <x v="52"/>
    <s v="Twardogóra"/>
    <n v="81656"/>
    <s v="Mechanik-monter maszyn i urządzeń"/>
    <n v="723310"/>
    <s v="MEC.03."/>
    <s v="Montaż i obsługa maszyn i urządzeń"/>
    <s v="03.11.2025-28.11.2025"/>
    <n v="1"/>
    <n v="0"/>
    <s v="angielski"/>
    <n v="1"/>
    <n v="0"/>
    <s v="Centrum Kształcenia Zawodowego nr 1 w Gliwicach Gliwickie Centrum Edukacji u.Stefana Okrzei 20"/>
    <s v="CKZ Gliwice"/>
  </r>
  <r>
    <n v="547"/>
    <x v="52"/>
    <s v="Twardogóra"/>
    <n v="81656"/>
    <s v="Operator obrabiarek skrawających"/>
    <n v="722307"/>
    <s v="MEC.05."/>
    <s v=" Użytkowanie obrabiarek skrawających"/>
    <s v="16.02.2026-13.03.2026"/>
    <n v="3"/>
    <n v="0"/>
    <s v="angielski"/>
    <n v="0"/>
    <n v="0"/>
    <s v="Centrum Kształcenia Zawodowego w Oleśnicy, ul. Wojska Polskiego 67"/>
    <s v="CKZ Oleśnica"/>
  </r>
  <r>
    <n v="545"/>
    <x v="52"/>
    <s v="Twardogóra"/>
    <n v="81656"/>
    <s v="Sprzedawca"/>
    <n v="522301"/>
    <s v="HAN.01."/>
    <s v="Prowadzenie sprzedaży"/>
    <s v="16.03.2026-17.04.2026"/>
    <n v="3"/>
    <n v="2"/>
    <s v="angielski"/>
    <n v="0"/>
    <n v="0"/>
    <s v="Centrum Kształcenia Zawodowego w Oleśnicy, ul. Wojska Polskiego 67"/>
    <s v="CKZ Oleśnica"/>
  </r>
  <r>
    <n v="541"/>
    <x v="52"/>
    <s v="Twardogóra"/>
    <n v="81656"/>
    <s v="Stolarz"/>
    <n v="752205"/>
    <s v="DRM.04."/>
    <s v=" Wytwarzanie wyrobów z drewna i materiałów drewnopochodnych"/>
    <s v="29.09.2025-24.10.2025"/>
    <n v="10"/>
    <n v="0"/>
    <s v="angielski"/>
    <n v="0"/>
    <n v="0"/>
    <s v="Centrum Kształcenia Zawodowego w Oleśnicy, ul. Wojska Polskiego 67"/>
    <s v="CKZ Oleśnica"/>
  </r>
  <r>
    <n v="544"/>
    <x v="52"/>
    <s v="Twardogóra"/>
    <n v="81656"/>
    <s v="Tapicer"/>
    <n v="753402"/>
    <s v="DRM.05."/>
    <s v="Wykonywanie wyrobów tapicerowanych"/>
    <s v="27.10.2025-21.11.2025"/>
    <n v="5"/>
    <n v="0"/>
    <s v="angielski"/>
    <n v="0"/>
    <n v="0"/>
    <s v="Centrum Kształcenia Zawodowego w Oleśnicy, ul. Wojska Polskiego 67"/>
    <s v="CKZ Oleśnica"/>
  </r>
  <r>
    <n v="463"/>
    <x v="46"/>
    <s v="Syców"/>
    <n v="82519"/>
    <s v="Cukiernik"/>
    <n v="751201"/>
    <s v="SPC.01."/>
    <s v="Produkcja wyrobów cukierniczych"/>
    <s v="07.01.2026-30.01.2026"/>
    <n v="7"/>
    <n v="6"/>
    <s v="angielski"/>
    <n v="0"/>
    <n v="0"/>
    <s v="Centrum Kształcenia Zawodowego w Oleśnicy, ul. Wojska Polskiego 67"/>
    <s v="CKZ Oleśnica"/>
  </r>
  <r>
    <n v="464"/>
    <x v="46"/>
    <s v="Syców"/>
    <n v="82519"/>
    <s v="Elektronik"/>
    <n v="742117"/>
    <s v="ELM.02."/>
    <s v="Montaż oraz instalowanie układów i urządzeń elektronicznych"/>
    <s v="24.11.2025-21.12.2025"/>
    <n v="2"/>
    <n v="0"/>
    <s v="angielski"/>
    <n v="2"/>
    <n v="0"/>
    <s v="Centrum Kształcenia Zawodowego w Zespole Szkół i Placówek Kształcenia Zawodowego, ul.Botaniczna 66, 65-392  Zielona Góra"/>
    <s v="CKZ Zielona Góra"/>
  </r>
  <r>
    <n v="465"/>
    <x v="46"/>
    <s v="Syców"/>
    <n v="82519"/>
    <s v="Elektryk"/>
    <n v="741103"/>
    <s v="ELE.02."/>
    <s v="Montaż, uruchamianie i konserwacja instalacji, maszyn i urządzeń elektrycznych"/>
    <s v="29.09.2025-24.10.2025"/>
    <n v="9"/>
    <n v="0"/>
    <s v="angielski"/>
    <n v="0"/>
    <n v="0"/>
    <s v="Centrum Kształcenia Zawodowego w Oleśnicy, ul. Wojska Polskiego 67"/>
    <s v="CKZ Oleśnica"/>
  </r>
  <r>
    <n v="466"/>
    <x v="46"/>
    <s v="Syców"/>
    <n v="82519"/>
    <s v="Fryzjer"/>
    <n v="514101"/>
    <s v="FRK.01."/>
    <s v="Wykonywanie usług fryzjerskich"/>
    <s v="27.10.2025-21.11.2025"/>
    <n v="9"/>
    <n v="8"/>
    <s v="angielski"/>
    <n v="0"/>
    <n v="0"/>
    <s v="Centrum Kształcenia Zawodowego w Oleśnicy, ul. Wojska Polskiego 67"/>
    <s v="CKZ Oleśnica"/>
  </r>
  <r>
    <n v="467"/>
    <x v="46"/>
    <s v="Syców"/>
    <n v="82519"/>
    <s v="Mechanik pojazdów samochodowych"/>
    <n v="723103"/>
    <s v="MOT.05."/>
    <s v="Obsługa, diagnozowanie oraz naprawa pojazdów samochodowych"/>
    <s v="29.09.2025-24.10.2025"/>
    <n v="12"/>
    <n v="0"/>
    <s v="angielski"/>
    <n v="0"/>
    <n v="0"/>
    <s v="Centrum Kształcenia Zawodowego w Oleśnicy, ul. Wojska Polskiego 67"/>
    <s v="CKZ Oleśnica"/>
  </r>
  <r>
    <n v="489"/>
    <x v="51"/>
    <s v="Świdnica"/>
    <n v="21715"/>
    <s v="Sprzedawca"/>
    <n v="522301"/>
    <s v="HAN.01."/>
    <s v="Prowadzenie sprzedaży"/>
    <s v="07.01.2026-30.01.2026"/>
    <n v="3"/>
    <n v="3"/>
    <s v="angielski"/>
    <n v="0"/>
    <n v="0"/>
    <s v="Centrum Kształcenia Zawodowego w Świdnicy, 58-105 Świdnica, ul. Gen. Władysława Sikorskiego 41"/>
    <s v="CKZ Świdnica"/>
  </r>
  <r>
    <n v="469"/>
    <x v="46"/>
    <s v="Syców"/>
    <n v="82519"/>
    <s v="Sprzedawca"/>
    <n v="522301"/>
    <s v="HAN.01."/>
    <s v="Prowadzenie sprzedaży"/>
    <s v="16.03.2026-17.04.2026"/>
    <n v="17"/>
    <n v="16"/>
    <s v="angielski"/>
    <n v="0"/>
    <n v="0"/>
    <s v="Centrum Kształcenia Zawodowego w Oleśnicy, ul. Wojska Polskiego 67"/>
    <s v="CKZ Oleśnica"/>
  </r>
  <r>
    <n v="470"/>
    <x v="46"/>
    <s v="Syców"/>
    <n v="82519"/>
    <s v="Stolarz"/>
    <n v="752205"/>
    <s v="DRM.04."/>
    <s v=" Wytwarzanie wyrobów z drewna i materiałów drewnopochodnych"/>
    <s v="20.04.2026-15.05.2026"/>
    <n v="6"/>
    <n v="0"/>
    <s v="angielski"/>
    <n v="0"/>
    <n v="0"/>
    <s v="Centrum Kształcenia Zawodowego w Oleśnicy, ul. Wojska Polskiego 67"/>
    <s v="CKZ Oleśnica"/>
  </r>
  <r>
    <n v="472"/>
    <x v="46"/>
    <s v="Syców"/>
    <n v="82519"/>
    <s v="Tapicer"/>
    <n v="753402"/>
    <s v="DRM.05."/>
    <s v="Wykonywanie wyrobów tapicerowanych"/>
    <s v="27.10.2025-21.11.2025"/>
    <n v="28"/>
    <n v="1"/>
    <s v="angielski"/>
    <n v="0"/>
    <n v="0"/>
    <s v="Centrum Kształcenia Zawodowego w Oleśnicy, ul. Wojska Polskiego 67"/>
    <s v="CKZ Oleśnica"/>
  </r>
  <r>
    <n v="473"/>
    <x v="46"/>
    <s v="Syców"/>
    <n v="82519"/>
    <s v="Piekarz"/>
    <n v="751204"/>
    <s v="SPC.03."/>
    <s v="Produkcja wyrobów piekarskich"/>
    <s v="13.10.2025-07.11.2025"/>
    <n v="2"/>
    <n v="0"/>
    <s v="angielski"/>
    <n v="2"/>
    <n v="0"/>
    <s v="Centrum Kształcenia Zawodowego w Kłodzkiej Szkole Przedsiębiorczości w Kłodzku, ul. Szkolna 8, 57-300 Kłodzko"/>
    <s v="CKZ Kłodzko"/>
  </r>
  <r>
    <n v="474"/>
    <x v="46"/>
    <s v="Syców"/>
    <n v="82519"/>
    <s v="Monter zabudowy i robót wykończeniowych w budownictwie"/>
    <n v="712905"/>
    <s v="BUD.11."/>
    <s v=" Wykonywanie robót montażowych, okładzinowych i wykończeniowych"/>
    <s v="03.11.2025-28.11.2025"/>
    <n v="1"/>
    <n v="0"/>
    <s v="angielski"/>
    <n v="1"/>
    <n v="0"/>
    <s v="Ośrodek Dokształcania i Doskonalenia Zawodowego w Krotoszynie"/>
    <s v="CKZ Krotoszyn"/>
  </r>
  <r>
    <n v="475"/>
    <x v="46"/>
    <s v="Syców"/>
    <n v="82519"/>
    <s v="Złotnik-jubiler"/>
    <n v="731305"/>
    <s v="MEP.05."/>
    <s v="Wykonywanie i naprawa wyrobów złotniczych i jubilerskich"/>
    <s v="08.09.2025-03.10.2025"/>
    <n v="1"/>
    <n v="0"/>
    <s v="angielski"/>
    <n v="1"/>
    <n v="0"/>
    <n v="0"/>
    <s v="CKZ Nowy Targ"/>
  </r>
  <r>
    <n v="476"/>
    <x v="46"/>
    <s v="Syców"/>
    <n v="82519"/>
    <s v="Ślusarz"/>
    <n v="722204"/>
    <s v="MEC.08."/>
    <s v="Wykonywanie i naprawa elementów maszyn, urządzeń i narzędzi"/>
    <s v="06.10.2025-31.10.2026"/>
    <n v="1"/>
    <n v="0"/>
    <s v="angielski"/>
    <n v="1"/>
    <n v="0"/>
    <s v="Ośrodek Dokształcania i Doskonalenia Zawodowego w Krotoszynie"/>
    <s v="CKZ Krotoszyn"/>
  </r>
  <r>
    <n v="144"/>
    <x v="53"/>
    <s v="Góra"/>
    <n v="82814"/>
    <s v="Kucharz"/>
    <n v="512001"/>
    <s v="HGT.02."/>
    <s v=" Przygotowanie i wydawanie dań"/>
    <s v="27.10.2025-21.11.2025"/>
    <n v="5"/>
    <n v="4"/>
    <s v="angielski"/>
    <n v="5"/>
    <n v="4"/>
    <s v="Centrum Kształcenia Zawodowego i Ustawicznego, 67-400 Wschowa, Plac Kosynierów 1"/>
    <s v="CKZ Wschowa"/>
  </r>
  <r>
    <n v="145"/>
    <x v="53"/>
    <s v="Góra"/>
    <n v="82814"/>
    <s v="Magazynier-logistyk"/>
    <n v="432106"/>
    <s v="SPL.01."/>
    <s v="Obsługa magazynów"/>
    <s v="27.10.2025-23.11.2025"/>
    <n v="2"/>
    <n v="1"/>
    <s v="angielski"/>
    <n v="2"/>
    <n v="1"/>
    <s v="Centrum Kształcenia Zawodowego w Zespole Szkół i Placówek Kształcenia Zawodowego, ul.Botaniczna 66, 65-392  Zielona Góra"/>
    <s v="CKZ Zielona Góra"/>
  </r>
  <r>
    <n v="146"/>
    <x v="53"/>
    <s v="Góra"/>
    <n v="82814"/>
    <s v="Stolarz"/>
    <n v="752205"/>
    <s v="DRM.04."/>
    <s v=" Wytwarzanie wyrobów z drewna i materiałów drewnopochodnych"/>
    <s v="27.10.2025-21.11.2025"/>
    <n v="2"/>
    <n v="0"/>
    <s v="angielski"/>
    <n v="2"/>
    <n v="0"/>
    <s v="Centrum Kształcenia Zawodowego i Ustawicznego, 67-400 Wschowa, Plac Kosynierów 1"/>
    <s v="CKZ Wschowa"/>
  </r>
  <r>
    <n v="147"/>
    <x v="53"/>
    <s v="Góra"/>
    <n v="82814"/>
    <s v="Elektromechanik pojazdów samochodowych"/>
    <n v="741203"/>
    <s v="MOT.02."/>
    <s v="Obsługa, diagnozowanie oraz naprawa mechatronicznych systemów pojazdów samochodowych"/>
    <s v="20.04.2026-08.05.2026"/>
    <n v="2"/>
    <n v="0"/>
    <s v="angielski"/>
    <n v="2"/>
    <n v="0"/>
    <s v="Centrum Kształcenia Zawodowego i Ustawicznego, 67-400 Wschowa, Plac Kosynierów 1"/>
    <s v="CKZ Wschowa"/>
  </r>
  <r>
    <n v="148"/>
    <x v="53"/>
    <s v="Góra"/>
    <n v="82814"/>
    <s v="Lakiernik samochodowy"/>
    <n v="713203"/>
    <s v="MOT.03."/>
    <s v="Diagnozowanie i naprawa powłok lakierniczych"/>
    <s v="24.11.2025-19.12.2025"/>
    <n v="1"/>
    <n v="0"/>
    <s v="angielski"/>
    <n v="1"/>
    <n v="0"/>
    <s v="Centrum Kształcenia Zawodowego i Ustawicznego, 67-400 Wschowa, Plac Kosynierów 1"/>
    <s v="CKZ Wschowa"/>
  </r>
  <r>
    <n v="149"/>
    <x v="53"/>
    <s v="Góra"/>
    <n v="82814"/>
    <s v="Monter sieci i instalacji sanitarnych"/>
    <n v="712618"/>
    <s v="BUD.09."/>
    <s v="Wykonywanie robót związanych z budową, montażem i eksploatacją sieci oraz instalacji sanitarnych"/>
    <s v="29.09.2025-24.10.2025"/>
    <n v="6"/>
    <n v="0"/>
    <s v="angielski"/>
    <n v="6"/>
    <n v="0"/>
    <s v="Centrum Kształcenia Zawodowego i Ustawicznego, 67-400 Wschowa, Plac Kosynierów 1"/>
    <s v="CKZ Wschowa"/>
  </r>
  <r>
    <n v="150"/>
    <x v="53"/>
    <s v="Góra"/>
    <n v="82814"/>
    <s v="Elektryk"/>
    <n v="741103"/>
    <s v="ELE.02."/>
    <s v="Montaż, uruchamianie i konserwacja instalacji, maszyn i urządzeń elektrycznych"/>
    <s v="29.09.2025-24.10.2025"/>
    <n v="4"/>
    <n v="0"/>
    <s v="angielski"/>
    <n v="4"/>
    <n v="0"/>
    <s v="Centrum Kształcenia Zawodowego i Ustawicznego, 67-400 Wschowa, Plac Kosynierów 1"/>
    <s v="CKZ Wschowa"/>
  </r>
  <r>
    <n v="151"/>
    <x v="53"/>
    <s v="Góra"/>
    <n v="82814"/>
    <s v="Elektryk"/>
    <n v="741103"/>
    <s v="ELE.02."/>
    <s v="Montaż, uruchamianie i konserwacja instalacji, maszyn i urządzeń elektrycznych"/>
    <s v="29.09.2025-24.10.2025"/>
    <n v="4"/>
    <n v="0"/>
    <s v="angielski"/>
    <n v="4"/>
    <n v="0"/>
    <s v="Centrum Kształcenia Zawodowego i Ustawicznego, 67-400 Wschowa, Plac Kosynierów 1"/>
    <s v="CKZ Wschowa"/>
  </r>
  <r>
    <n v="152"/>
    <x v="53"/>
    <s v="Góra"/>
    <n v="82814"/>
    <s v="Fryzjer"/>
    <n v="514101"/>
    <s v="FRK.01."/>
    <s v="Wykonywanie usług fryzjerskich"/>
    <s v="29.09.2025-24.10.2025"/>
    <n v="2"/>
    <n v="2"/>
    <s v="angielski"/>
    <n v="2"/>
    <n v="2"/>
    <s v="Centrum Kształcenia Zawodowego i Ustawicznego, 67-400 Wschowa, Plac Kosynierów 1"/>
    <s v="CKZ Wschowa"/>
  </r>
  <r>
    <n v="153"/>
    <x v="53"/>
    <s v="Góra"/>
    <n v="82814"/>
    <s v="Ślusarz"/>
    <n v="722204"/>
    <s v="MEC.08."/>
    <s v="Wykonywanie i naprawa elementów maszyn, urządzeń i narzędzi"/>
    <s v="01.09.2025-26.09.2025"/>
    <n v="1"/>
    <n v="0"/>
    <s v="angielski"/>
    <n v="1"/>
    <n v="0"/>
    <s v="Centrum Kształcenia Zawodowego i Ustawicznego, 67-400 Wschowa, Plac Kosynierów 1"/>
    <s v="CKZ Wschowa"/>
  </r>
  <r>
    <n v="154"/>
    <x v="53"/>
    <s v="Góra"/>
    <n v="82814"/>
    <s v="Blacharz"/>
    <n v="721301"/>
    <s v="MEC.01."/>
    <s v="Wykonywanie i naprawa wyrobów z blachy i profili kształtowych"/>
    <s v="16.03.2026-17.04.2026"/>
    <n v="1"/>
    <n v="0"/>
    <s v="angielski"/>
    <n v="1"/>
    <n v="0"/>
    <s v="Centrum Kształcenia Zawodowego i Ustawicznego, 67-400 Wschowa, Plac Kosynierów 1"/>
    <s v="CKZ Wschowa"/>
  </r>
  <r>
    <n v="156"/>
    <x v="53"/>
    <s v="Góra"/>
    <n v="82814"/>
    <s v="Kamieniarz"/>
    <n v="711301"/>
    <s v="BUD.04."/>
    <s v=" Wykonywanie robót kamieniarskich"/>
    <m/>
    <n v="0"/>
    <m/>
    <m/>
    <m/>
    <m/>
    <m/>
    <m/>
  </r>
  <r>
    <n v="157"/>
    <x v="53"/>
    <s v="Góra"/>
    <n v="82814"/>
    <s v="Mechanik-operator pojazdów i maszyn rolniczych"/>
    <n v="834103"/>
    <s v="ROL.02."/>
    <s v=" Eksploatacja pojazdów, maszyn, urządzeń i narzędzi stosowanych w rolnictwie"/>
    <s v="16.03.2026-17.04.2026"/>
    <n v="1"/>
    <n v="0"/>
    <s v="angielski"/>
    <n v="1"/>
    <n v="0"/>
    <s v="Centrum Kształcenia Zawodowego i Ustawicznego, 67-400 Wschowa, Plac Kosynierów 1"/>
    <s v="CKZ Wschowa"/>
  </r>
  <r>
    <n v="158"/>
    <x v="53"/>
    <s v="Góra"/>
    <n v="82814"/>
    <s v="Murarz-tynkarz"/>
    <n v="711204"/>
    <s v="BUD.12."/>
    <s v=" Wykonywanie robót murarskich i tynkarskich"/>
    <s v="02.02.2026-13.03.2026"/>
    <n v="3"/>
    <n v="1"/>
    <s v="angielski"/>
    <n v="3"/>
    <n v="1"/>
    <s v="Centrum Kształcenia Zawodowego i Ustawicznego, 67-400 Wschowa, Plac Kosynierów 1"/>
    <s v="CKZ Wschowa"/>
  </r>
  <r>
    <n v="431"/>
    <x v="44"/>
    <s v="Rakowice Wielkie"/>
    <n v="84234"/>
    <s v="Fryzjer"/>
    <n v="514101"/>
    <s v="FRK.01."/>
    <s v="Wykonywanie usług fryzjerskich"/>
    <s v="20.10.2025 - 14.11.2025"/>
    <n v="3"/>
    <n v="2"/>
    <s v="niemiecki"/>
    <n v="2"/>
    <n v="1"/>
    <s v="Zespół Szkół Ponadpodstawowych im. Hipolita Cegielskiego w Ziębicach ul. Wojska Polskiego 3, 57-220 Ziębice"/>
    <s v="CKZ Ziębice"/>
  </r>
  <r>
    <n v="433"/>
    <x v="44"/>
    <s v="Rakowice Wielkie"/>
    <n v="84234"/>
    <s v="Kucharz"/>
    <n v="512001"/>
    <s v="HGT.02."/>
    <s v=" Przygotowanie i wydawanie dań"/>
    <s v="08.09.2025--03.10.2025"/>
    <n v="8"/>
    <n v="5"/>
    <s v="niemiecki"/>
    <n v="8"/>
    <n v="5"/>
    <s v="Zespół Szkół Ponadpodstawowych im. Hipolita Cegielskiego w Ziębicach ul. Wojska Polskiego 3, 57-220 Ziębice"/>
    <s v="CKZ Ziębice"/>
  </r>
  <r>
    <n v="438"/>
    <x v="44"/>
    <s v="Rakowice Wielkie"/>
    <n v="84234"/>
    <s v="Mechanik pojazdów samochodowych"/>
    <n v="723103"/>
    <s v="MOT.05."/>
    <s v="Obsługa, diagnozowanie oraz naprawa pojazdów samochodowych"/>
    <s v="06.10.2025-31.10.2025"/>
    <n v="2"/>
    <n v="0"/>
    <s v="niemiecki"/>
    <n v="2"/>
    <n v="0"/>
    <s v="Zespół Szkół Ponadpodstawowych im. Hipolita Cegielskiego w Ziębicach ul. Wojska Polskiego 3, 57-220 Ziębice"/>
    <s v="CKZ Ziębice"/>
  </r>
  <r>
    <n v="440"/>
    <x v="44"/>
    <s v="Rakowice Wielkie"/>
    <n v="84234"/>
    <s v="Sprzedawca"/>
    <n v="522301"/>
    <s v="HAN.01."/>
    <s v="Prowadzenie sprzedaży"/>
    <s v="16.02.2026 - 13.03.2026"/>
    <n v="6"/>
    <n v="4"/>
    <s v="niemiecki"/>
    <n v="6"/>
    <n v="4"/>
    <s v="Zespół Szkół Ponadpodstawowych im. Hipolita Cegielskiego w Ziębicach ul. Wojska Polskiego 3, 57-220 Ziębice"/>
    <s v="CKZ Ziębice"/>
  </r>
  <r>
    <n v="434"/>
    <x v="44"/>
    <s v="Rakowice Wielkie"/>
    <n v="84234"/>
    <s v="Betoniarz-zbrojarz"/>
    <n v="711402"/>
    <s v="BUD.01."/>
    <s v="Wykonywanie robót zbrojarskich i betoniarskich"/>
    <s v="01.10.2025-14.12.2025"/>
    <n v="3"/>
    <n v="0"/>
    <s v="niemiecki"/>
    <n v="3"/>
    <n v="0"/>
    <n v="0"/>
    <s v="CKZ Dębica"/>
  </r>
  <r>
    <n v="515"/>
    <x v="54"/>
    <s v="Świebodzice"/>
    <n v="14928"/>
    <s v="Cukiernik"/>
    <n v="751201"/>
    <s v="SPC.01."/>
    <s v="Produkcja wyrobów cukierniczych"/>
    <s v="27.10.2025-21.11.2025"/>
    <n v="1"/>
    <n v="1"/>
    <s v="angielski"/>
    <n v="0"/>
    <n v="0"/>
    <s v="Centrum Kształcenia Zawodowego w Świdnicy, 58-105 Świdnica, ul. Gen. Władysława Sikorskiego 41"/>
    <s v="CKZ Świdnica"/>
  </r>
  <r>
    <n v="436"/>
    <x v="44"/>
    <s v="Rakowice Wielkie"/>
    <n v="84234"/>
    <s v="Rolnik"/>
    <n v="613003"/>
    <s v="ROL.04."/>
    <s v=" Prowadzenie produkcji rolniczej"/>
    <s v="27.10.2025-21.11.2025"/>
    <n v="1"/>
    <n v="0"/>
    <s v="niemiecki"/>
    <n v="1"/>
    <n v="0"/>
    <s v="Centrum Kształcenia Zawodowego i Ustawicznego, 67-400 Wschowa, Plac Kosynierów 1"/>
    <s v="CKZ Wschowa"/>
  </r>
  <r>
    <n v="437"/>
    <x v="44"/>
    <s v="Rakowice Wielkie"/>
    <n v="84234"/>
    <s v="Elektromechanik"/>
    <n v="741201"/>
    <s v="ELE.01."/>
    <s v=" Montaż i obsługa maszyn i urządzeń elektrycznych"/>
    <s v="05.01.2026-31.01.2026"/>
    <n v="1"/>
    <n v="0"/>
    <s v="niemiecki"/>
    <n v="1"/>
    <n v="0"/>
    <s v="Ośrodek Dokształcania i Doskonalenia Zawodowego w Krotoszynie"/>
    <s v="CKZ Krotoszyn"/>
  </r>
  <r>
    <n v="510"/>
    <x v="54"/>
    <s v="Świebodzice"/>
    <n v="14928"/>
    <s v="Elektryk"/>
    <n v="741103"/>
    <s v="ELE.02."/>
    <s v="Montaż, uruchamianie i konserwacja instalacji, maszyn i urządzeń elektrycznych"/>
    <s v="02.09.2025-26.09.2025"/>
    <n v="8"/>
    <n v="0"/>
    <s v="angielski"/>
    <n v="0"/>
    <n v="0"/>
    <s v="Centrum Kształcenia Zawodowego w Świdnicy, 58-105 Świdnica, ul. Gen. Władysława Sikorskiego 41"/>
    <s v="CKZ Świdnica"/>
  </r>
  <r>
    <n v="634"/>
    <x v="55"/>
    <s v="Złotoryja"/>
    <n v="84241"/>
    <s v="Kucharz"/>
    <n v="512001"/>
    <s v="HGT.02."/>
    <s v=" Przygotowanie i wydawanie dań"/>
    <s v="24.11.2025-19.12.2025"/>
    <n v="6"/>
    <n v="3"/>
    <s v="angielski"/>
    <n v="2"/>
    <n v="0"/>
    <s v="Centrum Kształcenia Zawodowego i Ustawicznego w Legnicy, ul. Lotnicza 26, 59-220 Legnica"/>
    <s v="CKZ Legnica"/>
  </r>
  <r>
    <n v="635"/>
    <x v="55"/>
    <s v="Złotoryja"/>
    <n v="84241"/>
    <s v="Cukiernik"/>
    <n v="751201"/>
    <s v="SPC.01."/>
    <s v="Produkcja wyrobów cukierniczych"/>
    <s v="16.02.2026-13.03.2026"/>
    <n v="3"/>
    <n v="3"/>
    <s v="angielski"/>
    <n v="2"/>
    <n v="2"/>
    <s v="Centrum Kształcenia Zawodowego i Ustawicznego w Legnicy, ul. Lotnicza 26, 59-220 Legnica"/>
    <s v="CKZ Legnica"/>
  </r>
  <r>
    <n v="507"/>
    <x v="54"/>
    <s v="Świebodzice"/>
    <n v="14928"/>
    <s v="Fryzjer"/>
    <n v="514101"/>
    <s v="FRK.01."/>
    <s v="Wykonywanie usług fryzjerskich"/>
    <s v="27.10.2025-21.11.2025"/>
    <n v="3"/>
    <n v="3"/>
    <s v="angielski"/>
    <n v="1"/>
    <n v="1"/>
    <s v="Centrum Kształcenia Zawodowego w Świdnicy, 58-105 Świdnica, ul. Gen. Władysława Sikorskiego 41"/>
    <s v="CKZ Świdnica"/>
  </r>
  <r>
    <n v="637"/>
    <x v="55"/>
    <s v="Złotoryja"/>
    <n v="84241"/>
    <s v="Elektromechanik"/>
    <n v="741201"/>
    <s v="ELE.01."/>
    <s v=" Montaż i obsługa maszyn i urządzeń elektrycznych"/>
    <s v="27.10.2025-21.11.2025"/>
    <n v="3"/>
    <n v="0"/>
    <s v="niemiecki"/>
    <n v="3"/>
    <n v="0"/>
    <s v="Centrum Kształcenia Zawodowego i Ustawicznego, 67-400 Wschowa, Plac Kosynierów 1"/>
    <s v="CKZ Wschowa"/>
  </r>
  <r>
    <n v="638"/>
    <x v="55"/>
    <s v="Złotoryja"/>
    <n v="84241"/>
    <s v="Piekarz"/>
    <n v="751204"/>
    <s v="SPC.03."/>
    <s v="Produkcja wyrobów piekarskich"/>
    <s v="13.10.2025-07.11.2025"/>
    <n v="4"/>
    <n v="2"/>
    <s v="niemiecki"/>
    <n v="4"/>
    <n v="2"/>
    <s v="Centrum Kształcenia Zawodowego w Kłodzkiej Szkole Przedsiębiorczości w Kłodzku, ul. Szkolna 8, 57-300 Kłodzko"/>
    <s v="CKZ Kłodzko"/>
  </r>
  <r>
    <n v="639"/>
    <x v="55"/>
    <s v="Złotoryja"/>
    <n v="84241"/>
    <s v="Magazynier-logistyk"/>
    <n v="432106"/>
    <s v="SPL.01."/>
    <s v="Obsługa magazynów"/>
    <s v="27.10.2025-23.11.2025"/>
    <n v="3"/>
    <n v="0"/>
    <s v="angielski"/>
    <n v="3"/>
    <n v="0"/>
    <s v="Centrum Kształcenia Zawodowego w Zespole Szkół i Placówek Kształcenia Zawodowego, ul.Botaniczna 66, 65-392  Zielona Góra"/>
    <s v="CKZ Zielona Góra"/>
  </r>
  <r>
    <n v="640"/>
    <x v="55"/>
    <s v="Złotoryja"/>
    <n v="84241"/>
    <s v="Fryzjer"/>
    <n v="514101"/>
    <s v="FRK.01."/>
    <s v="Wykonywanie usług fryzjerskich"/>
    <s v="16.02.2026-13.03.2026"/>
    <n v="7"/>
    <n v="6"/>
    <s v="angielski"/>
    <n v="3"/>
    <n v="3"/>
    <s v="Centrum Kształcenia Zawodowego i Ustawicznego w Legnicy, ul. Lotnicza 26, 59-220 Legnica"/>
    <s v="CKZ Legnica"/>
  </r>
  <r>
    <n v="641"/>
    <x v="55"/>
    <s v="Złotoryja"/>
    <n v="84241"/>
    <s v="Fryzjer"/>
    <n v="514101"/>
    <s v="FRK.01."/>
    <s v="Wykonywanie usług fryzjerskich"/>
    <s v="16.03.2026-24.04.2026"/>
    <n v="9"/>
    <n v="8"/>
    <s v="angielski"/>
    <n v="0"/>
    <n v="0"/>
    <s v="Centrum Kształcenia Zawodowego i Ustawicznego w Legnicy, ul. Lotnicza 26, 59-220 Legnica"/>
    <s v="CKZ Legnica"/>
  </r>
  <r>
    <n v="513"/>
    <x v="54"/>
    <s v="Świebodzice"/>
    <n v="14928"/>
    <s v="Kucharz"/>
    <n v="512001"/>
    <s v="HGT.02."/>
    <s v=" Przygotowanie i wydawanie dań"/>
    <s v="02.09.2025-26.09.2025"/>
    <n v="3"/>
    <n v="2"/>
    <s v="angielski"/>
    <n v="0"/>
    <n v="0"/>
    <s v="Centrum Kształcenia Zawodowego w Świdnicy, 58-105 Świdnica, ul. Gen. Władysława Sikorskiego 41"/>
    <s v="CKZ Świdnica"/>
  </r>
  <r>
    <n v="643"/>
    <x v="55"/>
    <s v="Złotoryja"/>
    <n v="84241"/>
    <s v="Elektromechanik pojazdów samochodowych"/>
    <n v="741203"/>
    <s v="MOT.02."/>
    <s v="Obsługa, diagnozowanie oraz naprawa mechatronicznych systemów pojazdów samochodowych"/>
    <s v="20.04.2026-08.05.2026"/>
    <n v="2"/>
    <n v="0"/>
    <s v="niemiecki"/>
    <n v="0"/>
    <n v="0"/>
    <s v="Centrum Kształcenia Zawodowego i Ustawicznego, 67-400 Wschowa, Plac Kosynierów 1"/>
    <s v="CKZ Wschowa"/>
  </r>
  <r>
    <n v="514"/>
    <x v="54"/>
    <s v="Świebodzice"/>
    <n v="14928"/>
    <s v="Mechanik pojazdów samochodowych"/>
    <n v="723103"/>
    <s v="MOT.05."/>
    <s v="Obsługa, diagnozowanie oraz naprawa pojazdów samochodowych"/>
    <s v="24.11.2025-19.12.2025"/>
    <n v="4"/>
    <n v="0"/>
    <s v="angielski"/>
    <n v="0"/>
    <n v="0"/>
    <s v="Centrum Kształcenia Zawodowego w Świdnicy, 58-105 Świdnica, ul. Gen. Władysława Sikorskiego 41"/>
    <s v="CKZ Świdnica"/>
  </r>
  <r>
    <n v="512"/>
    <x v="54"/>
    <s v="Świebodzice"/>
    <n v="14928"/>
    <s v="Operator obrabiarek skrawających"/>
    <n v="722307"/>
    <s v="MEC.05."/>
    <s v=" Użytkowanie obrabiarek skrawających"/>
    <s v="16.02.2026-13.03.2026"/>
    <n v="16"/>
    <n v="1"/>
    <s v="angielski"/>
    <n v="0"/>
    <n v="0"/>
    <s v="Centrum Kształcenia Zawodowego w Świdnicy, 58-105 Świdnica, ul. Gen. Władysława Sikorskiego 41"/>
    <s v="CKZ Świdnica"/>
  </r>
  <r>
    <n v="363"/>
    <x v="33"/>
    <s v="Oleśnica"/>
    <n v="84531"/>
    <s v="Kucharz"/>
    <n v="512001"/>
    <s v="HGT.02."/>
    <s v=" Przygotowanie i wydawanie dań"/>
    <s v="16.02.2026-13.03.2026"/>
    <n v="15"/>
    <n v="8"/>
    <s v="j.angielski"/>
    <n v="0"/>
    <n v="0"/>
    <s v="Centrum Kształcenia Zawodowego w Oleśnicy, ul. Wojska Polskiego 67"/>
    <s v="CKZ Oleśnica"/>
  </r>
  <r>
    <n v="508"/>
    <x v="54"/>
    <s v="Świebodzice"/>
    <n v="14928"/>
    <s v="Sprzedawca"/>
    <n v="522301"/>
    <s v="HAN.01."/>
    <s v="Prowadzenie sprzedaży"/>
    <s v="07.01.2026-30.01.2026"/>
    <n v="10"/>
    <n v="7"/>
    <s v="angielski"/>
    <n v="0"/>
    <n v="0"/>
    <s v="Centrum Kształcenia Zawodowego w Świdnicy, 58-105 Świdnica, ul. Gen. Władysława Sikorskiego 41"/>
    <s v="CKZ Świdnica"/>
  </r>
  <r>
    <n v="366"/>
    <x v="33"/>
    <s v="Oleśnica"/>
    <n v="84531"/>
    <s v="Mechanik pojazdów samochodowych"/>
    <n v="723103"/>
    <s v="MOT.05."/>
    <s v="Obsługa, diagnozowanie oraz naprawa pojazdów samochodowych"/>
    <s v="24.11.2025-19.12.2025"/>
    <n v="32"/>
    <n v="0"/>
    <s v="j.angielski"/>
    <n v="0"/>
    <n v="0"/>
    <s v="Centrum Kształcenia Zawodowego w Oleśnicy, ul. Wojska Polskiego 67"/>
    <s v="CKZ Oleśnica"/>
  </r>
  <r>
    <n v="511"/>
    <x v="54"/>
    <s v="Świebodzice"/>
    <n v="14928"/>
    <s v="Stolarz"/>
    <n v="752205"/>
    <s v="DRM.04."/>
    <s v=" Wytwarzanie wyrobów z drewna i materiałów drewnopochodnych"/>
    <s v="29.09.2025-24.10.2025"/>
    <n v="1"/>
    <n v="0"/>
    <s v="angielski"/>
    <n v="0"/>
    <n v="0"/>
    <s v="Centrum Kształcenia Zawodowego w Świdnicy, 58-105 Świdnica, ul. Gen. Władysława Sikorskiego 41"/>
    <s v="CKZ Świdnica"/>
  </r>
  <r>
    <n v="369"/>
    <x v="33"/>
    <s v="Oleśnica"/>
    <n v="84531"/>
    <s v="Lakiernik samochodowy"/>
    <n v="713203"/>
    <s v="MOT.03."/>
    <s v="Diagnozowanie i naprawa powłok lakierniczych"/>
    <s v="27.10.2025-21.11.2025"/>
    <n v="3"/>
    <n v="0"/>
    <s v="angielski"/>
    <n v="0"/>
    <n v="0"/>
    <s v="Centrum Kształcenia Zawodowego w Oleśnicy, ul. Wojska Polskiego 67"/>
    <s v="CKZ Oleśnica"/>
  </r>
  <r>
    <n v="509"/>
    <x v="54"/>
    <s v="Świebodzice"/>
    <n v="14928"/>
    <s v="Ślusarz"/>
    <n v="722204"/>
    <s v="MEC.08."/>
    <s v="Wykonywanie i naprawa elementów maszyn, urządzeń i narzędzi"/>
    <s v="07.01.2026-30.01.2026"/>
    <n v="2"/>
    <n v="0"/>
    <s v="angielski"/>
    <n v="0"/>
    <n v="0"/>
    <s v="Centrum Kształcenia Zawodowego w Świdnicy, 58-105 Świdnica, ul. Gen. Władysława Sikorskiego 41"/>
    <s v="CKZ Świdnica"/>
  </r>
  <r>
    <n v="371"/>
    <x v="33"/>
    <s v="Oleśnica"/>
    <n v="84531"/>
    <s v="Elektryk"/>
    <n v="741103"/>
    <s v="ELE.02."/>
    <s v="Montaż, uruchamianie i konserwacja instalacji, maszyn i urządzeń elektrycznych"/>
    <s v="24.11.2025-19.12.2025"/>
    <n v="10"/>
    <n v="0"/>
    <s v="j.angielski"/>
    <n v="0"/>
    <n v="0"/>
    <s v="Centrum Kształcenia Zawodowego w Oleśnicy, ul. Wojska Polskiego 67"/>
    <s v="CKZ Oleśnica"/>
  </r>
  <r>
    <n v="372"/>
    <x v="33"/>
    <s v="Oleśnica"/>
    <n v="84531"/>
    <s v="Cukiernik"/>
    <n v="751201"/>
    <s v="SPC.01."/>
    <s v="Produkcja wyrobów cukierniczych"/>
    <s v="07.01.2026-30.01.2026"/>
    <n v="13"/>
    <n v="11"/>
    <s v="j.angielski"/>
    <n v="0"/>
    <n v="0"/>
    <s v="Centrum Kształcenia Zawodowego w Oleśnicy, ul. Wojska Polskiego 67"/>
    <s v="CKZ Oleśnica"/>
  </r>
  <r>
    <n v="373"/>
    <x v="33"/>
    <s v="Oleśnica"/>
    <n v="84531"/>
    <s v="Fryzjer"/>
    <n v="514101"/>
    <s v="FRK.01."/>
    <s v="Wykonywanie usług fryzjerskich"/>
    <s v="02.09.2025-26.09.2025"/>
    <n v="37"/>
    <n v="34"/>
    <s v="j.angielski"/>
    <n v="0"/>
    <n v="0"/>
    <s v="Centrum Kształcenia Zawodowego w Oleśnicy, ul. Wojska Polskiego 67"/>
    <s v="CKZ Oleśnica"/>
  </r>
  <r>
    <n v="375"/>
    <x v="33"/>
    <s v="Oleśnica"/>
    <n v="84531"/>
    <s v="Stolarz"/>
    <n v="752205"/>
    <s v="DRM.04."/>
    <s v=" Wytwarzanie wyrobów z drewna i materiałów drewnopochodnych"/>
    <s v="29.09.2025-24.10.2025"/>
    <n v="7"/>
    <n v="0"/>
    <s v="j.angielski"/>
    <n v="0"/>
    <n v="0"/>
    <s v="Centrum Kształcenia Zawodowego w Oleśnicy, ul. Wojska Polskiego 67"/>
    <s v="CKZ Oleśnica"/>
  </r>
  <r>
    <n v="376"/>
    <x v="33"/>
    <s v="Oleśnica"/>
    <n v="84531"/>
    <s v="Tapicer"/>
    <n v="753402"/>
    <s v="DRM.05."/>
    <s v="Wykonywanie wyrobów tapicerowanych"/>
    <s v="02.09.2025-26.09.2025"/>
    <n v="8"/>
    <n v="0"/>
    <s v="j.angielski"/>
    <n v="0"/>
    <n v="0"/>
    <s v="Centrum Kształcenia Zawodowego w Oleśnicy, ul. Wojska Polskiego 67"/>
    <s v="CKZ Oleśnica"/>
  </r>
  <r>
    <n v="377"/>
    <x v="33"/>
    <s v="Oleśnica"/>
    <n v="84531"/>
    <s v="Sprzedawca"/>
    <n v="522301"/>
    <s v="HAN.01."/>
    <s v="Prowadzenie sprzedaży"/>
    <s v="20.04.2026-15.05.2026"/>
    <n v="4"/>
    <n v="3"/>
    <s v="j.angielski"/>
    <n v="0"/>
    <n v="0"/>
    <s v="Centrum Kształcenia Zawodowego w Oleśnicy, ul. Wojska Polskiego 67"/>
    <s v="CKZ Oleśnica"/>
  </r>
  <r>
    <n v="516"/>
    <x v="35"/>
    <s v="Trzebnica"/>
    <n v="34791"/>
    <s v="Blacharz samochodowy"/>
    <n v="721306"/>
    <s v="MOT.01."/>
    <s v="Diagnozowanie i naprawa nadwozi pojazdów samochodowych"/>
    <s v="16.03.2026-17.04.2026"/>
    <n v="1"/>
    <n v="0"/>
    <s v="niemiecki"/>
    <n v="1"/>
    <n v="0"/>
    <s v="Centrum Kształcenia Zawodowego w Świdnicy, 58-105 Świdnica, ul. Gen. Władysława Sikorskiego 41"/>
    <s v="CKZ Świdnica"/>
  </r>
  <r>
    <n v="382"/>
    <x v="33"/>
    <s v="Oleśnica"/>
    <n v="84531"/>
    <s v="Mechanik-monter maszyn i urządzeń"/>
    <n v="723310"/>
    <s v="MEC.03."/>
    <s v="Montaż i obsługa maszyn i urządzeń"/>
    <s v="03.11.2025-28.11.2025"/>
    <n v="4"/>
    <n v="0"/>
    <s v="angielski"/>
    <n v="4"/>
    <n v="0"/>
    <s v="Centrum Kształcenia Zawodowego nr 1 w Gliwicach Gliwickie Centrum Edukacji u.Stefana Okrzei 20"/>
    <s v="CKZ Gliwice"/>
  </r>
  <r>
    <n v="552"/>
    <x v="4"/>
    <s v="Wałbrzych"/>
    <n v="7215"/>
    <s v="Stolarz"/>
    <n v="752205"/>
    <s v="DRM.04."/>
    <s v=" Wytwarzanie wyrobów z drewna i materiałów drewnopochodnych"/>
    <s v="29.09.2025-24.10.2025"/>
    <n v="2"/>
    <n v="0"/>
    <s v="niemiecki"/>
    <n v="0"/>
    <n v="0"/>
    <s v="Centrum Kształcenia Zawodowego w Świdnicy, 58-105 Świdnica, ul. Gen. Władysława Sikorskiego 41"/>
    <s v="CKZ Świdnica"/>
  </r>
  <r>
    <n v="557"/>
    <x v="4"/>
    <s v="Wałbrzych"/>
    <n v="7215"/>
    <s v="Lakiernik samochodowy"/>
    <n v="713203"/>
    <s v="MOT.03."/>
    <s v="Diagnozowanie i naprawa powłok lakierniczych"/>
    <s v="16.02.2026-13.03.2026"/>
    <n v="2"/>
    <n v="0"/>
    <s v="niemiecki"/>
    <n v="0"/>
    <n v="0"/>
    <s v="Centrum Kształcenia Zawodowego w Świdnicy, 58-105 Świdnica, ul. Gen. Władysława Sikorskiego 41"/>
    <s v="CKZ Świdnica"/>
  </r>
  <r>
    <n v="561"/>
    <x v="4"/>
    <s v="Wałbrzych"/>
    <n v="7215"/>
    <s v="Piekarz"/>
    <n v="751204"/>
    <s v="SPC.03."/>
    <s v="Produkcja wyrobów piekarskich"/>
    <s v="29.09.2025-24.10.2025"/>
    <n v="1"/>
    <n v="0"/>
    <s v="niemiecki"/>
    <n v="0"/>
    <n v="0"/>
    <s v="Centrum Kształcenia Zawodowego w Świdnicy, 58-105 Świdnica, ul. Gen. Władysława Sikorskiego 41"/>
    <s v="CKZ Świdnica"/>
  </r>
  <r>
    <n v="551"/>
    <x v="56"/>
    <s v="Wałbrzych"/>
    <n v="8467"/>
    <s v="Blacharz samochodowy"/>
    <n v="721306"/>
    <s v="MOT.01."/>
    <s v="Diagnozowanie i naprawa nadwozi pojazdów samochodowych"/>
    <s v="16.03.2026-17.04.2026"/>
    <n v="3"/>
    <n v="0"/>
    <s v="angielski"/>
    <n v="0"/>
    <n v="0"/>
    <s v="Centrum Kształcenia Zawodowego w Świdnicy, 58-105 Świdnica, ul. Gen. Władysława Sikorskiego 41"/>
    <s v="CKZ Świdnica"/>
  </r>
  <r>
    <n v="162"/>
    <x v="17"/>
    <s v="Gryfów Śląski"/>
    <n v="84850"/>
    <s v="Sprzedawca"/>
    <n v="522301"/>
    <s v="HAN.01."/>
    <s v="Prowadzenie sprzedaży"/>
    <s v="07.01.2026-30.01.2026"/>
    <n v="1"/>
    <n v="1"/>
    <s v="angielski"/>
    <n v="1"/>
    <n v="1"/>
    <s v="Centrum Kształcenia Zawodowego i Ustawicznego w Legnicy, ul. Lotnicza 26, 59-220 Legnica"/>
    <s v="CKZ Legnica"/>
  </r>
  <r>
    <m/>
    <x v="57"/>
    <s v="Warszawa"/>
    <m/>
    <s v="Blacharz samochodowy"/>
    <n v="721306"/>
    <s v="MOT.01."/>
    <s v="Diagnozowanie i naprawa nadwozi pojazdów samochodowych"/>
    <s v="16.03.2026-17.04.2026"/>
    <n v="2"/>
    <n v="0"/>
    <m/>
    <n v="2"/>
    <n v="0"/>
    <s v="Centrum Kształcenia Zawodowego w Świdnicy, 58-105 Świdnica, ul. Gen. Władysława Sikorskiego 41"/>
    <s v="CKZ Świdnica"/>
  </r>
  <r>
    <n v="563"/>
    <x v="48"/>
    <s v="Wołów"/>
    <n v="60237"/>
    <s v="Monter sieci i instalacji sanitarnych"/>
    <n v="712618"/>
    <s v="BUD.09."/>
    <s v="Wykonywanie robót związanych z budową, montażem i eksploatacją sieci oraz instalacji sanitarnych"/>
    <s v="02.09.2025-26.09.2025"/>
    <n v="1"/>
    <n v="0"/>
    <s v="niemiecki"/>
    <n v="1"/>
    <n v="0"/>
    <s v="Centrum Kształcenia Zawodowego w Świdnicy, 58-105 Świdnica, ul. Gen. Władysława Sikorskiego 41"/>
    <s v="CKZ Świdnica"/>
  </r>
  <r>
    <n v="565"/>
    <x v="48"/>
    <s v="Wołów"/>
    <n v="60237"/>
    <s v="Elektryk"/>
    <n v="741103"/>
    <s v="ELE.02."/>
    <s v="Montaż, uruchamianie i konserwacja instalacji, maszyn i urządzeń elektrycznych"/>
    <s v="27.10.2025-21.11.2025"/>
    <n v="3"/>
    <n v="0"/>
    <s v="niemiecki"/>
    <n v="3"/>
    <n v="0"/>
    <s v="Centrum Kształcenia Zawodowego w Świdnicy, 58-105 Świdnica, ul. Gen. Władysława Sikorskiego 41"/>
    <s v="CKZ Świdnica"/>
  </r>
  <r>
    <n v="566"/>
    <x v="48"/>
    <s v="Wołów"/>
    <n v="60237"/>
    <s v="Fryzjer"/>
    <n v="514101"/>
    <s v="FRK.01."/>
    <s v="Wykonywanie usług fryzjerskich"/>
    <s v="27.10.2025-21.11.2025"/>
    <n v="8"/>
    <n v="8"/>
    <s v="niemiecki"/>
    <n v="8"/>
    <n v="8"/>
    <s v="Centrum Kształcenia Zawodowego w Świdnicy, 58-105 Świdnica, ul. Gen. Władysława Sikorskiego 41"/>
    <s v="CKZ Świdnica"/>
  </r>
  <r>
    <n v="574"/>
    <x v="48"/>
    <s v="Wołów"/>
    <n v="60237"/>
    <s v="Cukiernik"/>
    <n v="751201"/>
    <s v="SPC.01."/>
    <s v="Produkcja wyrobów cukierniczych"/>
    <s v="27.10.2025-21.11.2025"/>
    <n v="1"/>
    <n v="1"/>
    <s v="niemiecki"/>
    <n v="1"/>
    <n v="1"/>
    <s v="Centrum Kształcenia Zawodowego w Świdnicy, 58-105 Świdnica, ul. Gen. Władysława Sikorskiego 41"/>
    <s v="CKZ Świdnica"/>
  </r>
  <r>
    <n v="171"/>
    <x v="17"/>
    <s v="Gryfów Śląski"/>
    <n v="84850"/>
    <s v="Pracownik obsługi hotelowej"/>
    <n v="962907"/>
    <s v="HGT.03."/>
    <s v="Obsługa gości w obiekcie świadczącym usługi hotelarskie"/>
    <s v="02.03.2026-27.03.2026"/>
    <n v="2"/>
    <n v="2"/>
    <s v="angielski"/>
    <n v="2"/>
    <n v="2"/>
    <s v="Centrum Kształcenia Zawodowego w Kłodzkiej Szkole Przedsiębiorczości w Kłodzku, ul. Szkolna 8, 57-300 Kłodzko"/>
    <s v="CKZ Kłodzko"/>
  </r>
  <r>
    <n v="172"/>
    <x v="17"/>
    <s v="Gryfów Śląski"/>
    <n v="84850"/>
    <s v="Kelner"/>
    <n v="513101"/>
    <s v="HGT.01."/>
    <s v="Wykonywanie usług kelnerskich"/>
    <s v="24.11.2025-21.12.2025"/>
    <n v="1"/>
    <n v="1"/>
    <s v="angielski"/>
    <n v="1"/>
    <n v="1"/>
    <s v="Centrum Kształcenia Zawodowego w Zespole Szkół i Placówek Kształcenia Zawodowego, ul.Botaniczna 66, 65-392  Zielona Góra"/>
    <s v="CKZ Zielona Góra"/>
  </r>
  <r>
    <n v="104"/>
    <x v="14"/>
    <s v="Chojnów"/>
    <n v="89004"/>
    <s v="Sprzedawca"/>
    <n v="522301"/>
    <s v="HAN.01."/>
    <s v="Prowadzenie sprzedaży"/>
    <s v="07.01.2026-30.01.2026"/>
    <n v="4"/>
    <n v="3"/>
    <s v="angielski"/>
    <n v="0"/>
    <n v="0"/>
    <s v="Centrum Kształcenia Zawodowego i Ustawicznego w Legnicy, ul. Lotnicza 26, 59-220 Legnica"/>
    <s v="CKZ Legnica"/>
  </r>
  <r>
    <n v="105"/>
    <x v="14"/>
    <s v="Chojnów"/>
    <n v="89004"/>
    <s v="Fryzjer"/>
    <n v="514101"/>
    <s v="FRK.01."/>
    <s v="Wykonywanie usług fryzjerskich"/>
    <s v="16.02.2026-13.03.2026"/>
    <n v="2"/>
    <n v="2"/>
    <s v="angielski"/>
    <n v="0"/>
    <n v="0"/>
    <s v="Centrum Kształcenia Zawodowego i Ustawicznego w Legnicy, ul. Lotnicza 26, 59-220 Legnica"/>
    <s v="CKZ Legnica"/>
  </r>
  <r>
    <n v="106"/>
    <x v="14"/>
    <s v="Chojnów"/>
    <n v="89004"/>
    <s v="Cukiernik"/>
    <n v="751201"/>
    <s v="SPC.01."/>
    <s v="Produkcja wyrobów cukierniczych"/>
    <s v="16.02.2026-13.03.2026"/>
    <n v="1"/>
    <n v="1"/>
    <s v="angielski"/>
    <n v="0"/>
    <n v="0"/>
    <s v="Centrum Kształcenia Zawodowego i Ustawicznego w Legnicy, ul. Lotnicza 26, 59-220 Legnica"/>
    <s v="CKZ Legnica"/>
  </r>
  <r>
    <n v="107"/>
    <x v="14"/>
    <s v="Chojnów"/>
    <n v="89004"/>
    <s v="Piekarz"/>
    <n v="751204"/>
    <s v="SPC.03."/>
    <s v="Produkcja wyrobów piekarskich"/>
    <s v="13.10.2025-07.11.2025"/>
    <n v="3"/>
    <n v="0"/>
    <s v="angielski"/>
    <n v="3"/>
    <n v="0"/>
    <s v="Centrum Kształcenia Zawodowego w Kłodzkiej Szkole Przedsiębiorczości w Kłodzku, ul. Szkolna 8, 57-300 Kłodzko"/>
    <s v="CKZ Kłodzko"/>
  </r>
  <r>
    <n v="108"/>
    <x v="14"/>
    <s v="Chojnów"/>
    <n v="89004"/>
    <s v="Kucharz"/>
    <n v="512001"/>
    <s v="HGT.02."/>
    <s v=" Przygotowanie i wydawanie dań"/>
    <s v="16.03.2026-24.04.2026"/>
    <n v="1"/>
    <n v="1"/>
    <s v="angielski"/>
    <n v="0"/>
    <n v="0"/>
    <s v="Centrum Kształcenia Zawodowego i Ustawicznego w Legnicy, ul. Lotnicza 26, 59-220 Legnica"/>
    <s v="CKZ Legnica"/>
  </r>
  <r>
    <n v="590"/>
    <x v="58"/>
    <s v="Wrocław"/>
    <n v="90635"/>
    <s v="Blacharz samochodowy"/>
    <n v="721306"/>
    <s v="MOT.01."/>
    <s v="Diagnozowanie i naprawa nadwozi pojazdów samochodowych"/>
    <s v="16.03.2026-17.04.2026"/>
    <n v="1"/>
    <n v="0"/>
    <s v="angielski"/>
    <n v="0"/>
    <n v="0"/>
    <s v="Centrum Kształcenia Zawodowego w Świdnicy, 58-105 Świdnica, ul. Gen. Władysława Sikorskiego 41"/>
    <s v="CKZ Świdnica"/>
  </r>
  <r>
    <n v="585"/>
    <x v="58"/>
    <s v="Wrocław"/>
    <n v="90635"/>
    <s v="Elektromechanik pojazdów samochodowych"/>
    <n v="741203"/>
    <s v="MOT.02."/>
    <s v="Obsługa, diagnozowanie oraz naprawa mechatronicznych systemów pojazdów samochodowych"/>
    <s v="07.01.2026-30.01.2026"/>
    <n v="7"/>
    <n v="0"/>
    <s v="angielski"/>
    <n v="0"/>
    <n v="0"/>
    <s v="Centrum Kształcenia Zawodowego w Świdnicy, 58-105 Świdnica, ul. Gen. Władysława Sikorskiego 41"/>
    <s v="CKZ Świdnica"/>
  </r>
  <r>
    <n v="591"/>
    <x v="58"/>
    <s v="Wrocław"/>
    <n v="90635"/>
    <s v="Elektryk"/>
    <n v="741103"/>
    <s v="ELE.02."/>
    <s v="Montaż, uruchamianie i konserwacja instalacji, maszyn i urządzeń elektrycznych"/>
    <s v="02.09.2025-26.09.2025"/>
    <n v="1"/>
    <n v="0"/>
    <s v="niemiecki"/>
    <n v="0"/>
    <n v="0"/>
    <s v="Centrum Kształcenia Zawodowego w Świdnicy, 58-105 Świdnica, ul. Gen. Władysława Sikorskiego 41"/>
    <s v="CKZ Świdnica"/>
  </r>
  <r>
    <n v="592"/>
    <x v="58"/>
    <s v="Wrocław"/>
    <n v="90635"/>
    <s v="Lakiernik samochodowy"/>
    <n v="713203"/>
    <s v="MOT.03."/>
    <s v="Diagnozowanie i naprawa powłok lakierniczych"/>
    <s v="16.02.2026-13.03.2026"/>
    <n v="6"/>
    <n v="0"/>
    <s v="angielski"/>
    <n v="0"/>
    <n v="0"/>
    <s v="Centrum Kształcenia Zawodowego w Świdnicy, 58-105 Świdnica, ul. Gen. Władysława Sikorskiego 41"/>
    <s v="CKZ Świdnica"/>
  </r>
  <r>
    <n v="588"/>
    <x v="58"/>
    <s v="Wrocław"/>
    <n v="90635"/>
    <s v="Fotograf"/>
    <n v="343101"/>
    <s v="AUD.02."/>
    <s v=" Rejestracja, obróbka i publikacja obrazu"/>
    <s v="06.10.2025-31.10.2025"/>
    <n v="1"/>
    <n v="0"/>
    <s v="niemiecki"/>
    <n v="1"/>
    <n v="0"/>
    <s v="Zespół Placówek Oświatowych Centrum Kształcenia Zawodowego nr 2 w Olkuszu, ul. Legionów Polskich 3"/>
    <s v="CKZ Olkusz"/>
  </r>
  <r>
    <n v="586"/>
    <x v="58"/>
    <s v="Wrocław"/>
    <n v="90635"/>
    <s v="Murarz-tynkarz"/>
    <n v="711204"/>
    <s v="BUD.12."/>
    <s v=" Wykonywanie robót murarskich i tynkarskich"/>
    <s v="29.09.2025-24.10.2025"/>
    <n v="2"/>
    <n v="0"/>
    <s v="niemiecki"/>
    <n v="0"/>
    <n v="0"/>
    <s v="Centrum Kształcenia Zawodowego w Świdnicy, 58-105 Świdnica, ul. Gen. Władysława Sikorskiego 41"/>
    <s v="CKZ Świdnica"/>
  </r>
  <r>
    <n v="593"/>
    <x v="58"/>
    <s v="Wrocław"/>
    <n v="90635"/>
    <s v="Monter zabudowy i robót wykończeniowych w budownictwie"/>
    <n v="712905"/>
    <s v="BUD.11."/>
    <s v=" Wykonywanie robót montażowych, okładzinowych i wykończeniowych"/>
    <s v="20.04.2026-08.05.2026"/>
    <n v="4"/>
    <n v="0"/>
    <s v="niemiecki"/>
    <n v="4"/>
    <n v="0"/>
    <s v="Centrum Kształcenia Zawodowego i Ustawicznego, 67-400 Wschowa, Plac Kosynierów 1"/>
    <s v="CKZ Wschowa"/>
  </r>
  <r>
    <n v="587"/>
    <x v="58"/>
    <s v="Wrocław"/>
    <n v="90635"/>
    <s v="Piekarz"/>
    <n v="751204"/>
    <s v="SPC.03."/>
    <s v="Produkcja wyrobów piekarskich"/>
    <s v="29.09.2025-24.10.2025"/>
    <n v="4"/>
    <n v="1"/>
    <s v="niemiecki"/>
    <n v="0"/>
    <n v="0"/>
    <s v="Centrum Kształcenia Zawodowego w Świdnicy, 58-105 Świdnica, ul. Gen. Władysława Sikorskiego 41"/>
    <s v="CKZ Świdnica"/>
  </r>
  <r>
    <n v="576"/>
    <x v="59"/>
    <s v="Wrocław"/>
    <n v="274961"/>
    <s v="Elektryk"/>
    <n v="741103"/>
    <s v="ELE.02."/>
    <s v="Montaż, uruchamianie i konserwacja instalacji, maszyn i urządzeń elektrycznych"/>
    <s v="02.09.2025-26.09.2025"/>
    <n v="2"/>
    <n v="0"/>
    <s v="angielski"/>
    <n v="0"/>
    <n v="0"/>
    <s v="Centrum Kształcenia Zawodowego w Świdnicy, 58-105 Świdnica, ul. Gen. Władysława Sikorskiego 41"/>
    <s v="CKZ Świdnica"/>
  </r>
  <r>
    <n v="575"/>
    <x v="58"/>
    <s v="Wrocław"/>
    <n v="90635"/>
    <s v="Stolarz"/>
    <n v="752205"/>
    <s v="DRM.04."/>
    <s v=" Wytwarzanie wyrobów z drewna i materiałów drewnopochodnych"/>
    <s v="20.04.2026-15.05.2026"/>
    <n v="3"/>
    <n v="0"/>
    <s v="niemiecki"/>
    <n v="0"/>
    <n v="0"/>
    <s v="Centrum Kształcenia Zawodowego w Oleśnicy, ul. Wojska Polskiego 67"/>
    <s v="CKZ Oleśnica"/>
  </r>
  <r>
    <n v="110"/>
    <x v="60"/>
    <s v="Dobroszyce "/>
    <n v="90891"/>
    <s v="Kucharz"/>
    <n v="512001"/>
    <s v="HGT.02."/>
    <s v=" Przygotowanie i wydawanie dań"/>
    <s v="16.02.2026-17.04.2026"/>
    <n v="5"/>
    <n v="2"/>
    <s v="angielski"/>
    <n v="0"/>
    <n v="0"/>
    <s v="Centrum Kształcenia Zawodowego w Oleśnicy, ul. Wojska Polskiego 67"/>
    <s v="CKZ Oleśnica"/>
  </r>
  <r>
    <n v="256"/>
    <x v="25"/>
    <s v="Kudowa-Zdrój"/>
    <n v="91928"/>
    <s v="Kucharz"/>
    <n v="512001"/>
    <s v="HGT.02."/>
    <s v=" Przygotowanie i wydawanie dań"/>
    <s v="02.03.2026-27.03.2026"/>
    <n v="8"/>
    <n v="6"/>
    <s v="angielski"/>
    <n v="0"/>
    <n v="0"/>
    <s v="Centrum Kształcenia Zawodowego w Kłodzkiej Szkole Przedsiębiorczości w Kłodzku, ul. Szkolna 8, 57-300 Kłodzko"/>
    <s v="CKZ Kłodzko"/>
  </r>
  <r>
    <n v="606"/>
    <x v="28"/>
    <s v="Ząbkowice śląskie"/>
    <n v="24697"/>
    <s v="Murarz-tynkarz"/>
    <n v="711204"/>
    <s v="BUD.12."/>
    <s v=" Wykonywanie robót murarskich i tynkarskich"/>
    <s v="29.09.2025-24.10.2025"/>
    <n v="3"/>
    <n v="0"/>
    <s v="niemiecki"/>
    <n v="0"/>
    <n v="0"/>
    <s v="Centrum Kształcenia Zawodowego w Świdnicy, 58-105 Świdnica, ul. Gen. Władysława Sikorskiego 41"/>
    <s v="CKZ Świdnica"/>
  </r>
  <r>
    <n v="258"/>
    <x v="25"/>
    <s v="Kudowa-Zdrój"/>
    <n v="91928"/>
    <s v="Fryzjer"/>
    <n v="514101"/>
    <s v="FRK.01."/>
    <s v="Wykonywanie usług fryzjerskich"/>
    <s v="12.01.2026-20.02.2026"/>
    <n v="7"/>
    <n v="7"/>
    <s v="angielski"/>
    <n v="0"/>
    <n v="0"/>
    <s v="Centrum Kształcenia Zawodowego w Kłodzkiej Szkole Przedsiębiorczości w Kłodzku, ul. Szkolna 8, 57-300 Kłodzko"/>
    <s v="CKZ Kłodzko"/>
  </r>
  <r>
    <n v="609"/>
    <x v="28"/>
    <s v="Ząbkowice śląskie"/>
    <n v="24697"/>
    <s v="Elektryk"/>
    <n v="741103"/>
    <s v="ELE.02."/>
    <s v="Montaż, uruchamianie i konserwacja instalacji, maszyn i urządzeń elektrycznych"/>
    <s v="27.10.2025-21.11.2025"/>
    <n v="3"/>
    <n v="0"/>
    <s v="niemiecki"/>
    <n v="1"/>
    <n v="0"/>
    <s v="Centrum Kształcenia Zawodowego w Świdnicy, 58-105 Świdnica, ul. Gen. Władysława Sikorskiego 41"/>
    <s v="CKZ Świdnica"/>
  </r>
  <r>
    <n v="260"/>
    <x v="25"/>
    <s v="Kudowa-Zdrój"/>
    <n v="91928"/>
    <s v="Mechanik pojazdów samochodowych"/>
    <n v="723103"/>
    <s v="MOT.05."/>
    <s v="Obsługa, diagnozowanie oraz naprawa pojazdów samochodowych"/>
    <s v="08.09.2025-03.10.2025"/>
    <n v="3"/>
    <n v="0"/>
    <s v="angielski"/>
    <n v="0"/>
    <n v="0"/>
    <s v="Centrum Kształcenia Zawodowego w Kłodzkiej Szkole Przedsiębiorczości w Kłodzku, ul. Szkolna 8, 57-300 Kłodzko"/>
    <s v="CKZ Kłodzko"/>
  </r>
  <r>
    <n v="261"/>
    <x v="25"/>
    <s v="Kudowa-Zdrój"/>
    <n v="91928"/>
    <s v="Cukiernik"/>
    <n v="751201"/>
    <s v="SPC.01."/>
    <s v="Produkcja wyrobów cukierniczych"/>
    <s v="17.11.2025-12.12.2025"/>
    <n v="1"/>
    <n v="1"/>
    <s v="angielski"/>
    <n v="0"/>
    <n v="0"/>
    <s v="Centrum Kształcenia Zawodowego w Kłodzkiej Szkole Przedsiębiorczości w Kłodzku, ul. Szkolna 8, 57-300 Kłodzko"/>
    <s v="CKZ Kłodzko"/>
  </r>
  <r>
    <n v="262"/>
    <x v="25"/>
    <s v="Kudowa-Zdrój"/>
    <n v="91928"/>
    <s v="Piekarz"/>
    <n v="751204"/>
    <s v="SPC.03."/>
    <s v="Produkcja wyrobów piekarskich"/>
    <s v="13.10.2025-07.11.2025"/>
    <n v="3"/>
    <n v="0"/>
    <s v="angielski"/>
    <n v="0"/>
    <n v="0"/>
    <s v="Centrum Kształcenia Zawodowego w Kłodzkiej Szkole Przedsiębiorczości w Kłodzku, ul. Szkolna 8, 57-300 Kłodzko"/>
    <s v="CKZ Kłodzko"/>
  </r>
  <r>
    <n v="263"/>
    <x v="25"/>
    <s v="Kudowa-Zdrój"/>
    <n v="91928"/>
    <s v="Kelner"/>
    <n v="513101"/>
    <s v="HGT.01."/>
    <s v="Wykonywanie usług kelnerskich"/>
    <s v="24.11.2025-21.12.2025"/>
    <n v="1"/>
    <n v="0"/>
    <s v="angielski"/>
    <n v="1"/>
    <n v="0"/>
    <s v="Centrum Kształcenia Zawodowego w Zespole Szkół i Placówek Kształcenia Zawodowego, ul.Botaniczna 66, 65-392  Zielona Góra"/>
    <s v="CKZ Zielona Góra"/>
  </r>
  <r>
    <n v="264"/>
    <x v="25"/>
    <s v="Kudowa-Zdrój"/>
    <n v="91928"/>
    <s v="Sprzedawca"/>
    <n v="522301"/>
    <s v="HAN.01."/>
    <s v="Prowadzenie sprzedaży"/>
    <s v="17.11.2025-12.12.2025"/>
    <n v="2"/>
    <n v="2"/>
    <s v="angielski"/>
    <n v="0"/>
    <n v="0"/>
    <s v="Centrum Kształcenia Zawodowego w Kłodzkiej Szkole Przedsiębiorczości w Kłodzku, ul. Szkolna 8, 57-300 Kłodzko"/>
    <s v="CKZ Kłodzko"/>
  </r>
  <r>
    <n v="611"/>
    <x v="28"/>
    <s v="Ząbkowice śląskie"/>
    <n v="24697"/>
    <s v="Monter sieci i instalacji sanitarnych"/>
    <n v="712618"/>
    <s v="BUD.09."/>
    <s v="Wykonywanie robót związanych z budową, montażem i eksploatacją sieci oraz instalacji sanitarnych"/>
    <s v="02.09.2025-26.09.2025"/>
    <n v="2"/>
    <n v="0"/>
    <s v="niemiecki"/>
    <n v="2"/>
    <n v="0"/>
    <s v="Centrum Kształcenia Zawodowego w Świdnicy, 58-105 Świdnica, ul. Gen. Władysława Sikorskiego 41"/>
    <s v="CKZ Świdnica"/>
  </r>
  <r>
    <n v="615"/>
    <x v="28"/>
    <s v="Ząbkowice śląskie"/>
    <n v="24697"/>
    <s v="Blacharz samochodowy"/>
    <n v="721306"/>
    <s v="MOT.01."/>
    <s v="Diagnozowanie i naprawa nadwozi pojazdów samochodowych"/>
    <s v="16.03.2026-17.04.2026"/>
    <n v="3"/>
    <n v="0"/>
    <s v="niemiecki"/>
    <n v="1"/>
    <n v="0"/>
    <s v="Centrum Kształcenia Zawodowego w Świdnicy, 58-105 Świdnica, ul. Gen. Władysława Sikorskiego 41"/>
    <s v="CKZ Świdnica"/>
  </r>
  <r>
    <n v="624"/>
    <x v="41"/>
    <s v="Zgorzelec"/>
    <n v="44480"/>
    <s v="Lakiernik samochodowy"/>
    <n v="713203"/>
    <s v="MOT.03."/>
    <s v="Diagnozowanie i naprawa powłok lakierniczych"/>
    <s v="16.02.2026-13.03.2026"/>
    <n v="2"/>
    <n v="0"/>
    <s v="niemiecki"/>
    <n v="2"/>
    <n v="0"/>
    <s v="Centrum Kształcenia Zawodowego w Świdnicy, 58-105 Świdnica, ul. Gen. Władysława Sikorskiego 41"/>
    <s v="CKZ Świdnica"/>
  </r>
  <r>
    <n v="81"/>
    <x v="9"/>
    <s v="Bystrzyca Kłodzka"/>
    <n v="92045"/>
    <s v="Tapicer"/>
    <n v="753402"/>
    <s v="DRM.05."/>
    <s v="Wykonywanie wyrobów tapicerowanych"/>
    <s v="02.09.2025-26.09.2025"/>
    <n v="8"/>
    <n v="0"/>
    <s v="angielski"/>
    <n v="8"/>
    <n v="0"/>
    <s v="Centrum Kształcenia Zawodowego w Oleśnicy, ul. Wojska Polskiego 67"/>
    <s v="CKZ Oleśnica"/>
  </r>
  <r>
    <n v="82"/>
    <x v="9"/>
    <s v="Bystrzyca Kłodzka"/>
    <n v="92045"/>
    <s v="Piekarz"/>
    <n v="751204"/>
    <s v="SPC.03."/>
    <s v="Produkcja wyrobów piekarskich"/>
    <s v="13.10.2025-07.11.2025"/>
    <n v="2"/>
    <n v="0"/>
    <s v="angielski"/>
    <n v="2"/>
    <n v="0"/>
    <s v="Centrum Kształcenia Zawodowego w Kłodzkiej Szkole Przedsiębiorczości w Kłodzku, ul. Szkolna 8, 57-300 Kłodzko"/>
    <s v="CKZ Kłodzko"/>
  </r>
  <r>
    <n v="83"/>
    <x v="9"/>
    <s v="Bystrzyca Kłodzka"/>
    <n v="92045"/>
    <s v="Mechanik pojazdów samochodowych"/>
    <n v="723103"/>
    <s v="MOT.05."/>
    <s v="Obsługa, diagnozowanie oraz naprawa pojazdów samochodowych"/>
    <s v="08.09.2025-03.10.2025"/>
    <n v="7"/>
    <n v="0"/>
    <s v="angielski"/>
    <n v="0"/>
    <n v="0"/>
    <s v="Centrum Kształcenia Zawodowego w Kłodzkiej Szkole Przedsiębiorczości w Kłodzku, ul. Szkolna 8, 57-300 Kłodzko"/>
    <s v="CKZ Kłodzko"/>
  </r>
  <r>
    <n v="626"/>
    <x v="41"/>
    <s v="Zgorzelec"/>
    <n v="44480"/>
    <s v="Elektryk"/>
    <n v="741103"/>
    <s v="ELE.02."/>
    <s v="Montaż, uruchamianie i konserwacja instalacji, maszyn i urządzeń elektrycznych"/>
    <s v="27.10.2025-21.11.2025"/>
    <n v="2"/>
    <n v="0"/>
    <s v="niemiecki"/>
    <n v="2"/>
    <n v="0"/>
    <s v="Centrum Kształcenia Zawodowego w Świdnicy, 58-105 Świdnica, ul. Gen. Władysława Sikorskiego 41"/>
    <s v="CKZ Świdnica"/>
  </r>
  <r>
    <n v="85"/>
    <x v="9"/>
    <s v="Bystrzyca Kłodzka"/>
    <n v="92045"/>
    <s v="Sprzedawca"/>
    <n v="522301"/>
    <s v="HAN.01."/>
    <s v="Prowadzenie sprzedaży"/>
    <s v="17.11.2025-12.12.2025"/>
    <n v="8"/>
    <n v="5"/>
    <s v="angielski"/>
    <n v="0"/>
    <n v="0"/>
    <s v="Centrum Kształcenia Zawodowego w Kłodzkiej Szkole Przedsiębiorczości w Kłodzku, ul. Szkolna 8, 57-300 Kłodzko"/>
    <s v="CKZ Kłodzko"/>
  </r>
  <r>
    <n v="86"/>
    <x v="9"/>
    <s v="Bystrzyca Kłodzka"/>
    <n v="92045"/>
    <s v="Cukiernik"/>
    <n v="751201"/>
    <s v="SPC.01."/>
    <s v="Produkcja wyrobów cukierniczych"/>
    <s v="17.11.2025-12.12.2025"/>
    <n v="2"/>
    <n v="1"/>
    <s v="angielski"/>
    <n v="0"/>
    <n v="0"/>
    <s v="Centrum Kształcenia Zawodowego w Kłodzkiej Szkole Przedsiębiorczości w Kłodzku, ul. Szkolna 8, 57-300 Kłodzko"/>
    <s v="CKZ Kłodzko"/>
  </r>
  <r>
    <n v="87"/>
    <x v="9"/>
    <s v="Bystrzyca Kłodzka"/>
    <n v="92045"/>
    <s v="Kucharz"/>
    <n v="512001"/>
    <s v="HGT.02."/>
    <s v=" Przygotowanie i wydawanie dań"/>
    <s v="02.03.2026-27.03.2026"/>
    <n v="4"/>
    <n v="0"/>
    <s v="angielski"/>
    <n v="0"/>
    <n v="0"/>
    <s v="Centrum Kształcenia Zawodowego w Kłodzkiej Szkole Przedsiębiorczości w Kłodzku, ul. Szkolna 8, 57-300 Kłodzko"/>
    <s v="CKZ Kłodzko"/>
  </r>
  <r>
    <n v="88"/>
    <x v="9"/>
    <s v="Bystrzyca Kłodzka"/>
    <n v="92045"/>
    <s v="Fryzjer"/>
    <n v="514101"/>
    <s v="FRK.01."/>
    <s v="Wykonywanie usług fryzjerskich"/>
    <s v="12.01.2026-20.02.2026"/>
    <n v="4"/>
    <n v="3"/>
    <s v="angielski"/>
    <n v="0"/>
    <n v="0"/>
    <s v="Centrum Kształcenia Zawodowego w Kłodzkiej Szkole Przedsiębiorczości w Kłodzku, ul. Szkolna 8, 57-300 Kłodzko"/>
    <s v="CKZ Kłodzko"/>
  </r>
  <r>
    <n v="628"/>
    <x v="50"/>
    <s v="Ziębice"/>
    <n v="73721"/>
    <s v="Elektryk"/>
    <n v="741103"/>
    <s v="ELE.02."/>
    <s v="Montaż, uruchamianie i konserwacja instalacji, maszyn i urządzeń elektrycznych"/>
    <s v="02.09.2025-26.09.2025"/>
    <n v="1"/>
    <n v="0"/>
    <s v="angielski"/>
    <n v="1"/>
    <n v="0"/>
    <s v="Centrum Kształcenia Zawodowego w Świdnicy, 58-105 Świdnica, ul. Gen. Władysława Sikorskiego 41"/>
    <s v="CKZ Świdnica"/>
  </r>
  <r>
    <n v="631"/>
    <x v="50"/>
    <s v="Ziębice"/>
    <n v="73721"/>
    <s v="Elektromechanik pojazdów samochodowych"/>
    <n v="741203"/>
    <s v="MOT.02."/>
    <s v="Obsługa, diagnozowanie oraz naprawa mechatronicznych systemów pojazdów samochodowych"/>
    <s v="07.01.2026-30.01.2026"/>
    <n v="1"/>
    <n v="0"/>
    <s v="angielski"/>
    <n v="1"/>
    <n v="0"/>
    <s v="Centrum Kształcenia Zawodowego w Świdnicy, 58-105 Świdnica, ul. Gen. Władysława Sikorskiego 41"/>
    <s v="CKZ Świdnica"/>
  </r>
  <r>
    <n v="91"/>
    <x v="9"/>
    <s v="Bystrzyca Kłodzka"/>
    <n v="92045"/>
    <s v="Kelner"/>
    <n v="513101"/>
    <s v="HGT.01."/>
    <s v="Wykonywanie usług kelnerskich"/>
    <s v="24.11.2025-21.12.2025"/>
    <n v="1"/>
    <n v="1"/>
    <s v="angielski"/>
    <n v="1"/>
    <n v="1"/>
    <s v="Centrum Kształcenia Zawodowego w Zespole Szkół i Placówek Kształcenia Zawodowego, ul.Botaniczna 66, 65-392  Zielona Góra"/>
    <s v="CKZ Zielona Góra"/>
  </r>
  <r>
    <n v="340"/>
    <x v="30"/>
    <s v="Nowa Ruda"/>
    <n v="92214"/>
    <s v="Cukiernik"/>
    <n v="751201"/>
    <s v="SPC.01."/>
    <s v="Produkcja wyrobów cukierniczych"/>
    <s v="17.11.2025-12.12.2025"/>
    <n v="2"/>
    <n v="1"/>
    <s v="angielski"/>
    <n v="0"/>
    <n v="0"/>
    <s v="Centrum Kształcenia Zawodowego w Kłodzkiej Szkole Przedsiębiorczości w Kłodzku, ul. Szkolna 8, 57-300 Kłodzko"/>
    <s v="CKZ Kłodzko"/>
  </r>
  <r>
    <n v="341"/>
    <x v="30"/>
    <s v="Nowa Ruda"/>
    <n v="92214"/>
    <s v="Fryzjer"/>
    <n v="514101"/>
    <s v="FRK.01."/>
    <s v="Wykonywanie usług fryzjerskich"/>
    <s v="12.01.2026-20.02.2026"/>
    <n v="6"/>
    <n v="6"/>
    <s v="angielski"/>
    <n v="0"/>
    <n v="0"/>
    <s v="Centrum Kształcenia Zawodowego w Kłodzkiej Szkole Przedsiębiorczości w Kłodzku, ul. Szkolna 8, 57-300 Kłodzko"/>
    <s v="CKZ Kłodzko"/>
  </r>
  <r>
    <n v="342"/>
    <x v="30"/>
    <s v="Nowa Ruda"/>
    <n v="92214"/>
    <s v="Kucharz"/>
    <n v="512001"/>
    <s v="HGT.02."/>
    <s v=" Przygotowanie i wydawanie dań"/>
    <s v="02.03.2026-27.03.2026"/>
    <n v="3"/>
    <n v="2"/>
    <s v="angielski"/>
    <n v="0"/>
    <n v="0"/>
    <s v="Centrum Kształcenia Zawodowego w Kłodzkiej Szkole Przedsiębiorczości w Kłodzku, ul. Szkolna 8, 57-300 Kłodzko"/>
    <s v="CKZ Kłodzko"/>
  </r>
  <r>
    <n v="343"/>
    <x v="30"/>
    <s v="Nowa Ruda"/>
    <n v="92214"/>
    <s v="Mechanik pojazdów samochodowych"/>
    <n v="723103"/>
    <s v="MOT.05."/>
    <s v="Obsługa, diagnozowanie oraz naprawa pojazdów samochodowych"/>
    <s v="13.10.2025-07.11.2025"/>
    <n v="13"/>
    <n v="0"/>
    <s v="angielski"/>
    <n v="0"/>
    <n v="0"/>
    <s v="Centrum Kształcenia Zawodowego w Kłodzkiej Szkole Przedsiębiorczości w Kłodzku, ul. Szkolna 8, 57-300 Kłodzko"/>
    <s v="CKZ Kłodzko"/>
  </r>
  <r>
    <n v="344"/>
    <x v="30"/>
    <s v="Nowa Ruda"/>
    <n v="92214"/>
    <s v="Sprzedawca"/>
    <n v="522301"/>
    <s v="HAN.01."/>
    <s v="Prowadzenie sprzedaży"/>
    <s v="17.11.2025-12.12.2025"/>
    <n v="8"/>
    <n v="7"/>
    <s v="angielski"/>
    <n v="0"/>
    <n v="0"/>
    <s v="Centrum Kształcenia Zawodowego w Kłodzkiej Szkole Przedsiębiorczości w Kłodzku, ul. Szkolna 8, 57-300 Kłodzko"/>
    <s v="CKZ Kłodzko"/>
  </r>
  <r>
    <n v="632"/>
    <x v="50"/>
    <s v="Ziębice"/>
    <n v="73721"/>
    <s v="Stolarz"/>
    <n v="752205"/>
    <s v="DRM.04."/>
    <s v=" Wytwarzanie wyrobów z drewna i materiałów drewnopochodnych"/>
    <s v="29.09.2025-24.10.2025"/>
    <n v="1"/>
    <n v="0"/>
    <s v="angielski"/>
    <n v="1"/>
    <n v="0"/>
    <s v="Centrum Kształcenia Zawodowego w Świdnicy, 58-105 Świdnica, ul. Gen. Władysława Sikorskiego 41"/>
    <s v="CKZ Świdnica"/>
  </r>
  <r>
    <n v="633"/>
    <x v="55"/>
    <s v="Złotoryja"/>
    <n v="84241"/>
    <s v="Murarz-tynkarz"/>
    <n v="711204"/>
    <s v="BUD.12."/>
    <s v=" Wykonywanie robót murarskich i tynkarskich"/>
    <s v="29.09.2025-24.10.2025"/>
    <n v="4"/>
    <n v="0"/>
    <s v="niemiecki"/>
    <n v="4"/>
    <n v="0"/>
    <s v="Centrum Kształcenia Zawodowego w Świdnicy, 58-105 Świdnica, ul. Gen. Władysława Sikorskiego 41"/>
    <s v="CKZ Świdnica"/>
  </r>
  <r>
    <n v="636"/>
    <x v="55"/>
    <s v="Złotoryja"/>
    <n v="84241"/>
    <s v="Elektryk"/>
    <n v="741103"/>
    <s v="ELE.02."/>
    <s v="Montaż, uruchamianie i konserwacja instalacji, maszyn i urządzeń elektrycznych"/>
    <s v="27.10.2025-21.11.2025"/>
    <n v="8"/>
    <n v="0"/>
    <s v="niemiecki"/>
    <n v="8"/>
    <n v="0"/>
    <s v="Centrum Kształcenia Zawodowego w Świdnicy, 58-105 Świdnica, ul. Gen. Władysława Sikorskiego 41"/>
    <s v="CKZ Świdnica"/>
  </r>
  <r>
    <n v="349"/>
    <x v="30"/>
    <s v="Nowa Ruda"/>
    <n v="92214"/>
    <s v="Monter stolarki budowlanej"/>
    <n v="712906"/>
    <s v="BUD.10."/>
    <s v="Wykonywanie robót związanych z montażem stolarki budowlanej"/>
    <s v="01.09.2025-26.09.2025"/>
    <n v="2"/>
    <n v="0"/>
    <s v="angielski"/>
    <n v="2"/>
    <n v="0"/>
    <s v="Centrum Kształcenia Zawodowego i Ustawicznego, 67-400 Wschowa, Plac Kosynierów 1"/>
    <s v="CKZ Wschowa"/>
  </r>
  <r>
    <n v="539"/>
    <x v="61"/>
    <s v="Trzebnica"/>
    <n v="92542"/>
    <s v="Ślusarz"/>
    <n v="722204"/>
    <s v="MEC.08."/>
    <s v="Wykonywanie i naprawa elementów maszyn, urządzeń i narzędzi"/>
    <s v="16.02.2026-13.03.2026"/>
    <n v="1"/>
    <n v="0"/>
    <s v="angielski"/>
    <n v="1"/>
    <n v="0"/>
    <s v="Centrum Kształcenia Zawodowego w CKZiU,  ul. Tadeusza Kościuszki 27, 56-100 Wołów"/>
    <s v="CKZ Wołów"/>
  </r>
  <r>
    <n v="540"/>
    <x v="61"/>
    <s v="Trzebnica"/>
    <n v="92542"/>
    <s v="Sprzedawca"/>
    <n v="522301"/>
    <s v="HAN.01."/>
    <s v="Prowadzenie sprzedaży"/>
    <s v="16.02.2026-13.03.2026"/>
    <n v="1"/>
    <n v="1"/>
    <s v="angielski"/>
    <n v="1"/>
    <n v="1"/>
    <s v="Centrum Kształcenia Zawodowego w CKZiU,  ul. Tadeusza Kościuszki 27, 56-100 Wołów"/>
    <s v="CKZ Wołów"/>
  </r>
  <r>
    <n v="562"/>
    <x v="62"/>
    <s v="Wąsosz"/>
    <n v="104111"/>
    <s v="Kucharz"/>
    <n v="512001"/>
    <s v="HGT.02."/>
    <s v=" Przygotowanie i wydawanie dań"/>
    <s v="13.10.2025-07.11.2025"/>
    <n v="4"/>
    <n v="2"/>
    <s v="niemiecki"/>
    <n v="4"/>
    <n v="2"/>
    <s v="Centrum Kształcenia Zawodowego w CKZiU,  ul. Tadeusza Kościuszki 27, 56-100 Wołów"/>
    <s v="CKZ Wołów"/>
  </r>
  <r>
    <n v="424"/>
    <x v="43"/>
    <s v="Przemków"/>
    <n v="106261"/>
    <s v="Kucharz"/>
    <n v="512001"/>
    <s v="HGT.02."/>
    <s v=" Przygotowanie i wydawanie dań"/>
    <s v="24.11.2025-19.12.2025"/>
    <n v="4"/>
    <n v="2"/>
    <s v="angielski"/>
    <n v="4"/>
    <n v="2"/>
    <s v="Centrum Kształcenia Zawodowego i Ustawicznego w Legnicy, ul. Lotnicza 26, 59-220 Legnica"/>
    <s v="CKZ Legnica"/>
  </r>
  <r>
    <n v="425"/>
    <x v="43"/>
    <s v="Przemków"/>
    <n v="106261"/>
    <s v="Sprzedawca"/>
    <n v="522301"/>
    <s v="HAN.01."/>
    <s v="Prowadzenie sprzedaży"/>
    <s v="16.03.2026-24.04.2026"/>
    <n v="3"/>
    <n v="3"/>
    <s v="angielski"/>
    <n v="3"/>
    <n v="3"/>
    <s v="Centrum Kształcenia Zawodowego i Ustawicznego w Legnicy, ul. Lotnicza 26, 59-220 Legnica"/>
    <s v="CKZ Legnica"/>
  </r>
  <r>
    <n v="426"/>
    <x v="43"/>
    <s v="Przemków"/>
    <n v="106261"/>
    <s v="Cukiernik"/>
    <n v="751201"/>
    <s v="SPC.01."/>
    <s v="Produkcja wyrobów cukierniczych"/>
    <s v="16.03.2026-24.04.2026"/>
    <n v="2"/>
    <n v="0"/>
    <s v="angielski"/>
    <n v="2"/>
    <n v="0"/>
    <s v="Centrum Kształcenia Zawodowego i Ustawicznego w Legnicy, ul. Lotnicza 26, 59-220 Legnica"/>
    <s v="CKZ Legnica"/>
  </r>
  <r>
    <n v="427"/>
    <x v="43"/>
    <s v="Przemków"/>
    <n v="106261"/>
    <s v="Mechanik pojazdów samochodowych"/>
    <n v="723103"/>
    <s v="MOT.05."/>
    <s v="Obsługa, diagnozowanie oraz naprawa pojazdów samochodowych"/>
    <s v="01.10.2025-31.10.2025"/>
    <n v="3"/>
    <n v="0"/>
    <s v="angielski"/>
    <n v="0"/>
    <n v="0"/>
    <s v="Głogowskie Centrum Kształcenia Zawodowego w Głogowie"/>
    <s v="GCKZ Głogów"/>
  </r>
  <r>
    <n v="642"/>
    <x v="55"/>
    <s v="Złotoryja"/>
    <n v="84241"/>
    <s v="Ślusarz"/>
    <n v="722204"/>
    <s v="MEC.08."/>
    <s v="Wykonywanie i naprawa elementów maszyn, urządzeń i narzędzi"/>
    <s v="07.01.2026-30.01.2026"/>
    <n v="3"/>
    <n v="0"/>
    <s v="niemiecki"/>
    <n v="3"/>
    <n v="0"/>
    <s v="Centrum Kształcenia Zawodowego w Świdnicy, 58-105 Świdnica, ul. Gen. Władysława Sikorskiego 41"/>
    <s v="CKZ Świdnica"/>
  </r>
  <r>
    <n v="645"/>
    <x v="55"/>
    <s v="Złotoryja"/>
    <n v="84241"/>
    <s v="Operator obrabiarek skrawających"/>
    <n v="722307"/>
    <s v="MEC.05."/>
    <s v=" Użytkowanie obrabiarek skrawających"/>
    <s v="24.11.2025-19.12.2025"/>
    <n v="2"/>
    <n v="0"/>
    <s v="niemiecki"/>
    <n v="2"/>
    <n v="0"/>
    <s v="Centrum Kształcenia Zawodowego w Świdnicy, 58-105 Świdnica, ul. Gen. Władysława Sikorskiego 41"/>
    <s v="CKZ Świdnica"/>
  </r>
  <r>
    <n v="430"/>
    <x v="43"/>
    <s v="Przemków"/>
    <n v="106261"/>
    <s v="Mechatronik"/>
    <n v="742118"/>
    <s v="ELM.03."/>
    <s v="Montaż, uruchamianie i konserwacja urządzeń i systemów mechatronicznych"/>
    <s v="24.11.2025-19.12.2025"/>
    <n v="1"/>
    <n v="0"/>
    <s v="angielski"/>
    <n v="1"/>
    <n v="0"/>
    <s v="Centrum Kształcenia Zawodowego i Ustawicznego, 67-400 Wschowa, Plac Kosynierów 1"/>
    <s v="CKZ Wschowa"/>
  </r>
  <r>
    <n v="289"/>
    <x v="63"/>
    <s v="Lubin"/>
    <n v="107344"/>
    <s v="Cukiernik"/>
    <n v="751201"/>
    <s v="SPC.01."/>
    <s v="Produkcja wyrobów cukierniczych"/>
    <s v="16.03.2026-24.04.2026"/>
    <n v="5"/>
    <n v="5"/>
    <s v="angielski"/>
    <n v="2"/>
    <n v="2"/>
    <s v="Centrum Kształcenia Zawodowego i Ustawicznego w Legnicy, ul. Lotnicza 26, 59-220 Legnica"/>
    <s v="CKZ Legnica"/>
  </r>
  <r>
    <n v="290"/>
    <x v="63"/>
    <s v="Lubin"/>
    <n v="107344"/>
    <s v="Fryzjer"/>
    <n v="514101"/>
    <s v="FRK.01."/>
    <s v="Wykonywanie usług fryzjerskich"/>
    <s v="24.11.2025-19.12.2025"/>
    <n v="9"/>
    <n v="8"/>
    <s v="angielski"/>
    <n v="4"/>
    <n v="4"/>
    <s v="Centrum Kształcenia Zawodowego i Ustawicznego w Legnicy, ul. Lotnicza 26, 59-220 Legnica"/>
    <s v="CKZ Legnica"/>
  </r>
  <r>
    <n v="291"/>
    <x v="63"/>
    <s v="Lubin"/>
    <n v="107344"/>
    <s v="Fryzjer"/>
    <n v="514101"/>
    <s v="FRK.01."/>
    <s v="Wykonywanie usług fryzjerskich"/>
    <s v="24.11.2025-19.12.2025"/>
    <n v="2"/>
    <n v="2"/>
    <s v="angielski"/>
    <n v="1"/>
    <n v="1"/>
    <s v="Centrum Kształcenia Zawodowego i Ustawicznego w Legnicy, ul. Lotnicza 26, 59-220 Legnica"/>
    <s v="CKZ Legnica"/>
  </r>
  <r>
    <n v="292"/>
    <x v="63"/>
    <s v="Lubin"/>
    <n v="107344"/>
    <s v="Sprzedawca"/>
    <n v="522301"/>
    <s v="HAN.01."/>
    <s v="Prowadzenie sprzedaży"/>
    <s v="27.10.2025-21.11.2025"/>
    <n v="8"/>
    <n v="7"/>
    <s v="angielski"/>
    <n v="0"/>
    <n v="0"/>
    <s v="Centrum Kształcenia Zawodowego i Ustawicznego w Legnicy, ul. Lotnicza 26, 59-220 Legnica"/>
    <s v="CKZ Legnica"/>
  </r>
  <r>
    <n v="294"/>
    <x v="63"/>
    <s v="Lubin"/>
    <n v="107344"/>
    <s v="Mechanik pojazdów samochodowych"/>
    <n v="723103"/>
    <s v="MOT.05."/>
    <s v="Obsługa, diagnozowanie oraz naprawa pojazdów samochodowych"/>
    <s v="01.10.2025-31.10.2025"/>
    <n v="14"/>
    <n v="0"/>
    <s v="niemiecki"/>
    <n v="0"/>
    <n v="0"/>
    <s v="Głogowskie Centrum Kształcenia Zawodowego w Głogowie"/>
    <s v="GCKZ Głogów"/>
  </r>
  <r>
    <n v="295"/>
    <x v="63"/>
    <s v="Lubin"/>
    <n v="107344"/>
    <s v="Mechanik pojazdów kolejowych"/>
    <n v="723318"/>
    <s v="TKO.09."/>
    <s v=" Wykonywanie robót związanych z utrzymaniem i naprawą pojazdów kolejowych"/>
    <s v="09.02.2026-14.02.2026"/>
    <n v="2"/>
    <n v="1"/>
    <s v="angielski"/>
    <n v="0"/>
    <n v="0"/>
    <n v="0"/>
    <s v="CKZ Dębica"/>
  </r>
  <r>
    <n v="296"/>
    <x v="63"/>
    <s v="Lubin"/>
    <n v="107344"/>
    <s v="Elektromechanik pojazdów samochodowych"/>
    <n v="741203"/>
    <s v="MOT.02."/>
    <s v="Obsługa, diagnozowanie oraz naprawa mechatronicznych systemów pojazdów samochodowych"/>
    <s v="20.04.2026-08.05.2026"/>
    <n v="6"/>
    <n v="0"/>
    <s v="angielski"/>
    <n v="6"/>
    <n v="0"/>
    <s v="Centrum Kształcenia Zawodowego i Ustawicznego, 67-400 Wschowa, Plac Kosynierów 1"/>
    <s v="CKZ Wschowa"/>
  </r>
  <r>
    <n v="297"/>
    <x v="63"/>
    <s v="Lubin"/>
    <n v="107344"/>
    <s v="Elektromechanik"/>
    <n v="741201"/>
    <s v="ELE.01."/>
    <s v=" Montaż i obsługa maszyn i urządzeń elektrycznych"/>
    <s v="27.10.2025-21.11.2025"/>
    <n v="2"/>
    <n v="0"/>
    <s v="angielski"/>
    <n v="2"/>
    <n v="0"/>
    <s v="Centrum Kształcenia Zawodowego i Ustawicznego, 67-400 Wschowa, Plac Kosynierów 1"/>
    <s v="CKZ Wschowa"/>
  </r>
  <r>
    <n v="298"/>
    <x v="63"/>
    <s v="Lubin"/>
    <n v="107344"/>
    <s v="Blacharz samochodowy"/>
    <n v="721306"/>
    <s v="MOT.01."/>
    <s v="Diagnozowanie i naprawa nadwozi pojazdów samochodowych"/>
    <s v="16.03.2026-17.04.2026"/>
    <n v="2"/>
    <n v="0"/>
    <s v="angielski"/>
    <n v="2"/>
    <n v="0"/>
    <s v="Centrum Kształcenia Zawodowego i Ustawicznego, 67-400 Wschowa, Plac Kosynierów 1"/>
    <s v="CKZ Wschowa"/>
  </r>
  <r>
    <n v="299"/>
    <x v="63"/>
    <s v="Lubin"/>
    <n v="107344"/>
    <s v="Kucharz"/>
    <n v="512001"/>
    <s v="HGT.02."/>
    <s v=" Przygotowanie i wydawanie dań"/>
    <s v="24.11.2025-19.12.2025"/>
    <n v="1"/>
    <n v="1"/>
    <s v="angielski"/>
    <n v="1"/>
    <n v="1"/>
    <s v="Centrum Kształcenia Zawodowego i Ustawicznego w Legnicy, ul. Lotnicza 26, 59-220 Legnica"/>
    <s v="CKZ Legnica"/>
  </r>
  <r>
    <n v="300"/>
    <x v="63"/>
    <s v="Lubin"/>
    <n v="107344"/>
    <s v="Lakiernik samochodowy"/>
    <n v="713203"/>
    <s v="MOT.03."/>
    <s v="Diagnozowanie i naprawa powłok lakierniczych"/>
    <s v="24.11.2025-19.12.2025"/>
    <n v="1"/>
    <n v="0"/>
    <s v="angielski"/>
    <n v="1"/>
    <n v="0"/>
    <s v="Centrum Kształcenia Zawodowego i Ustawicznego, 67-400 Wschowa, Plac Kosynierów 1"/>
    <s v="CKZ Wschowa"/>
  </r>
  <r>
    <n v="647"/>
    <x v="55"/>
    <s v="Złotoryja"/>
    <n v="84241"/>
    <s v="Stolarz"/>
    <n v="752205"/>
    <s v="DRM.04."/>
    <s v=" Wytwarzanie wyrobów z drewna i materiałów drewnopochodnych"/>
    <s v="29.09.2025-24.10.2025"/>
    <n v="1"/>
    <n v="0"/>
    <s v="niemiecki"/>
    <n v="1"/>
    <n v="0"/>
    <s v="Centrum Kształcenia Zawodowego w Świdnicy, 58-105 Świdnica, ul. Gen. Władysława Sikorskiego 41"/>
    <s v="CKZ Świdnica"/>
  </r>
  <r>
    <n v="302"/>
    <x v="27"/>
    <s v="Lubomierz"/>
    <n v="109021"/>
    <s v="Kucharz"/>
    <n v="512001"/>
    <s v="HGT.02."/>
    <s v=" Przygotowanie i wydawanie dań"/>
    <s v="02.03.2026-27.03.2026"/>
    <n v="0"/>
    <n v="0"/>
    <s v="niemiecki"/>
    <n v="0"/>
    <n v="0"/>
    <s v="Centrum Kształcenia Zawodowego w Kłodzkiej Szkole Przedsiębiorczości w Kłodzku, ul. Szkolna 8, 57-300 Kłodzko"/>
    <s v="CKZ Kłodzko"/>
  </r>
  <r>
    <n v="303"/>
    <x v="27"/>
    <s v="Lubomierz"/>
    <n v="109021"/>
    <s v="Kucharz"/>
    <n v="512001"/>
    <s v="HGT.02."/>
    <s v=" Przygotowanie i wydawanie dań"/>
    <s v="16.02.2026-13.03.2026"/>
    <n v="3"/>
    <n v="3"/>
    <s v="niemiecki"/>
    <n v="3"/>
    <n v="3"/>
    <s v="Centrum Kształcenia Zawodowego i Ustawicznego w Legnicy, ul. Lotnicza 26, 59-220 Legnica"/>
    <s v="CKZ Legnica"/>
  </r>
  <r>
    <n v="304"/>
    <x v="27"/>
    <s v="Lubomierz"/>
    <n v="109021"/>
    <s v="Sprzedawca"/>
    <n v="522301"/>
    <s v="HAN.01."/>
    <s v="Prowadzenie sprzedaży"/>
    <s v="16.03.2026-24.04.2026"/>
    <n v="1"/>
    <n v="0"/>
    <s v="niemiecki"/>
    <n v="1"/>
    <n v="0"/>
    <s v="Centrum Kształcenia Zawodowego i Ustawicznego w Legnicy, ul. Lotnicza 26, 59-220 Legnica"/>
    <s v="CKZ Legnica"/>
  </r>
  <r>
    <n v="305"/>
    <x v="27"/>
    <s v="Lubomierz"/>
    <n v="109021"/>
    <s v="Fryzjer"/>
    <n v="514101"/>
    <s v="FRK.01."/>
    <s v="Wykonywanie usług fryzjerskich"/>
    <s v="24.11.2025-19.12.2025"/>
    <n v="2"/>
    <n v="1"/>
    <s v="niemiecki"/>
    <n v="2"/>
    <n v="1"/>
    <s v="Centrum Kształcenia Zawodowego i Ustawicznego w Legnicy, ul. Lotnicza 26, 59-220 Legnica"/>
    <s v="CKZ Legnica"/>
  </r>
  <r>
    <n v="651"/>
    <x v="16"/>
    <s v="Żarów"/>
    <n v="14530"/>
    <s v="Fryzjer"/>
    <n v="514101"/>
    <s v="FRK.01."/>
    <s v="Wykonywanie usług fryzjerskich"/>
    <s v="16.03.2026-17.04.2026"/>
    <n v="1"/>
    <n v="0"/>
    <s v="niemiecki"/>
    <n v="0"/>
    <n v="0"/>
    <s v="Centrum Kształcenia Zawodowego w Świdnicy, 58-105 Świdnica, ul. Gen. Władysława Sikorskiego 41"/>
    <s v="CKZ Świdnica"/>
  </r>
  <r>
    <n v="308"/>
    <x v="27"/>
    <s v="Lubomierz"/>
    <n v="109021"/>
    <s v="Pracownik obsługi hotelowej"/>
    <n v="962907"/>
    <s v="HGT.03."/>
    <s v="Obsługa gości w obiekcie świadczącym usługi hotelarskie"/>
    <s v="02.03.2026-27.03.2026"/>
    <n v="2"/>
    <n v="0"/>
    <s v="angielski"/>
    <n v="2"/>
    <n v="0"/>
    <s v="Centrum Kształcenia Zawodowego w Kłodzkiej Szkole Przedsiębiorczości w Kłodzku, ul. Szkolna 8, 57-300 Kłodzko"/>
    <s v="CKZ Kłodzko"/>
  </r>
  <r>
    <n v="309"/>
    <x v="27"/>
    <s v="Lubomierz"/>
    <n v="109021"/>
    <s v="Kelner"/>
    <n v="513101"/>
    <s v="HGT.01."/>
    <s v="Wykonywanie usług kelnerskich"/>
    <s v="24.11.2025-21.12.2025"/>
    <n v="3"/>
    <n v="1"/>
    <s v="angielski"/>
    <n v="3"/>
    <n v="1"/>
    <s v="Centrum Kształcenia Zawodowego w Zespole Szkół i Placówek Kształcenia Zawodowego, ul.Botaniczna 66, 65-392  Zielona Góra"/>
    <s v="CKZ Zielona Góra"/>
  </r>
  <r>
    <n v="209"/>
    <x v="64"/>
    <s v="Jelenia Góra"/>
    <n v="114708"/>
    <s v="Elektromechanik pojazdów samochodowych"/>
    <n v="741203"/>
    <s v="MOT.02."/>
    <s v="Obsługa, diagnozowanie oraz naprawa mechatronicznych systemów pojazdów samochodowych"/>
    <s v="20.04.2026-08.05.2026"/>
    <n v="8"/>
    <n v="0"/>
    <s v="angielski/niemiecki"/>
    <n v="8"/>
    <n v="0"/>
    <s v="Centrum Kształcenia Zawodowego i Ustawicznego, 67-400 Wschowa, Plac Kosynierów 1"/>
    <s v="CKZ Wschowa"/>
  </r>
  <r>
    <n v="210"/>
    <x v="64"/>
    <s v="Jelenia Góra"/>
    <n v="114708"/>
    <s v="Dekarz"/>
    <n v="712101"/>
    <s v="BUD.03."/>
    <s v="Wykonywanie robót dekarsko-blacharskich"/>
    <s v="02.09.2025-28.09.2025"/>
    <n v="4"/>
    <n v="0"/>
    <s v="angielski/niemiecki"/>
    <n v="4"/>
    <n v="0"/>
    <s v="Centrum Kształcenia Zawodowego w Zespole Szkół i Placówek Kształcenia Zawodowego, ul.Botaniczna 66, 65-392  Zielona Góra"/>
    <s v="CKZ Zielona Góra"/>
  </r>
  <r>
    <n v="211"/>
    <x v="64"/>
    <s v="Jelenia Góra"/>
    <n v="114708"/>
    <s v="Elektryk"/>
    <n v="741103"/>
    <s v="ELE.02."/>
    <s v="Montaż, uruchamianie i konserwacja instalacji, maszyn i urządzeń elektrycznych"/>
    <s v="24.11.2025-19.12.2025"/>
    <n v="7"/>
    <n v="0"/>
    <s v="angielski/niemiecki"/>
    <n v="7"/>
    <n v="0"/>
    <s v="Centrum Kształcenia Zawodowego w Oleśnicy, ul. Wojska Polskiego 67"/>
    <s v="CKZ Oleśnica"/>
  </r>
  <r>
    <n v="212"/>
    <x v="64"/>
    <s v="Jelenia Góra"/>
    <n v="114708"/>
    <s v="Lakiernik samochodowy"/>
    <n v="713203"/>
    <s v="MOT.03."/>
    <s v="Diagnozowanie i naprawa powłok lakierniczych"/>
    <s v="27.10.2025-21.11.2025"/>
    <n v="7"/>
    <n v="0"/>
    <s v="angielski/niemiecki"/>
    <n v="7"/>
    <n v="0"/>
    <s v="Centrum Kształcenia Zawodowego w Oleśnicy, ul. Wojska Polskiego 67"/>
    <s v="CKZ Oleśnica"/>
  </r>
  <r>
    <n v="213"/>
    <x v="64"/>
    <s v="Jelenia Góra"/>
    <n v="114708"/>
    <s v="Operator obrabiarek skrawających"/>
    <n v="722307"/>
    <s v="MEC.05."/>
    <s v=" Użytkowanie obrabiarek skrawających"/>
    <s v="16.03.2026-17.04.2026"/>
    <n v="6"/>
    <n v="0"/>
    <s v="angielski/niemiecki"/>
    <n v="6"/>
    <n v="0"/>
    <s v="Centrum Kształcenia Zawodowego i Ustawicznego, 67-400 Wschowa, Plac Kosynierów 1"/>
    <s v="CKZ Wschowa"/>
  </r>
  <r>
    <n v="214"/>
    <x v="64"/>
    <s v="Jelenia Góra"/>
    <n v="114708"/>
    <s v="Operator maszyn i urządzeń do przetwórstwa tworzyw sztucznych"/>
    <n v="814209"/>
    <s v="CHM.01."/>
    <s v="Obsługa maszyn i urządzeń do przetwórstwa tworzyw sztucznych"/>
    <s v="02.09.2025-28.09.2025"/>
    <n v="2"/>
    <n v="0"/>
    <s v="angielski/niemiecki"/>
    <n v="2"/>
    <n v="0"/>
    <s v="Centrum Kształcenia Zawodowego w Zespole Szkół i Placówek Kształcenia Zawodowego, ul.Botaniczna 66, 65-392  Zielona Góra"/>
    <s v="CKZ Zielona Góra"/>
  </r>
  <r>
    <n v="215"/>
    <x v="64"/>
    <s v="Jelenia Góra"/>
    <n v="114708"/>
    <s v="Ślusarz"/>
    <n v="722204"/>
    <s v="MEC.08."/>
    <s v="Wykonywanie i naprawa elementów maszyn, urządzeń i narzędzi"/>
    <s v="01.09.2025-26.09.2025"/>
    <n v="12"/>
    <n v="0"/>
    <s v="angielski/niemiecki"/>
    <n v="12"/>
    <n v="0"/>
    <s v="Centrum Kształcenia Zawodowego i Ustawicznego, 67-400 Wschowa, Plac Kosynierów 1"/>
    <s v="CKZ Wschowa"/>
  </r>
  <r>
    <n v="671"/>
    <x v="65"/>
    <s v="Żmigród"/>
    <n v="129114"/>
    <s v="Lakiernik samochodowy"/>
    <n v="713203"/>
    <s v="MOT.03."/>
    <s v="Diagnozowanie i naprawa powłok lakierniczych"/>
    <s v="24.11.2025-19.12.2025"/>
    <n v="1"/>
    <n v="0"/>
    <s v="niemiecki"/>
    <n v="1"/>
    <n v="0"/>
    <s v="Centrum Kształcenia Zawodowego i Ustawicznego, 67-400 Wschowa, Plac Kosynierów 1"/>
    <s v="CKZ Wschowa"/>
  </r>
  <r>
    <n v="673"/>
    <x v="65"/>
    <s v="Żmigród"/>
    <n v="129114"/>
    <s v="Mechanik pojazdów samochodowych"/>
    <n v="723103"/>
    <s v="MOT.05."/>
    <s v="Obsługa, diagnozowanie oraz naprawa pojazdów samochodowych"/>
    <s v="16.03.2026-17.04.2025"/>
    <n v="2"/>
    <n v="0"/>
    <s v="niemiecki"/>
    <n v="0"/>
    <n v="0"/>
    <s v="Centrum Kształcenia Zawodowego w CKZiU,  ul. Tadeusza Kościuszki 27, 56-100 Wołów"/>
    <s v="CKZ Wołów"/>
  </r>
  <r>
    <n v="672"/>
    <x v="66"/>
    <s v="Żmigród"/>
    <n v="129114"/>
    <s v="Sprzedawca"/>
    <n v="522301"/>
    <s v="HAN.01."/>
    <s v="Prowadzenie sprzedaży"/>
    <s v="16.03.2026-17.04.2026"/>
    <n v="4"/>
    <n v="3"/>
    <s v="niemiecki"/>
    <n v="4"/>
    <n v="3"/>
    <s v="Centrum Kształcenia Zawodowego w CKZiU,  ul. Tadeusza Kościuszki 27, 56-100 Wołów"/>
    <s v="CKZ Wołów"/>
  </r>
  <r>
    <m/>
    <x v="66"/>
    <s v="Żmigród"/>
    <n v="129114"/>
    <s v="elektromechanik"/>
    <n v="741201"/>
    <s v="ELE.01."/>
    <s v=" Montaż i obsługa maszyn i urządzeń elektrycznych"/>
    <s v="27.10.2025-21.11.2025"/>
    <n v="1"/>
    <n v="0"/>
    <s v="niemiecki"/>
    <n v="1"/>
    <n v="0"/>
    <s v="Centrum Kształcenia Zawodowego i Ustawicznego, 67-400 Wschowa, Plac Kosynierów 1"/>
    <s v="CKZ Wschowa"/>
  </r>
  <r>
    <n v="652"/>
    <x v="16"/>
    <s v="Żarów"/>
    <n v="14530"/>
    <s v="Sprzedawca"/>
    <n v="522301"/>
    <s v="HAN.01."/>
    <s v="Prowadzenie sprzedaży"/>
    <s v="07.01.2026-30.01.2026"/>
    <n v="9"/>
    <n v="8"/>
    <s v="niemiecki"/>
    <n v="0"/>
    <n v="0"/>
    <s v="Centrum Kształcenia Zawodowego w Świdnicy, 58-105 Świdnica, ul. Gen. Władysława Sikorskiego 41"/>
    <s v="CKZ Świdnica"/>
  </r>
  <r>
    <n v="242"/>
    <x v="24"/>
    <s v="Kowary"/>
    <n v="263259"/>
    <s v="Mechanik pojazdów samochodowych"/>
    <n v="723103"/>
    <s v="MOT.05."/>
    <s v="Obsługa, diagnozowanie oraz naprawa pojazdów samochodowych"/>
    <s v="08.09.2025-03.10.2025"/>
    <n v="1"/>
    <n v="0"/>
    <s v="niemiecki"/>
    <n v="1"/>
    <n v="0"/>
    <s v="Centrum Kształcenia Zawodowego w Kłodzkiej Szkole Przedsiębiorczości w Kłodzku, ul. Szkolna 8, 57-300 Kłodzko"/>
    <s v="CKZ Kłodzko"/>
  </r>
  <r>
    <n v="243"/>
    <x v="24"/>
    <s v="Kowary"/>
    <n v="263259"/>
    <s v="Fryzjer"/>
    <n v="514101"/>
    <s v="FRK.01."/>
    <s v="Wykonywanie usług fryzjerskich"/>
    <s v="12.01.2026-20.02.2026"/>
    <n v="1"/>
    <n v="1"/>
    <s v="angielski"/>
    <n v="1"/>
    <n v="1"/>
    <s v="Centrum Kształcenia Zawodowego w Kłodzkiej Szkole Przedsiębiorczości w Kłodzku, ul. Szkolna 8, 57-300 Kłodzko"/>
    <s v="CKZ Kłodzko"/>
  </r>
  <r>
    <n v="244"/>
    <x v="24"/>
    <s v="Kowary"/>
    <n v="263259"/>
    <s v="Krawiec"/>
    <n v="753105"/>
    <s v="MOD.03."/>
    <s v="Projektowanie i wytwarzanie wyrobów odzieżowych"/>
    <s v="07.01.2026-01.02.2026"/>
    <n v="3"/>
    <n v="3"/>
    <s v="angielski"/>
    <n v="3"/>
    <n v="3"/>
    <s v="Centrum Kształcenia Zawodowego w Zespole Szkół i Placówek Kształcenia Zawodowego, ul.Botaniczna 66, 65-392  Zielona Góra"/>
    <s v="CKZ Zielona Góra"/>
  </r>
  <r>
    <n v="245"/>
    <x v="24"/>
    <s v="Kowary"/>
    <n v="263259"/>
    <s v="Kucharz"/>
    <n v="512001"/>
    <s v="HGT.02."/>
    <s v=" Przygotowanie i wydawanie dań"/>
    <s v="08.09.2025-03.10.2025"/>
    <n v="1"/>
    <n v="0"/>
    <s v="angielski"/>
    <n v="1"/>
    <n v="0"/>
    <s v="Centrum Kształcenia Zawodowego w Kłodzkiej Szkole Przedsiębiorczości w Kłodzku, ul. Szkolna 8, 57-300 Kłodzko"/>
    <s v="CKZ Kłodzko"/>
  </r>
  <r>
    <n v="246"/>
    <x v="24"/>
    <s v="Kowary"/>
    <n v="263259"/>
    <s v="Ślusarz"/>
    <n v="722204"/>
    <s v="MEC.08."/>
    <s v="Wykonywanie i naprawa elementów maszyn, urządzeń i narzędzi"/>
    <s v="16.02.2026-13.03.2026"/>
    <n v="3"/>
    <n v="0"/>
    <s v="niemiecki"/>
    <n v="3"/>
    <n v="0"/>
    <s v="Centrum Kształcenia Zawodowego w CKZiU,  ul. Tadeusza Kościuszki 27, 56-100 Wołów"/>
    <s v="CKZ Wołów"/>
  </r>
  <r>
    <n v="653"/>
    <x v="16"/>
    <s v="Żarów"/>
    <n v="14530"/>
    <s v="Kucharz"/>
    <n v="512001"/>
    <s v="HGT.02."/>
    <s v=" Przygotowanie i wydawanie dań"/>
    <s v="02.09.2025-26.09.2025"/>
    <n v="2"/>
    <n v="1"/>
    <s v="niemiecki"/>
    <n v="0"/>
    <n v="0"/>
    <s v="Centrum Kształcenia Zawodowego w Świdnicy, 58-105 Świdnica, ul. Gen. Władysława Sikorskiego 41"/>
    <s v="CKZ Świdnica"/>
  </r>
  <r>
    <n v="248"/>
    <x v="24"/>
    <s v="Kowary"/>
    <n v="263259"/>
    <s v="Sprzedawca"/>
    <n v="522301"/>
    <s v="HAN.01."/>
    <s v="Prowadzenie sprzedaży"/>
    <s v="17.11.2025-12.12.2025"/>
    <n v="2"/>
    <n v="2"/>
    <s v="niemiecki"/>
    <n v="2"/>
    <n v="2"/>
    <s v="Centrum Kształcenia Zawodowego w Kłodzkiej Szkole Przedsiębiorczości w Kłodzku, ul. Szkolna 8, 57-300 Kłodzko"/>
    <s v="CKZ Kłodzko"/>
  </r>
  <r>
    <n v="250"/>
    <x v="24"/>
    <s v="Kowary"/>
    <n v="263259"/>
    <s v="Monter zabudowy i robót wykończeniowych w budownictwie"/>
    <n v="712905"/>
    <s v="BUD.11."/>
    <s v=" Wykonywanie robót montażowych, okładzinowych i wykończeniowych"/>
    <s v="20.04.2026-08.05.2026"/>
    <n v="4"/>
    <n v="0"/>
    <s v="niemiecki"/>
    <n v="4"/>
    <n v="0"/>
    <s v="Centrum Kształcenia Zawodowego i Ustawicznego, 67-400 Wschowa, Plac Kosynierów 1"/>
    <s v="CKZ Wschowa"/>
  </r>
  <r>
    <n v="251"/>
    <x v="24"/>
    <s v="Kowary"/>
    <n v="263259"/>
    <s v="Pracownik obsługi hotelowej"/>
    <n v="962907"/>
    <s v="HGT.03."/>
    <s v="Obsługa gości w obiekcie świadczącym usługi hotelarskie"/>
    <s v="02.03.2026-27.03.2026"/>
    <n v="2"/>
    <n v="2"/>
    <s v="niemiecki"/>
    <n v="2"/>
    <n v="2"/>
    <s v="Centrum Kształcenia Zawodowego w Kłodzkiej Szkole Przedsiębiorczości w Kłodzku, ul. Szkolna 8, 57-300 Kłodzko"/>
    <s v="CKZ Kłodzko"/>
  </r>
  <r>
    <n v="124"/>
    <x v="67"/>
    <s v="Głogów"/>
    <n v="267036"/>
    <s v="Cukiernik"/>
    <n v="751201"/>
    <s v="SPC.01."/>
    <s v="Produkcja wyrobów cukierniczych"/>
    <s v="07.01.2026-30.01.2026"/>
    <n v="6"/>
    <n v="5"/>
    <s v="angielski"/>
    <n v="6"/>
    <n v="5"/>
    <s v="Centrum Kształcenia Zawodowego i Ustawicznego, 67-400 Wschowa, Plac Kosynierów 1"/>
    <s v="CKZ Wschowa"/>
  </r>
  <r>
    <n v="125"/>
    <x v="67"/>
    <s v="Głogów"/>
    <n v="267036"/>
    <s v="Elektryk"/>
    <n v="741103"/>
    <s v="ELE.02."/>
    <s v="Montaż, uruchamianie i konserwacja instalacji, maszyn i urządzeń elektrycznych"/>
    <s v="02.02.2026-13.03.2026"/>
    <n v="5"/>
    <n v="0"/>
    <s v="angielski"/>
    <n v="5"/>
    <n v="0"/>
    <s v="Centrum Kształcenia Zawodowego i Ustawicznego, 67-400 Wschowa, Plac Kosynierów 1"/>
    <s v="CKZ Wschowa"/>
  </r>
  <r>
    <n v="126"/>
    <x v="67"/>
    <s v="Głogów"/>
    <n v="267036"/>
    <s v="Stolarz"/>
    <n v="752205"/>
    <s v="DRM.04."/>
    <s v=" Wytwarzanie wyrobów z drewna i materiałów drewnopochodnych"/>
    <s v="27.10.2025-21.11.2025"/>
    <n v="6"/>
    <n v="0"/>
    <s v="angielski"/>
    <n v="6"/>
    <n v="0"/>
    <s v="Centrum Kształcenia Zawodowego i Ustawicznego, 67-400 Wschowa, Plac Kosynierów 1"/>
    <s v="CKZ Wschowa"/>
  </r>
  <r>
    <n v="127"/>
    <x v="67"/>
    <s v="Głogów"/>
    <n v="267036"/>
    <s v="Sprzedawca"/>
    <n v="522301"/>
    <s v="HAN.01."/>
    <s v="Prowadzenie sprzedaży"/>
    <s v="02.02.2026-13.03.2026"/>
    <n v="7"/>
    <n v="5"/>
    <s v="angielski"/>
    <n v="7"/>
    <n v="5"/>
    <s v="Centrum Kształcenia Zawodowego i Ustawicznego, 67-400 Wschowa, Plac Kosynierów 1"/>
    <s v="CKZ Wschowa"/>
  </r>
  <r>
    <n v="128"/>
    <x v="67"/>
    <s v="Głogów"/>
    <n v="267036"/>
    <s v="Lakiernik samochodowy"/>
    <n v="713203"/>
    <s v="MOT.03."/>
    <s v="Diagnozowanie i naprawa powłok lakierniczych"/>
    <s v="24.11.2025-19.12.2025"/>
    <n v="1"/>
    <n v="0"/>
    <s v="angielski"/>
    <n v="1"/>
    <n v="0"/>
    <s v="Centrum Kształcenia Zawodowego i Ustawicznego, 67-400 Wschowa, Plac Kosynierów 1"/>
    <s v="CKZ Wschowa"/>
  </r>
  <r>
    <n v="131"/>
    <x v="67"/>
    <s v="Głogów"/>
    <n v="267036"/>
    <s v="Kucharz"/>
    <n v="512001"/>
    <s v="HGT.02."/>
    <s v=" Przygotowanie i wydawanie dań"/>
    <s v="27.10.2025-21.11.2025"/>
    <n v="1"/>
    <n v="1"/>
    <s v="angielski"/>
    <n v="1"/>
    <n v="1"/>
    <s v="Centrum Kształcenia Zawodowego i Ustawicznego, 67-400 Wschowa, Plac Kosynierów 1"/>
    <s v="CKZ Wschowa"/>
  </r>
  <r>
    <n v="654"/>
    <x v="16"/>
    <s v="Żarów"/>
    <n v="14530"/>
    <s v="Operator obrabiarek skrawających"/>
    <n v="722307"/>
    <s v="MEC.05."/>
    <s v=" Użytkowanie obrabiarek skrawających"/>
    <s v="16.02.2026-13.03.2026"/>
    <n v="2"/>
    <n v="0"/>
    <s v="niemiecki"/>
    <n v="0"/>
    <n v="0"/>
    <s v="Centrum Kształcenia Zawodowego w Świdnicy, 58-105 Świdnica, ul. Gen. Władysława Sikorskiego 41"/>
    <s v="CKZ Świdnica"/>
  </r>
  <r>
    <n v="655"/>
    <x v="16"/>
    <s v="Żarów"/>
    <n v="14530"/>
    <s v="Mechanik pojazdów samochodowych"/>
    <n v="723103"/>
    <s v="MOT.05."/>
    <s v="Obsługa, diagnozowanie oraz naprawa pojazdów samochodowych"/>
    <s v="24.11.2025-19.12.2025"/>
    <n v="10"/>
    <n v="0"/>
    <s v="niemiecki"/>
    <n v="0"/>
    <n v="0"/>
    <s v="Centrum Kształcenia Zawodowego w Świdnicy, 58-105 Świdnica, ul. Gen. Władysława Sikorskiego 41"/>
    <s v="CKZ Świdnica"/>
  </r>
  <r>
    <n v="657"/>
    <x v="16"/>
    <s v="Żarów"/>
    <n v="14530"/>
    <s v="Cukiernik"/>
    <n v="751201"/>
    <s v="SPC.01."/>
    <s v="Produkcja wyrobów cukierniczych"/>
    <s v="27.10.2025-21.11.2025"/>
    <n v="1"/>
    <n v="1"/>
    <s v="niemiecki"/>
    <n v="0"/>
    <n v="0"/>
    <s v="Centrum Kształcenia Zawodowego w Świdnicy, 58-105 Świdnica, ul. Gen. Władysława Sikorskiego 41"/>
    <s v="CKZ Świdnica"/>
  </r>
  <r>
    <m/>
    <x v="68"/>
    <s v="Namysłow"/>
    <m/>
    <s v="Mechanik pojazdów samochodowych"/>
    <n v="723103"/>
    <s v="MOT.05."/>
    <s v="Obsługa, diagnozowanie oraz naprawa pojazdów samochodowych"/>
    <s v="02.09.2025-26.09.2025"/>
    <n v="11"/>
    <n v="11"/>
    <s v="angielski"/>
    <n v="0"/>
    <n v="0"/>
    <s v="Centrum Kształcenia Zawodowego w Oleśnicy, ul. Wojska Polskiego 67"/>
    <s v="CKZ Oleśnica"/>
  </r>
  <r>
    <n v="658"/>
    <x v="16"/>
    <s v="Żarów"/>
    <n v="14530"/>
    <s v="Stolarz"/>
    <n v="752205"/>
    <s v="DRM.04."/>
    <s v=" Wytwarzanie wyrobów z drewna i materiałów drewnopochodnych"/>
    <s v="29.09.2025-24.10.2025"/>
    <n v="1"/>
    <n v="0"/>
    <s v="niemiecki"/>
    <n v="0"/>
    <n v="0"/>
    <s v="Centrum Kształcenia Zawodowego w Świdnicy, 58-105 Świdnica, ul. Gen. Władysława Sikorskiego 41"/>
    <s v="CKZ Świdnica"/>
  </r>
  <r>
    <m/>
    <x v="69"/>
    <s v="Odolanów"/>
    <m/>
    <s v="Lakiernik samochodowy"/>
    <n v="713203"/>
    <s v="MOT.03."/>
    <s v="Diagnozowanie i naprawa powłok lakierniczych"/>
    <s v="27.10.2025-21.11.2025"/>
    <n v="1"/>
    <m/>
    <m/>
    <m/>
    <m/>
    <s v="Centrum Kształcenia Zawodowego w Oleśnicy, ul. Wojska Polskiego 67"/>
    <s v="CKZ Oleśnica"/>
  </r>
  <r>
    <m/>
    <x v="70"/>
    <s v="Ostrzeszów "/>
    <m/>
    <s v="Kucharz"/>
    <n v="512001"/>
    <s v="HGT.02."/>
    <s v=" Przygotowanie i wydawanie dań"/>
    <s v="24.11.2025-19.12.2025"/>
    <n v="2"/>
    <m/>
    <s v=" "/>
    <m/>
    <m/>
    <s v="Centrum Kształcenia Zawodowego w Oleśnicy, ul. Wojska Polskiego 67"/>
    <s v="CKZ Oleśnica"/>
  </r>
  <r>
    <m/>
    <x v="70"/>
    <s v="Ostrzeszów "/>
    <m/>
    <s v="Cukiernik"/>
    <n v="751201"/>
    <s v="SPC.01."/>
    <s v="Produkcja wyrobów cukierniczych"/>
    <s v="07.01.2026-30.01.2026"/>
    <n v="1"/>
    <m/>
    <m/>
    <m/>
    <m/>
    <s v="Centrum Kształcenia Zawodowego w Oleśnicy, ul. Wojska Polskiego 67"/>
    <s v="CKZ Oleśnica"/>
  </r>
  <r>
    <m/>
    <x v="70"/>
    <s v="Ostrzeszów "/>
    <m/>
    <s v="Sprzedawca"/>
    <n v="522301"/>
    <s v="HAN.01."/>
    <s v="Prowadzenie sprzedaży"/>
    <s v="20.04.2026-15.05.2026"/>
    <n v="2"/>
    <m/>
    <m/>
    <m/>
    <m/>
    <s v="Centrum Kształcenia Zawodowego w Oleśnicy, ul. Wojska Polskiego 67"/>
    <s v="CKZ Oleśnica"/>
  </r>
  <r>
    <n v="659"/>
    <x v="16"/>
    <s v="Żarów"/>
    <n v="14530"/>
    <s v="Ślusarz"/>
    <n v="722204"/>
    <s v="MEC.08."/>
    <s v="Wykonywanie i naprawa elementów maszyn, urządzeń i narzędzi"/>
    <s v="07.01.2026-30.01.2026"/>
    <n v="0"/>
    <n v="0"/>
    <s v="niemiecki"/>
    <n v="0"/>
    <n v="0"/>
    <s v="Centrum Kształcenia Zawodowego w Świdnicy, 58-105 Świdnica, ul. Gen. Władysława Sikorskiego 41"/>
    <s v="CKZ Świdnica"/>
  </r>
  <r>
    <m/>
    <x v="71"/>
    <s v="Namysłów"/>
    <m/>
    <s v="Elektryk"/>
    <n v="741103"/>
    <s v="ELE.02."/>
    <s v="Montaż, uruchamianie i konserwacja instalacji, maszyn i urządzeń elektrycznych"/>
    <s v="29.09.2025-24.10.2025"/>
    <n v="9"/>
    <m/>
    <m/>
    <m/>
    <m/>
    <s v="Centrum Kształcenia Zawodowego w Oleśnicy, ul. Wojska Polskiego 67"/>
    <s v="CKZ Oleśnica"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  <r>
    <m/>
    <x v="72"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200-000000000000}" name="przestawna_3" cacheId="4" applyNumberFormats="0" applyBorderFormats="0" applyFontFormats="0" applyPatternFormats="0" applyAlignmentFormats="0" applyWidthHeightFormats="0" dataCaption="" updatedVersion="8" compact="0" compactData="0">
  <location ref="B11:C85" firstHeaderRow="1" firstDataRow="1" firstDataCol="1"/>
  <pivotFields count="16">
    <pivotField name="L.p." compact="0" outline="0" multipleItemSelectionAllowed="1" showAll="0"/>
    <pivotField name="Szkoła wysyłająca" axis="axisRow" compact="0" outline="0" multipleItemSelectionAllowed="1" showAll="0" sortType="ascending">
      <items count="74">
        <item x="40"/>
        <item x="59"/>
        <item x="28"/>
        <item x="63"/>
        <item x="7"/>
        <item x="58"/>
        <item x="11"/>
        <item x="30"/>
        <item x="20"/>
        <item x="36"/>
        <item x="34"/>
        <item x="14"/>
        <item x="35"/>
        <item x="45"/>
        <item x="53"/>
        <item x="21"/>
        <item x="47"/>
        <item x="6"/>
        <item x="17"/>
        <item x="24"/>
        <item x="52"/>
        <item x="50"/>
        <item x="46"/>
        <item x="41"/>
        <item x="25"/>
        <item x="64"/>
        <item x="1"/>
        <item x="27"/>
        <item x="10"/>
        <item x="54"/>
        <item x="22"/>
        <item x="3"/>
        <item x="48"/>
        <item x="51"/>
        <item x="9"/>
        <item x="5"/>
        <item x="26"/>
        <item x="32"/>
        <item x="33"/>
        <item x="61"/>
        <item x="31"/>
        <item x="13"/>
        <item x="8"/>
        <item x="49"/>
        <item x="23"/>
        <item x="38"/>
        <item x="44"/>
        <item x="43"/>
        <item x="16"/>
        <item x="37"/>
        <item x="15"/>
        <item x="29"/>
        <item x="19"/>
        <item x="18"/>
        <item x="55"/>
        <item x="65"/>
        <item x="66"/>
        <item x="39"/>
        <item x="12"/>
        <item x="4"/>
        <item x="60"/>
        <item x="62"/>
        <item x="2"/>
        <item x="0"/>
        <item x="68"/>
        <item x="67"/>
        <item x="56"/>
        <item x="42"/>
        <item x="69"/>
        <item x="70"/>
        <item x="57"/>
        <item x="71"/>
        <item x="72"/>
        <item t="default"/>
      </items>
    </pivotField>
    <pivotField name="Miejscowość" compact="0" outline="0" multipleItemSelectionAllowed="1" showAll="0"/>
    <pivotField name="RSPO" compact="0" outline="0" multipleItemSelectionAllowed="1" showAll="0"/>
    <pivotField name="Zawód_x000a_WYBIERZ Z LISTY" compact="0" outline="0" multipleItemSelectionAllowed="1" showAll="0"/>
    <pivotField name="Symbol cyfrowy zawodu" compact="0" outline="0" multipleItemSelectionAllowed="1" showAll="0"/>
    <pivotField name="Symbol kwalifikacji" compact="0" outline="0" multipleItemSelectionAllowed="1" showAll="0"/>
    <pivotField name="NAZWA KWALIFIKACJI" compact="0" outline="0" multipleItemSelectionAllowed="1" showAll="0"/>
    <pivotField name="Termin turnusu" compact="0" outline="0" multipleItemSelectionAllowed="1" showAll="0"/>
    <pivotField name="Liczba uczniów " dataField="1" compact="0" numFmtId="1" outline="0" multipleItemSelectionAllowed="1" showAll="0"/>
    <pivotField name="w tym dziewcząt" compact="0" numFmtId="1" outline="0" multipleItemSelectionAllowed="1" showAll="0"/>
    <pivotField name="język obcy zawodowy_x000a_USTALONY Z OŚRODKIEM" compact="0" outline="0" multipleItemSelectionAllowed="1" showAll="0"/>
    <pivotField name="ilość noclegów ogółem" compact="0" numFmtId="1" outline="0" multipleItemSelectionAllowed="1" showAll="0"/>
    <pivotField name="w tym noclegów dla dziewcząt" compact="0" numFmtId="1" outline="0" multipleItemSelectionAllowed="1" showAll="0"/>
    <pivotField name="Zakładane miejsce realizacji turnusu" compact="0" outline="0" multipleItemSelectionAllowed="1" showAll="0"/>
    <pivotField name="OŚRODEK_x000a_WYBIERZ Z LISTY" compact="0" outline="0" multipleItemSelectionAllowed="1" showAll="0"/>
  </pivotFields>
  <rowFields count="1">
    <field x="1"/>
  </rowFields>
  <rowItems count="7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 t="grand">
      <x/>
    </i>
  </rowItems>
  <colItems count="1">
    <i/>
  </colItems>
  <dataFields count="1">
    <dataField name="RAZEM uczniów " fld="9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R484">
  <tableColumns count="18">
    <tableColumn id="1" xr3:uid="{00000000-0010-0000-0000-000001000000}" name="L.p."/>
    <tableColumn id="2" xr3:uid="{00000000-0010-0000-0000-000002000000}" name="Szkoła wysyłająca"/>
    <tableColumn id="3" xr3:uid="{00000000-0010-0000-0000-000003000000}" name="Miejscowość"/>
    <tableColumn id="4" xr3:uid="{00000000-0010-0000-0000-000004000000}" name="Zawód"/>
    <tableColumn id="5" xr3:uid="{00000000-0010-0000-0000-000005000000}" name="Symbol cyfrowy zawodu"/>
    <tableColumn id="6" xr3:uid="{00000000-0010-0000-0000-000006000000}" name="Symbol kwalifikacji"/>
    <tableColumn id="7" xr3:uid="{00000000-0010-0000-0000-000007000000}" name="Termin turnusu"/>
    <tableColumn id="8" xr3:uid="{00000000-0010-0000-0000-000008000000}" name="Liczba uczniów_x000a_(STOPIEŃ)"/>
    <tableColumn id="9" xr3:uid="{00000000-0010-0000-0000-000009000000}" name="w tym dziewcząr"/>
    <tableColumn id="10" xr3:uid="{00000000-0010-0000-0000-00000A000000}" name="Zakładane miejsce realizacji turnusu"/>
    <tableColumn id="11" xr3:uid="{00000000-0010-0000-0000-00000B000000}" name="OŚRODEK"/>
    <tableColumn id="12" xr3:uid="{00000000-0010-0000-0000-00000C000000}" name="Św"/>
    <tableColumn id="13" xr3:uid="{00000000-0010-0000-0000-00000D000000}" name="JG"/>
    <tableColumn id="14" xr3:uid="{00000000-0010-0000-0000-00000E000000}" name="K"/>
    <tableColumn id="15" xr3:uid="{00000000-0010-0000-0000-00000F000000}" name="Z"/>
    <tableColumn id="16" xr3:uid="{00000000-0010-0000-0000-000010000000}" name="G"/>
    <tableColumn id="17" xr3:uid="{00000000-0010-0000-0000-000011000000}" name="L"/>
    <tableColumn id="18" xr3:uid="{00000000-0010-0000-0000-000012000000}" name="Kolumna1"/>
  </tableColumns>
  <tableStyleInfo name="Arkusz6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hyperlink" Target="mailto:Sekretariat.zsz5@wroclawskaedukacja.pl" TargetMode="External"/><Relationship Id="rId1" Type="http://schemas.openxmlformats.org/officeDocument/2006/relationships/hyperlink" Target="mailto:sekretzmigrod@interia.pl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mailto:liceum@zsp-kudowa.pl" TargetMode="External"/><Relationship Id="rId13" Type="http://schemas.openxmlformats.org/officeDocument/2006/relationships/hyperlink" Target="mailto:mfrydel.zsg@gmail.com" TargetMode="External"/><Relationship Id="rId18" Type="http://schemas.openxmlformats.org/officeDocument/2006/relationships/hyperlink" Target="mailto:zsszmigrod@wp.pl" TargetMode="External"/><Relationship Id="rId3" Type="http://schemas.openxmlformats.org/officeDocument/2006/relationships/hyperlink" Target="mailto:sekretariat@zszgoras.pol.pl" TargetMode="External"/><Relationship Id="rId7" Type="http://schemas.openxmlformats.org/officeDocument/2006/relationships/hyperlink" Target="mailto:sekretariat@pzs-krzyzowice.wroc.pl" TargetMode="External"/><Relationship Id="rId12" Type="http://schemas.openxmlformats.org/officeDocument/2006/relationships/hyperlink" Target="mailto:szkolalzn@poczta.fm" TargetMode="External"/><Relationship Id="rId17" Type="http://schemas.openxmlformats.org/officeDocument/2006/relationships/hyperlink" Target="mailto:sekretariat@soszw.info" TargetMode="External"/><Relationship Id="rId2" Type="http://schemas.openxmlformats.org/officeDocument/2006/relationships/hyperlink" Target="mailto:sekretariat@zstio.glogow.pl" TargetMode="External"/><Relationship Id="rId16" Type="http://schemas.openxmlformats.org/officeDocument/2006/relationships/hyperlink" Target="mailto:kancelaria@zspemilka.pl" TargetMode="External"/><Relationship Id="rId20" Type="http://schemas.openxmlformats.org/officeDocument/2006/relationships/hyperlink" Target="mailto:sekretariat@zsmilicz.eu" TargetMode="External"/><Relationship Id="rId1" Type="http://schemas.openxmlformats.org/officeDocument/2006/relationships/hyperlink" Target="mailto:sekretariat@michalska.pl" TargetMode="External"/><Relationship Id="rId6" Type="http://schemas.openxmlformats.org/officeDocument/2006/relationships/hyperlink" Target="mailto:sylwia.ciszek@zso-kowary.pl" TargetMode="External"/><Relationship Id="rId11" Type="http://schemas.openxmlformats.org/officeDocument/2006/relationships/hyperlink" Target="mailto:sekretariat@zszwolow.pl" TargetMode="External"/><Relationship Id="rId5" Type="http://schemas.openxmlformats.org/officeDocument/2006/relationships/hyperlink" Target="mailto:biuro.ksp@onet.eu" TargetMode="External"/><Relationship Id="rId15" Type="http://schemas.openxmlformats.org/officeDocument/2006/relationships/hyperlink" Target="mailto:sekretariat@zszzabkowice.pl" TargetMode="External"/><Relationship Id="rId10" Type="http://schemas.openxmlformats.org/officeDocument/2006/relationships/hyperlink" Target="mailto:zs31sekretariat@gmail.com" TargetMode="External"/><Relationship Id="rId19" Type="http://schemas.openxmlformats.org/officeDocument/2006/relationships/hyperlink" Target="mailto:pzsoborniki@powiat.trzebnica.pl" TargetMode="External"/><Relationship Id="rId4" Type="http://schemas.openxmlformats.org/officeDocument/2006/relationships/hyperlink" Target="mailto:zszio@kamienna-gora.pl" TargetMode="External"/><Relationship Id="rId9" Type="http://schemas.openxmlformats.org/officeDocument/2006/relationships/hyperlink" Target="mailto:zsp-kopernik@wp.pl" TargetMode="External"/><Relationship Id="rId14" Type="http://schemas.openxmlformats.org/officeDocument/2006/relationships/hyperlink" Target="mailto:biuro@ecks.pl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mailto:sekretariat@zsptwardogora.pl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mailto:k.kwapisz@zs1.lubin.pl" TargetMode="External"/><Relationship Id="rId13" Type="http://schemas.openxmlformats.org/officeDocument/2006/relationships/hyperlink" Target="mailto:sekretariat@zszwolow.pl" TargetMode="External"/><Relationship Id="rId3" Type="http://schemas.openxmlformats.org/officeDocument/2006/relationships/hyperlink" Target="mailto:zszbogatynia@o2.pl" TargetMode="External"/><Relationship Id="rId7" Type="http://schemas.openxmlformats.org/officeDocument/2006/relationships/hyperlink" Target="mailto:poczta@zs1.lubin.pl" TargetMode="External"/><Relationship Id="rId12" Type="http://schemas.openxmlformats.org/officeDocument/2006/relationships/hyperlink" Target="mailto:soswtrzebnica@wp.pl" TargetMode="External"/><Relationship Id="rId2" Type="http://schemas.openxmlformats.org/officeDocument/2006/relationships/hyperlink" Target="mailto:sekretariat@michalska.pl" TargetMode="External"/><Relationship Id="rId1" Type="http://schemas.openxmlformats.org/officeDocument/2006/relationships/hyperlink" Target="mailto:zszc.bielawa@wp.pl" TargetMode="External"/><Relationship Id="rId6" Type="http://schemas.openxmlformats.org/officeDocument/2006/relationships/hyperlink" Target="mailto:zsp-kudowa@tlen.pl" TargetMode="External"/><Relationship Id="rId11" Type="http://schemas.openxmlformats.org/officeDocument/2006/relationships/hyperlink" Target="mailto:zsp-kopernik@wp.pl" TargetMode="External"/><Relationship Id="rId5" Type="http://schemas.openxmlformats.org/officeDocument/2006/relationships/hyperlink" Target="mailto:sekretariat@pzs-krzyzowice.wroc.pl" TargetMode="External"/><Relationship Id="rId10" Type="http://schemas.openxmlformats.org/officeDocument/2006/relationships/hyperlink" Target="mailto:zspaczkow@gmail.com" TargetMode="External"/><Relationship Id="rId4" Type="http://schemas.openxmlformats.org/officeDocument/2006/relationships/hyperlink" Target="mailto:sekretariat@zszgoras.pol.pl" TargetMode="External"/><Relationship Id="rId9" Type="http://schemas.openxmlformats.org/officeDocument/2006/relationships/hyperlink" Target="mailto:zsotmochow@zsotmochow.pl" TargetMode="External"/><Relationship Id="rId14" Type="http://schemas.openxmlformats.org/officeDocument/2006/relationships/hyperlink" Target="mailto:sekretariat@zszzabkowice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N736"/>
  <sheetViews>
    <sheetView topLeftCell="A3" workbookViewId="0"/>
  </sheetViews>
  <sheetFormatPr defaultColWidth="14.42578125" defaultRowHeight="15" customHeight="1"/>
  <cols>
    <col min="1" max="1" width="8.85546875" customWidth="1"/>
    <col min="2" max="2" width="48.85546875" hidden="1" customWidth="1"/>
    <col min="3" max="4" width="8.85546875" hidden="1" customWidth="1"/>
    <col min="5" max="5" width="75.140625" hidden="1" customWidth="1"/>
    <col min="6" max="10" width="8.85546875" hidden="1" customWidth="1"/>
    <col min="11" max="11" width="9.42578125" hidden="1" customWidth="1"/>
    <col min="12" max="12" width="10" customWidth="1"/>
    <col min="13" max="13" width="98.28515625" customWidth="1"/>
    <col min="14" max="14" width="16.85546875" customWidth="1"/>
    <col min="15" max="15" width="11.7109375" customWidth="1"/>
    <col min="16" max="16" width="35.85546875" customWidth="1"/>
    <col min="17" max="17" width="19.5703125" hidden="1" customWidth="1"/>
    <col min="18" max="18" width="15.28515625" hidden="1" customWidth="1"/>
    <col min="19" max="19" width="85.28515625" hidden="1" customWidth="1"/>
    <col min="20" max="20" width="22.5703125" customWidth="1"/>
    <col min="21" max="21" width="10.140625" customWidth="1"/>
    <col min="22" max="22" width="8.85546875" customWidth="1"/>
    <col min="23" max="23" width="15.85546875" customWidth="1"/>
    <col min="24" max="24" width="12.28515625" customWidth="1"/>
    <col min="25" max="25" width="11" customWidth="1"/>
    <col min="26" max="26" width="108.85546875" hidden="1" customWidth="1"/>
    <col min="27" max="27" width="25.5703125" customWidth="1"/>
    <col min="28" max="28" width="10.7109375" hidden="1" customWidth="1"/>
    <col min="29" max="30" width="9" hidden="1" customWidth="1"/>
    <col min="31" max="33" width="8.85546875" hidden="1" customWidth="1"/>
    <col min="34" max="34" width="24.140625" hidden="1" customWidth="1"/>
    <col min="35" max="35" width="163.140625" hidden="1" customWidth="1"/>
    <col min="36" max="36" width="17" hidden="1" customWidth="1"/>
    <col min="37" max="37" width="13.42578125" hidden="1" customWidth="1"/>
    <col min="38" max="38" width="10.7109375" hidden="1" customWidth="1"/>
    <col min="39" max="39" width="29" hidden="1" customWidth="1"/>
    <col min="40" max="41" width="8.85546875" hidden="1" customWidth="1"/>
    <col min="42" max="42" width="10.7109375" hidden="1" customWidth="1"/>
    <col min="43" max="47" width="8.85546875" hidden="1" customWidth="1"/>
    <col min="48" max="66" width="8.85546875" customWidth="1"/>
  </cols>
  <sheetData>
    <row r="1" spans="1:66" hidden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 t="s">
        <v>0</v>
      </c>
      <c r="S1" s="3"/>
      <c r="T1" s="2"/>
      <c r="U1" s="4"/>
      <c r="V1" s="5"/>
      <c r="W1" s="6"/>
      <c r="X1" s="5"/>
      <c r="Y1" s="7"/>
      <c r="Z1" s="8"/>
      <c r="AA1" s="7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</row>
    <row r="2" spans="1:66" hidden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9"/>
      <c r="N2" s="1"/>
      <c r="O2" s="1"/>
      <c r="P2" s="10">
        <f ca="1">NOW()</f>
        <v>45999.629176388888</v>
      </c>
      <c r="Q2" s="1"/>
      <c r="R2" s="2"/>
      <c r="S2" s="3"/>
      <c r="T2" s="2"/>
      <c r="U2" s="11"/>
      <c r="V2" s="5"/>
      <c r="W2" s="12"/>
      <c r="X2" s="12"/>
      <c r="Y2" s="5"/>
      <c r="Z2" s="8"/>
      <c r="AA2" s="4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</row>
    <row r="3" spans="1:66" ht="18.7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525" t="s">
        <v>1</v>
      </c>
      <c r="N3" s="526"/>
      <c r="O3" s="526"/>
      <c r="P3" s="526"/>
      <c r="Q3" s="526"/>
      <c r="R3" s="526"/>
      <c r="S3" s="526"/>
      <c r="T3" s="526"/>
      <c r="U3" s="526"/>
      <c r="V3" s="526"/>
      <c r="W3" s="526"/>
      <c r="X3" s="526"/>
      <c r="Y3" s="526"/>
      <c r="Z3" s="526"/>
      <c r="AA3" s="4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3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</row>
    <row r="4" spans="1:66" ht="23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527" t="s">
        <v>2</v>
      </c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6"/>
      <c r="AA4" s="7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</row>
    <row r="5" spans="1:66" ht="18.7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527" t="s">
        <v>3</v>
      </c>
      <c r="N5" s="526"/>
      <c r="O5" s="526"/>
      <c r="P5" s="526"/>
      <c r="Q5" s="526"/>
      <c r="R5" s="526"/>
      <c r="S5" s="526"/>
      <c r="T5" s="526"/>
      <c r="U5" s="526"/>
      <c r="V5" s="526"/>
      <c r="W5" s="526"/>
      <c r="X5" s="526"/>
      <c r="Y5" s="526"/>
      <c r="Z5" s="526"/>
      <c r="AA5" s="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</row>
    <row r="6" spans="1:6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2"/>
      <c r="S6" s="3"/>
      <c r="T6" s="14">
        <f>SUBTOTAL(109,U8:U641)</f>
        <v>2354</v>
      </c>
      <c r="U6" s="11">
        <f>SUM(U8:U641)</f>
        <v>2354</v>
      </c>
      <c r="V6" s="4"/>
      <c r="W6" s="4"/>
      <c r="X6" s="528" t="s">
        <v>4</v>
      </c>
      <c r="Y6" s="529"/>
      <c r="Z6" s="8"/>
      <c r="AA6" s="7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</row>
    <row r="7" spans="1:66" ht="60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5" t="s">
        <v>5</v>
      </c>
      <c r="M7" s="16" t="s">
        <v>6</v>
      </c>
      <c r="N7" s="17" t="s">
        <v>7</v>
      </c>
      <c r="O7" s="17" t="s">
        <v>8</v>
      </c>
      <c r="P7" s="18" t="s">
        <v>9</v>
      </c>
      <c r="Q7" s="19" t="s">
        <v>10</v>
      </c>
      <c r="R7" s="19" t="s">
        <v>11</v>
      </c>
      <c r="S7" s="20" t="s">
        <v>12</v>
      </c>
      <c r="T7" s="19" t="s">
        <v>13</v>
      </c>
      <c r="U7" s="21" t="s">
        <v>14</v>
      </c>
      <c r="V7" s="22" t="s">
        <v>15</v>
      </c>
      <c r="W7" s="22" t="s">
        <v>16</v>
      </c>
      <c r="X7" s="22" t="s">
        <v>17</v>
      </c>
      <c r="Y7" s="22" t="s">
        <v>18</v>
      </c>
      <c r="Z7" s="22" t="s">
        <v>19</v>
      </c>
      <c r="AA7" s="23" t="s">
        <v>20</v>
      </c>
      <c r="AB7" s="24" t="s">
        <v>21</v>
      </c>
      <c r="AC7" s="24" t="s">
        <v>22</v>
      </c>
      <c r="AD7" s="24" t="s">
        <v>23</v>
      </c>
      <c r="AE7" s="1"/>
      <c r="AF7" s="1"/>
      <c r="AG7" s="1"/>
      <c r="AH7" s="1"/>
      <c r="AI7" s="1"/>
      <c r="AJ7" s="1"/>
      <c r="AK7" s="1"/>
      <c r="AL7" s="1"/>
      <c r="AM7" s="9" t="s">
        <v>24</v>
      </c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</row>
    <row r="8" spans="1:66" ht="15" customHeight="1">
      <c r="B8" s="25" t="s">
        <v>25</v>
      </c>
      <c r="C8" s="26">
        <v>731107</v>
      </c>
      <c r="D8" s="26" t="s">
        <v>26</v>
      </c>
      <c r="E8" s="25" t="s">
        <v>27</v>
      </c>
      <c r="F8" s="1"/>
      <c r="G8" s="1"/>
      <c r="H8" s="1"/>
      <c r="I8" s="1"/>
      <c r="J8" s="1"/>
      <c r="K8" s="1"/>
      <c r="L8" s="27" t="s">
        <v>28</v>
      </c>
      <c r="M8" s="28" t="s">
        <v>29</v>
      </c>
      <c r="N8" s="29" t="s">
        <v>30</v>
      </c>
      <c r="O8" s="29">
        <v>6212</v>
      </c>
      <c r="P8" s="28" t="s">
        <v>31</v>
      </c>
      <c r="Q8" s="27">
        <f t="shared" ref="Q8:S8" si="0">IFERROR(VLOOKUP(P8,B$8:E$160,2,0),0)</f>
        <v>751201</v>
      </c>
      <c r="R8" s="27" t="str">
        <f t="shared" si="0"/>
        <v>SPC.01.</v>
      </c>
      <c r="S8" s="30" t="str">
        <f t="shared" si="0"/>
        <v>Produkcja wyrobów cukierniczych</v>
      </c>
      <c r="T8" s="31" t="s">
        <v>32</v>
      </c>
      <c r="U8" s="32">
        <v>4</v>
      </c>
      <c r="V8" s="32">
        <v>4</v>
      </c>
      <c r="W8" s="33" t="s">
        <v>33</v>
      </c>
      <c r="X8" s="34">
        <v>0</v>
      </c>
      <c r="Y8" s="35">
        <v>0</v>
      </c>
      <c r="Z8" s="36" t="str">
        <f t="shared" ref="Z8:Z50" si="1">IFERROR(VLOOKUP(AA8,AH$8:AI$51,2,0),0)</f>
        <v>Centrum Kształcenia Zawodowego w Świdnicy, 58-105 Świdnica, ul. Gen. Władysława Sikorskiego 41</v>
      </c>
      <c r="AA8" s="37" t="s">
        <v>34</v>
      </c>
      <c r="AB8" s="38"/>
      <c r="AC8" s="38"/>
      <c r="AD8" s="38"/>
      <c r="AE8" s="39"/>
      <c r="AF8" s="39"/>
      <c r="AG8" s="39"/>
      <c r="AH8" s="40" t="s">
        <v>34</v>
      </c>
      <c r="AI8" s="41" t="s">
        <v>35</v>
      </c>
      <c r="AJ8" s="39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</row>
    <row r="9" spans="1:66" ht="15" customHeight="1">
      <c r="B9" s="25" t="s">
        <v>36</v>
      </c>
      <c r="C9" s="26">
        <v>711402</v>
      </c>
      <c r="D9" s="26" t="s">
        <v>37</v>
      </c>
      <c r="E9" s="25" t="s">
        <v>38</v>
      </c>
      <c r="F9" s="1"/>
      <c r="G9" s="1"/>
      <c r="H9" s="1"/>
      <c r="I9" s="1"/>
      <c r="J9" s="1"/>
      <c r="K9" s="1"/>
      <c r="L9" s="27" t="s">
        <v>39</v>
      </c>
      <c r="M9" s="28" t="s">
        <v>29</v>
      </c>
      <c r="N9" s="29" t="s">
        <v>30</v>
      </c>
      <c r="O9" s="29">
        <v>6212</v>
      </c>
      <c r="P9" s="28" t="s">
        <v>40</v>
      </c>
      <c r="Q9" s="27">
        <f t="shared" ref="Q9:S9" si="2">IFERROR(VLOOKUP(P9,B$8:E$160,2,0),0)</f>
        <v>741103</v>
      </c>
      <c r="R9" s="27" t="str">
        <f t="shared" si="2"/>
        <v>ELE.02.</v>
      </c>
      <c r="S9" s="30" t="str">
        <f t="shared" si="2"/>
        <v>Montaż, uruchamianie i konserwacja instalacji, maszyn i urządzeń elektrycznych</v>
      </c>
      <c r="T9" s="42" t="s">
        <v>32</v>
      </c>
      <c r="U9" s="32">
        <v>2</v>
      </c>
      <c r="V9" s="32">
        <v>0</v>
      </c>
      <c r="W9" s="33" t="s">
        <v>33</v>
      </c>
      <c r="X9" s="34">
        <v>0</v>
      </c>
      <c r="Y9" s="35">
        <v>0</v>
      </c>
      <c r="Z9" s="36" t="str">
        <f t="shared" si="1"/>
        <v>Centrum Kształcenia Zawodowego w Świdnicy, 58-105 Świdnica, ul. Gen. Władysława Sikorskiego 41</v>
      </c>
      <c r="AA9" s="37" t="s">
        <v>34</v>
      </c>
      <c r="AB9" s="38"/>
      <c r="AC9" s="38"/>
      <c r="AD9" s="38"/>
      <c r="AE9" s="39"/>
      <c r="AF9" s="39"/>
      <c r="AG9" s="39"/>
      <c r="AH9" s="40" t="s">
        <v>41</v>
      </c>
      <c r="AI9" s="41" t="s">
        <v>42</v>
      </c>
      <c r="AJ9" s="39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</row>
    <row r="10" spans="1:66" ht="15" customHeight="1">
      <c r="B10" s="25"/>
      <c r="C10" s="26"/>
      <c r="D10" s="26"/>
      <c r="E10" s="25"/>
      <c r="F10" s="1"/>
      <c r="G10" s="1"/>
      <c r="H10" s="1"/>
      <c r="I10" s="1"/>
      <c r="J10" s="1"/>
      <c r="K10" s="1"/>
      <c r="L10" s="27" t="s">
        <v>43</v>
      </c>
      <c r="M10" s="28" t="s">
        <v>29</v>
      </c>
      <c r="N10" s="29" t="s">
        <v>30</v>
      </c>
      <c r="O10" s="29">
        <v>6212</v>
      </c>
      <c r="P10" s="28" t="s">
        <v>44</v>
      </c>
      <c r="Q10" s="27">
        <f t="shared" ref="Q10:S10" si="3">IFERROR(VLOOKUP(P10,B$8:E$160,2,0),0)</f>
        <v>514101</v>
      </c>
      <c r="R10" s="27" t="str">
        <f t="shared" si="3"/>
        <v>FRK.01.</v>
      </c>
      <c r="S10" s="30" t="str">
        <f t="shared" si="3"/>
        <v>Wykonywanie usług fryzjerskich</v>
      </c>
      <c r="T10" s="43" t="s">
        <v>45</v>
      </c>
      <c r="U10" s="32">
        <v>5</v>
      </c>
      <c r="V10" s="32">
        <v>4</v>
      </c>
      <c r="W10" s="44" t="s">
        <v>46</v>
      </c>
      <c r="X10" s="34">
        <v>0</v>
      </c>
      <c r="Y10" s="35">
        <v>0</v>
      </c>
      <c r="Z10" s="30" t="str">
        <f t="shared" si="1"/>
        <v>Centrum Kształcenia Zawodowego Cechu Rzemiosł Różnych i Małej Przedsiębiorczości w Bielawie, ul. Polna 2, 58-260 Bielawa</v>
      </c>
      <c r="AA10" s="37" t="s">
        <v>47</v>
      </c>
      <c r="AB10" s="38"/>
      <c r="AC10" s="38"/>
      <c r="AD10" s="38"/>
      <c r="AE10" s="39"/>
      <c r="AF10" s="39"/>
      <c r="AG10" s="39"/>
      <c r="AH10" s="40" t="s">
        <v>48</v>
      </c>
      <c r="AI10" s="41" t="s">
        <v>49</v>
      </c>
      <c r="AJ10" s="39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</row>
    <row r="11" spans="1:66" ht="15" customHeight="1">
      <c r="B11" s="25" t="s">
        <v>50</v>
      </c>
      <c r="C11" s="26">
        <v>721301</v>
      </c>
      <c r="D11" s="26" t="s">
        <v>51</v>
      </c>
      <c r="E11" s="25" t="s">
        <v>52</v>
      </c>
      <c r="F11" s="1"/>
      <c r="G11" s="1"/>
      <c r="H11" s="1"/>
      <c r="I11" s="1"/>
      <c r="J11" s="1"/>
      <c r="K11" s="1"/>
      <c r="L11" s="27" t="s">
        <v>53</v>
      </c>
      <c r="M11" s="28" t="s">
        <v>29</v>
      </c>
      <c r="N11" s="29" t="s">
        <v>30</v>
      </c>
      <c r="O11" s="29">
        <v>6212</v>
      </c>
      <c r="P11" s="28" t="s">
        <v>54</v>
      </c>
      <c r="Q11" s="27">
        <f t="shared" ref="Q11:S11" si="4">IFERROR(VLOOKUP(P11,B$8:E$160,2,0),0)</f>
        <v>432106</v>
      </c>
      <c r="R11" s="27" t="str">
        <f t="shared" si="4"/>
        <v>SPL.01.</v>
      </c>
      <c r="S11" s="30" t="str">
        <f t="shared" si="4"/>
        <v>Obsługa magazynów</v>
      </c>
      <c r="T11" s="43" t="s">
        <v>32</v>
      </c>
      <c r="U11" s="32">
        <v>1</v>
      </c>
      <c r="V11" s="32">
        <v>1</v>
      </c>
      <c r="W11" s="44" t="s">
        <v>33</v>
      </c>
      <c r="X11" s="34">
        <v>1</v>
      </c>
      <c r="Y11" s="35">
        <v>1</v>
      </c>
      <c r="Z11" s="30" t="str">
        <f t="shared" si="1"/>
        <v>Zespół Szkół Ponadpodstawowych im. Hipolita Cegielskiego w Ziębicach ul. Wojska Polskiego 3, 57-220 Ziębice</v>
      </c>
      <c r="AA11" s="37" t="s">
        <v>55</v>
      </c>
      <c r="AB11" s="38"/>
      <c r="AC11" s="38"/>
      <c r="AD11" s="38"/>
      <c r="AE11" s="39"/>
      <c r="AF11" s="39"/>
      <c r="AG11" s="39"/>
      <c r="AH11" s="40" t="s">
        <v>47</v>
      </c>
      <c r="AI11" s="41" t="s">
        <v>56</v>
      </c>
      <c r="AJ11" s="39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</row>
    <row r="12" spans="1:66" ht="15" customHeight="1">
      <c r="B12" s="25" t="s">
        <v>57</v>
      </c>
      <c r="C12" s="26">
        <v>721306</v>
      </c>
      <c r="D12" s="26" t="s">
        <v>58</v>
      </c>
      <c r="E12" s="25" t="s">
        <v>59</v>
      </c>
      <c r="F12" s="1"/>
      <c r="G12" s="1"/>
      <c r="H12" s="1"/>
      <c r="I12" s="1"/>
      <c r="J12" s="1"/>
      <c r="K12" s="1"/>
      <c r="L12" s="27" t="s">
        <v>60</v>
      </c>
      <c r="M12" s="28" t="s">
        <v>29</v>
      </c>
      <c r="N12" s="29" t="s">
        <v>30</v>
      </c>
      <c r="O12" s="29">
        <v>6212</v>
      </c>
      <c r="P12" s="28" t="s">
        <v>61</v>
      </c>
      <c r="Q12" s="27">
        <f t="shared" ref="Q12:S12" si="5">IFERROR(VLOOKUP(P12,B$8:E$160,2,0),0)</f>
        <v>723103</v>
      </c>
      <c r="R12" s="27" t="str">
        <f t="shared" si="5"/>
        <v>MOT.05.</v>
      </c>
      <c r="S12" s="30" t="str">
        <f t="shared" si="5"/>
        <v>Obsługa, diagnozowanie oraz naprawa pojazdów samochodowych</v>
      </c>
      <c r="T12" s="43" t="s">
        <v>45</v>
      </c>
      <c r="U12" s="32">
        <v>9</v>
      </c>
      <c r="V12" s="32">
        <v>0</v>
      </c>
      <c r="W12" s="44" t="s">
        <v>46</v>
      </c>
      <c r="X12" s="34">
        <v>0</v>
      </c>
      <c r="Y12" s="35">
        <v>0</v>
      </c>
      <c r="Z12" s="30" t="str">
        <f t="shared" si="1"/>
        <v>Centrum Kształcenia Zawodowego Cechu Rzemiosł Różnych i Małej Przedsiębiorczości w Bielawie, ul. Polna 2, 58-260 Bielawa</v>
      </c>
      <c r="AA12" s="37" t="s">
        <v>47</v>
      </c>
      <c r="AB12" s="38"/>
      <c r="AC12" s="38"/>
      <c r="AD12" s="38"/>
      <c r="AE12" s="39"/>
      <c r="AF12" s="39"/>
      <c r="AG12" s="39"/>
      <c r="AH12" s="40" t="s">
        <v>62</v>
      </c>
      <c r="AI12" s="41" t="s">
        <v>63</v>
      </c>
      <c r="AJ12" s="39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</row>
    <row r="13" spans="1:66" ht="15" customHeight="1">
      <c r="B13" s="25" t="s">
        <v>64</v>
      </c>
      <c r="C13" s="26">
        <v>711501</v>
      </c>
      <c r="D13" s="26" t="s">
        <v>65</v>
      </c>
      <c r="E13" s="25" t="s">
        <v>66</v>
      </c>
      <c r="F13" s="1"/>
      <c r="G13" s="1"/>
      <c r="H13" s="1"/>
      <c r="I13" s="1"/>
      <c r="J13" s="1"/>
      <c r="K13" s="1"/>
      <c r="L13" s="27" t="s">
        <v>67</v>
      </c>
      <c r="M13" s="28" t="s">
        <v>29</v>
      </c>
      <c r="N13" s="29" t="s">
        <v>30</v>
      </c>
      <c r="O13" s="29">
        <v>6212</v>
      </c>
      <c r="P13" s="28" t="s">
        <v>68</v>
      </c>
      <c r="Q13" s="27">
        <f t="shared" ref="Q13:S13" si="6">IFERROR(VLOOKUP(P13,B$8:E$160,2,0),0)</f>
        <v>962907</v>
      </c>
      <c r="R13" s="27" t="str">
        <f t="shared" si="6"/>
        <v>HGT.03.</v>
      </c>
      <c r="S13" s="30" t="str">
        <f t="shared" si="6"/>
        <v>Obsługa gości w obiekcie świadczącym usługi hotelarskie</v>
      </c>
      <c r="T13" s="45" t="s">
        <v>69</v>
      </c>
      <c r="U13" s="32">
        <v>6</v>
      </c>
      <c r="V13" s="32">
        <v>5</v>
      </c>
      <c r="W13" s="44" t="s">
        <v>70</v>
      </c>
      <c r="X13" s="34">
        <v>6</v>
      </c>
      <c r="Y13" s="35">
        <v>5</v>
      </c>
      <c r="Z13" s="30" t="str">
        <f t="shared" si="1"/>
        <v>Centrum Kształcenia Zawodowego w Kłodzkiej Szkole Przedsiębiorczości w Kłodzku, ul. Szkolna 8, 57-300 Kłodzko</v>
      </c>
      <c r="AA13" s="37" t="s">
        <v>71</v>
      </c>
      <c r="AB13" s="38"/>
      <c r="AC13" s="38"/>
      <c r="AD13" s="38"/>
      <c r="AE13" s="39"/>
      <c r="AF13" s="39"/>
      <c r="AG13" s="39"/>
      <c r="AH13" s="40" t="s">
        <v>72</v>
      </c>
      <c r="AI13" s="41" t="s">
        <v>73</v>
      </c>
      <c r="AJ13" s="39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</row>
    <row r="14" spans="1:66" ht="15" customHeight="1">
      <c r="B14" s="25"/>
      <c r="C14" s="26"/>
      <c r="D14" s="26"/>
      <c r="E14" s="25"/>
      <c r="F14" s="1"/>
      <c r="G14" s="1"/>
      <c r="H14" s="1"/>
      <c r="I14" s="1"/>
      <c r="J14" s="1"/>
      <c r="K14" s="1"/>
      <c r="L14" s="27"/>
      <c r="M14" s="28" t="s">
        <v>29</v>
      </c>
      <c r="N14" s="29" t="s">
        <v>30</v>
      </c>
      <c r="O14" s="29">
        <v>6212</v>
      </c>
      <c r="P14" s="28" t="s">
        <v>74</v>
      </c>
      <c r="Q14" s="27">
        <f t="shared" ref="Q14:S14" si="7">IFERROR(VLOOKUP(P14,B$8:E$160,2,0),0)</f>
        <v>522301</v>
      </c>
      <c r="R14" s="27" t="str">
        <f t="shared" si="7"/>
        <v>HAN.01.</v>
      </c>
      <c r="S14" s="30" t="str">
        <f t="shared" si="7"/>
        <v>Prowadzenie sprzedaży</v>
      </c>
      <c r="T14" s="46" t="s">
        <v>75</v>
      </c>
      <c r="U14" s="32">
        <v>6</v>
      </c>
      <c r="V14" s="32">
        <v>4</v>
      </c>
      <c r="W14" s="33" t="s">
        <v>33</v>
      </c>
      <c r="X14" s="34">
        <v>0</v>
      </c>
      <c r="Y14" s="35">
        <v>0</v>
      </c>
      <c r="Z14" s="36" t="str">
        <f t="shared" si="1"/>
        <v>Centrum Kształcenia Zawodowego w Świdnicy, 58-105 Świdnica, ul. Gen. Władysława Sikorskiego 41</v>
      </c>
      <c r="AA14" s="37" t="s">
        <v>34</v>
      </c>
      <c r="AB14" s="38"/>
      <c r="AC14" s="38"/>
      <c r="AD14" s="38"/>
      <c r="AE14" s="39"/>
      <c r="AF14" s="39"/>
      <c r="AG14" s="39"/>
      <c r="AH14" s="40"/>
      <c r="AI14" s="41"/>
      <c r="AJ14" s="39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</row>
    <row r="15" spans="1:66" ht="15" customHeight="1">
      <c r="B15" s="25" t="s">
        <v>31</v>
      </c>
      <c r="C15" s="26">
        <v>751201</v>
      </c>
      <c r="D15" s="26" t="s">
        <v>76</v>
      </c>
      <c r="E15" s="25" t="s">
        <v>77</v>
      </c>
      <c r="F15" s="1"/>
      <c r="G15" s="1"/>
      <c r="H15" s="1"/>
      <c r="I15" s="1"/>
      <c r="J15" s="1"/>
      <c r="K15" s="1"/>
      <c r="L15" s="27" t="s">
        <v>78</v>
      </c>
      <c r="M15" s="28" t="s">
        <v>29</v>
      </c>
      <c r="N15" s="29" t="s">
        <v>30</v>
      </c>
      <c r="O15" s="29">
        <v>6212</v>
      </c>
      <c r="P15" s="28" t="s">
        <v>79</v>
      </c>
      <c r="Q15" s="27">
        <f t="shared" ref="Q15:S15" si="8">IFERROR(VLOOKUP(P15,B$8:E$160,2,0),0)</f>
        <v>712905</v>
      </c>
      <c r="R15" s="27" t="str">
        <f t="shared" si="8"/>
        <v>BUD.11.</v>
      </c>
      <c r="S15" s="30" t="str">
        <f t="shared" si="8"/>
        <v> Wykonywanie robót montażowych, okładzinowych i wykończeniowych</v>
      </c>
      <c r="T15" s="43" t="s">
        <v>80</v>
      </c>
      <c r="U15" s="32">
        <v>1</v>
      </c>
      <c r="V15" s="32">
        <v>0</v>
      </c>
      <c r="W15" s="33" t="s">
        <v>33</v>
      </c>
      <c r="X15" s="34">
        <v>1</v>
      </c>
      <c r="Y15" s="35">
        <v>0</v>
      </c>
      <c r="Z15" s="36" t="str">
        <f t="shared" si="1"/>
        <v>Centrum Kształcenia Zawodowego w Zespole Szkół i Placówek Kształcenia Zawodowego, ul.Botaniczna 66, 65-392  Zielona Góra</v>
      </c>
      <c r="AA15" s="37" t="s">
        <v>81</v>
      </c>
      <c r="AB15" s="38"/>
      <c r="AC15" s="38"/>
      <c r="AD15" s="38"/>
      <c r="AE15" s="39"/>
      <c r="AF15" s="39"/>
      <c r="AG15" s="39"/>
      <c r="AH15" s="40" t="s">
        <v>82</v>
      </c>
      <c r="AI15" s="41" t="s">
        <v>83</v>
      </c>
      <c r="AJ15" s="39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</row>
    <row r="16" spans="1:66" ht="15" customHeight="1">
      <c r="B16" s="25" t="s">
        <v>84</v>
      </c>
      <c r="C16" s="26">
        <v>712101</v>
      </c>
      <c r="D16" s="26" t="s">
        <v>85</v>
      </c>
      <c r="E16" s="25" t="s">
        <v>86</v>
      </c>
      <c r="F16" s="1"/>
      <c r="G16" s="1"/>
      <c r="H16" s="1"/>
      <c r="I16" s="1"/>
      <c r="J16" s="1"/>
      <c r="K16" s="1"/>
      <c r="L16" s="27" t="s">
        <v>87</v>
      </c>
      <c r="M16" s="28" t="s">
        <v>29</v>
      </c>
      <c r="N16" s="29" t="s">
        <v>30</v>
      </c>
      <c r="O16" s="29">
        <v>6212</v>
      </c>
      <c r="P16" s="28" t="s">
        <v>88</v>
      </c>
      <c r="Q16" s="27">
        <f t="shared" ref="Q16:S16" si="9">IFERROR(VLOOKUP(P16,B$8:E$160,2,0),0)</f>
        <v>711204</v>
      </c>
      <c r="R16" s="27" t="str">
        <f t="shared" si="9"/>
        <v>BUD.12.</v>
      </c>
      <c r="S16" s="30" t="str">
        <f t="shared" si="9"/>
        <v> Wykonywanie robót murarskich i tynkarskich</v>
      </c>
      <c r="T16" s="43" t="s">
        <v>89</v>
      </c>
      <c r="U16" s="32">
        <v>1</v>
      </c>
      <c r="V16" s="32">
        <v>0</v>
      </c>
      <c r="W16" s="33" t="s">
        <v>33</v>
      </c>
      <c r="X16" s="34">
        <v>1</v>
      </c>
      <c r="Y16" s="35">
        <v>0</v>
      </c>
      <c r="Z16" s="36" t="str">
        <f t="shared" si="1"/>
        <v>Centrum Kształcenia Zawodowego w Świdnicy, 58-105 Świdnica, ul. Gen. Władysława Sikorskiego 41</v>
      </c>
      <c r="AA16" s="37" t="s">
        <v>34</v>
      </c>
      <c r="AB16" s="38"/>
      <c r="AC16" s="38"/>
      <c r="AD16" s="38"/>
      <c r="AE16" s="39"/>
      <c r="AF16" s="39"/>
      <c r="AG16" s="39"/>
      <c r="AH16" s="40" t="s">
        <v>71</v>
      </c>
      <c r="AI16" s="41" t="s">
        <v>90</v>
      </c>
      <c r="AJ16" s="39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</row>
    <row r="17" spans="2:66" ht="15" customHeight="1">
      <c r="B17" s="25"/>
      <c r="C17" s="26"/>
      <c r="D17" s="26"/>
      <c r="E17" s="25"/>
      <c r="F17" s="1"/>
      <c r="G17" s="1"/>
      <c r="H17" s="1"/>
      <c r="I17" s="1"/>
      <c r="J17" s="1"/>
      <c r="K17" s="1"/>
      <c r="L17" s="27" t="s">
        <v>91</v>
      </c>
      <c r="M17" s="28" t="s">
        <v>29</v>
      </c>
      <c r="N17" s="29" t="s">
        <v>30</v>
      </c>
      <c r="O17" s="29">
        <v>6212</v>
      </c>
      <c r="P17" s="28" t="s">
        <v>92</v>
      </c>
      <c r="Q17" s="27">
        <f t="shared" ref="Q17:S17" si="10">IFERROR(VLOOKUP(P17,B$8:E$160,2,0),0)</f>
        <v>752205</v>
      </c>
      <c r="R17" s="27" t="str">
        <f t="shared" si="10"/>
        <v>DRM.04.</v>
      </c>
      <c r="S17" s="30" t="str">
        <f t="shared" si="10"/>
        <v> Wytwarzanie wyrobów z drewna i materiałów drewnopochodnych</v>
      </c>
      <c r="T17" s="43" t="s">
        <v>32</v>
      </c>
      <c r="U17" s="32">
        <v>1</v>
      </c>
      <c r="V17" s="32">
        <v>0</v>
      </c>
      <c r="W17" s="33" t="s">
        <v>33</v>
      </c>
      <c r="X17" s="34">
        <v>0</v>
      </c>
      <c r="Y17" s="35">
        <v>0</v>
      </c>
      <c r="Z17" s="36" t="str">
        <f t="shared" si="1"/>
        <v>Centrum Kształcenia Zawodowego w Świdnicy, 58-105 Świdnica, ul. Gen. Władysława Sikorskiego 41</v>
      </c>
      <c r="AA17" s="37" t="s">
        <v>34</v>
      </c>
      <c r="AB17" s="38"/>
      <c r="AC17" s="38"/>
      <c r="AD17" s="38"/>
      <c r="AE17" s="39"/>
      <c r="AF17" s="39"/>
      <c r="AG17" s="39"/>
      <c r="AH17" s="40" t="s">
        <v>93</v>
      </c>
      <c r="AI17" s="41" t="s">
        <v>94</v>
      </c>
      <c r="AJ17" s="39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</row>
    <row r="18" spans="2:66" ht="15" customHeight="1">
      <c r="B18" s="25" t="s">
        <v>95</v>
      </c>
      <c r="C18" s="26">
        <v>732209</v>
      </c>
      <c r="D18" s="26" t="s">
        <v>96</v>
      </c>
      <c r="E18" s="25" t="s">
        <v>97</v>
      </c>
      <c r="F18" s="1"/>
      <c r="G18" s="1"/>
      <c r="H18" s="1"/>
      <c r="I18" s="1"/>
      <c r="J18" s="1"/>
      <c r="K18" s="1"/>
      <c r="L18" s="27" t="s">
        <v>98</v>
      </c>
      <c r="M18" s="28" t="s">
        <v>99</v>
      </c>
      <c r="N18" s="29" t="s">
        <v>30</v>
      </c>
      <c r="O18" s="29">
        <v>7133</v>
      </c>
      <c r="P18" s="47" t="s">
        <v>31</v>
      </c>
      <c r="Q18" s="27">
        <f t="shared" ref="Q18:S18" si="11">IFERROR(VLOOKUP(P18,B$8:E$160,2,0),0)</f>
        <v>751201</v>
      </c>
      <c r="R18" s="27" t="str">
        <f t="shared" si="11"/>
        <v>SPC.01.</v>
      </c>
      <c r="S18" s="30" t="str">
        <f t="shared" si="11"/>
        <v>Produkcja wyrobów cukierniczych</v>
      </c>
      <c r="T18" s="31"/>
      <c r="U18" s="48">
        <v>0</v>
      </c>
      <c r="V18" s="32"/>
      <c r="W18" s="33"/>
      <c r="X18" s="32"/>
      <c r="Y18" s="49"/>
      <c r="Z18" s="36" t="str">
        <f t="shared" si="1"/>
        <v>Centrum Kształcenia Zawodowego w Świdnicy, 58-105 Świdnica, ul. Gen. Władysława Sikorskiego 41</v>
      </c>
      <c r="AA18" s="37" t="s">
        <v>34</v>
      </c>
      <c r="AB18" s="38"/>
      <c r="AC18" s="38"/>
      <c r="AD18" s="38"/>
      <c r="AE18" s="39"/>
      <c r="AF18" s="39"/>
      <c r="AG18" s="39"/>
      <c r="AH18" s="40" t="s">
        <v>100</v>
      </c>
      <c r="AI18" s="41" t="s">
        <v>101</v>
      </c>
      <c r="AJ18" s="39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</row>
    <row r="19" spans="2:66" ht="15" customHeight="1">
      <c r="B19" s="25"/>
      <c r="C19" s="26"/>
      <c r="D19" s="26"/>
      <c r="E19" s="25"/>
      <c r="F19" s="1"/>
      <c r="G19" s="1"/>
      <c r="H19" s="1"/>
      <c r="I19" s="1"/>
      <c r="J19" s="1"/>
      <c r="K19" s="1"/>
      <c r="L19" s="27" t="s">
        <v>102</v>
      </c>
      <c r="M19" s="28" t="s">
        <v>99</v>
      </c>
      <c r="N19" s="29" t="s">
        <v>30</v>
      </c>
      <c r="O19" s="29">
        <v>7133</v>
      </c>
      <c r="P19" s="47" t="s">
        <v>44</v>
      </c>
      <c r="Q19" s="27">
        <f t="shared" ref="Q19:S19" si="12">IFERROR(VLOOKUP(P19,B$8:E$160,2,0),0)</f>
        <v>514101</v>
      </c>
      <c r="R19" s="27" t="str">
        <f t="shared" si="12"/>
        <v>FRK.01.</v>
      </c>
      <c r="S19" s="30" t="str">
        <f t="shared" si="12"/>
        <v>Wykonywanie usług fryzjerskich</v>
      </c>
      <c r="T19" s="44" t="s">
        <v>75</v>
      </c>
      <c r="U19" s="32">
        <v>2</v>
      </c>
      <c r="V19" s="32">
        <v>1</v>
      </c>
      <c r="W19" s="33" t="s">
        <v>33</v>
      </c>
      <c r="X19" s="32">
        <v>0</v>
      </c>
      <c r="Y19" s="49">
        <v>0</v>
      </c>
      <c r="Z19" s="36" t="str">
        <f t="shared" si="1"/>
        <v>Centrum Kształcenia Zawodowego w Świdnicy, 58-105 Świdnica, ul. Gen. Władysława Sikorskiego 41</v>
      </c>
      <c r="AA19" s="37" t="s">
        <v>34</v>
      </c>
      <c r="AB19" s="38"/>
      <c r="AC19" s="38"/>
      <c r="AD19" s="38"/>
      <c r="AE19" s="39"/>
      <c r="AF19" s="39"/>
      <c r="AG19" s="39"/>
      <c r="AH19" s="40" t="s">
        <v>103</v>
      </c>
      <c r="AI19" s="41" t="s">
        <v>104</v>
      </c>
      <c r="AJ19" s="39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</row>
    <row r="20" spans="2:66" ht="15" customHeight="1">
      <c r="B20" s="25" t="s">
        <v>105</v>
      </c>
      <c r="C20" s="26">
        <v>732210</v>
      </c>
      <c r="D20" s="26" t="s">
        <v>106</v>
      </c>
      <c r="E20" s="25" t="s">
        <v>107</v>
      </c>
      <c r="F20" s="1"/>
      <c r="G20" s="1"/>
      <c r="H20" s="1"/>
      <c r="I20" s="1"/>
      <c r="J20" s="1"/>
      <c r="K20" s="1"/>
      <c r="L20" s="27" t="s">
        <v>108</v>
      </c>
      <c r="M20" s="28" t="s">
        <v>99</v>
      </c>
      <c r="N20" s="29" t="s">
        <v>30</v>
      </c>
      <c r="O20" s="29">
        <v>7133</v>
      </c>
      <c r="P20" s="47" t="s">
        <v>109</v>
      </c>
      <c r="Q20" s="27">
        <f t="shared" ref="Q20:S20" si="13">IFERROR(VLOOKUP(P20,B$8:E$160,2,0),0)</f>
        <v>753105</v>
      </c>
      <c r="R20" s="27" t="str">
        <f t="shared" si="13"/>
        <v>MOD.03.</v>
      </c>
      <c r="S20" s="30" t="str">
        <f t="shared" si="13"/>
        <v>Projektowanie i wytwarzanie wyrobów odzieżowych</v>
      </c>
      <c r="T20" s="42" t="s">
        <v>110</v>
      </c>
      <c r="U20" s="32">
        <v>1</v>
      </c>
      <c r="V20" s="32">
        <v>1</v>
      </c>
      <c r="W20" s="33" t="s">
        <v>33</v>
      </c>
      <c r="X20" s="32">
        <v>1</v>
      </c>
      <c r="Y20" s="49">
        <v>1</v>
      </c>
      <c r="Z20" s="30" t="str">
        <f t="shared" si="1"/>
        <v>Centrum Kształcenia Zawodowego w Zespole Szkół i Placówek Kształcenia Zawodowego, ul.Botaniczna 66, 65-392  Zielona Góra</v>
      </c>
      <c r="AA20" s="37" t="s">
        <v>81</v>
      </c>
      <c r="AB20" s="38"/>
      <c r="AC20" s="38"/>
      <c r="AD20" s="38"/>
      <c r="AE20" s="39"/>
      <c r="AF20" s="39"/>
      <c r="AG20" s="39"/>
      <c r="AH20" s="40" t="s">
        <v>111</v>
      </c>
      <c r="AI20" s="50" t="s">
        <v>112</v>
      </c>
      <c r="AJ20" s="39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</row>
    <row r="21" spans="2:66" ht="15" customHeight="1">
      <c r="B21" s="25"/>
      <c r="C21" s="26"/>
      <c r="D21" s="26"/>
      <c r="E21" s="25"/>
      <c r="F21" s="1"/>
      <c r="G21" s="1"/>
      <c r="H21" s="1"/>
      <c r="I21" s="1"/>
      <c r="J21" s="1"/>
      <c r="K21" s="1"/>
      <c r="L21" s="27" t="s">
        <v>113</v>
      </c>
      <c r="M21" s="28" t="s">
        <v>99</v>
      </c>
      <c r="N21" s="29" t="s">
        <v>30</v>
      </c>
      <c r="O21" s="29">
        <v>7133</v>
      </c>
      <c r="P21" s="47" t="s">
        <v>114</v>
      </c>
      <c r="Q21" s="27">
        <f t="shared" ref="Q21:S21" si="14">IFERROR(VLOOKUP(P21,B$8:E$160,2,0),0)</f>
        <v>512001</v>
      </c>
      <c r="R21" s="27" t="str">
        <f t="shared" si="14"/>
        <v>HGT.02.</v>
      </c>
      <c r="S21" s="30" t="str">
        <f t="shared" si="14"/>
        <v> Przygotowanie i wydawanie dań</v>
      </c>
      <c r="T21" s="31" t="s">
        <v>75</v>
      </c>
      <c r="U21" s="32">
        <v>2</v>
      </c>
      <c r="V21" s="32">
        <v>1</v>
      </c>
      <c r="W21" s="33" t="s">
        <v>33</v>
      </c>
      <c r="X21" s="32">
        <v>0</v>
      </c>
      <c r="Y21" s="49">
        <v>0</v>
      </c>
      <c r="Z21" s="36" t="str">
        <f t="shared" si="1"/>
        <v>Centrum Kształcenia Zawodowego w Świdnicy, 58-105 Świdnica, ul. Gen. Władysława Sikorskiego 41</v>
      </c>
      <c r="AA21" s="37" t="s">
        <v>34</v>
      </c>
      <c r="AB21" s="38"/>
      <c r="AC21" s="38"/>
      <c r="AD21" s="38"/>
      <c r="AE21" s="39"/>
      <c r="AF21" s="39"/>
      <c r="AG21" s="39"/>
      <c r="AH21" s="40"/>
      <c r="AI21" s="50"/>
      <c r="AJ21" s="39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</row>
    <row r="22" spans="2:66" ht="15" customHeight="1">
      <c r="B22" s="25"/>
      <c r="C22" s="26"/>
      <c r="D22" s="26"/>
      <c r="E22" s="25"/>
      <c r="F22" s="1"/>
      <c r="G22" s="1"/>
      <c r="H22" s="1"/>
      <c r="I22" s="1"/>
      <c r="J22" s="1"/>
      <c r="K22" s="1"/>
      <c r="L22" s="27" t="s">
        <v>115</v>
      </c>
      <c r="M22" s="28" t="s">
        <v>99</v>
      </c>
      <c r="N22" s="29" t="s">
        <v>30</v>
      </c>
      <c r="O22" s="29">
        <v>7133</v>
      </c>
      <c r="P22" s="47" t="s">
        <v>61</v>
      </c>
      <c r="Q22" s="27">
        <f t="shared" ref="Q22:S22" si="15">IFERROR(VLOOKUP(P22,B$8:E$160,2,0),0)</f>
        <v>723103</v>
      </c>
      <c r="R22" s="27" t="str">
        <f t="shared" si="15"/>
        <v>MOT.05.</v>
      </c>
      <c r="S22" s="30" t="str">
        <f t="shared" si="15"/>
        <v>Obsługa, diagnozowanie oraz naprawa pojazdów samochodowych</v>
      </c>
      <c r="T22" s="31" t="s">
        <v>116</v>
      </c>
      <c r="U22" s="32">
        <v>7</v>
      </c>
      <c r="V22" s="32">
        <v>0</v>
      </c>
      <c r="W22" s="33" t="s">
        <v>33</v>
      </c>
      <c r="X22" s="32">
        <v>0</v>
      </c>
      <c r="Y22" s="49">
        <v>0</v>
      </c>
      <c r="Z22" s="36" t="str">
        <f t="shared" si="1"/>
        <v>Centrum Kształcenia Zawodowego w Świdnicy, 58-105 Świdnica, ul. Gen. Władysława Sikorskiego 41</v>
      </c>
      <c r="AA22" s="37" t="s">
        <v>34</v>
      </c>
      <c r="AB22" s="38"/>
      <c r="AC22" s="38"/>
      <c r="AD22" s="38"/>
      <c r="AE22" s="39"/>
      <c r="AF22" s="39"/>
      <c r="AG22" s="39"/>
      <c r="AH22" s="40" t="s">
        <v>117</v>
      </c>
      <c r="AI22" s="41" t="s">
        <v>118</v>
      </c>
      <c r="AJ22" s="39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</row>
    <row r="23" spans="2:66" ht="15" customHeight="1">
      <c r="B23" s="25"/>
      <c r="C23" s="26"/>
      <c r="D23" s="26"/>
      <c r="E23" s="25"/>
      <c r="F23" s="1"/>
      <c r="G23" s="1"/>
      <c r="H23" s="1"/>
      <c r="I23" s="1"/>
      <c r="J23" s="1"/>
      <c r="K23" s="1"/>
      <c r="L23" s="27" t="s">
        <v>119</v>
      </c>
      <c r="M23" s="28" t="s">
        <v>99</v>
      </c>
      <c r="N23" s="29" t="s">
        <v>30</v>
      </c>
      <c r="O23" s="29">
        <v>7133</v>
      </c>
      <c r="P23" s="47" t="s">
        <v>120</v>
      </c>
      <c r="Q23" s="27">
        <f t="shared" ref="Q23:S23" si="16">IFERROR(VLOOKUP(P23,B$8:E$160,2,0),0)</f>
        <v>712618</v>
      </c>
      <c r="R23" s="27" t="str">
        <f t="shared" si="16"/>
        <v>BUD.09.</v>
      </c>
      <c r="S23" s="30" t="str">
        <f t="shared" si="16"/>
        <v>Wykonywanie robót związanych z budową, montażem i eksploatacją sieci oraz instalacji sanitarnych</v>
      </c>
      <c r="T23" s="44" t="s">
        <v>116</v>
      </c>
      <c r="U23" s="32">
        <v>1</v>
      </c>
      <c r="V23" s="32">
        <v>0</v>
      </c>
      <c r="W23" s="33" t="s">
        <v>33</v>
      </c>
      <c r="X23" s="32">
        <v>0</v>
      </c>
      <c r="Y23" s="49">
        <v>0</v>
      </c>
      <c r="Z23" s="36" t="str">
        <f t="shared" si="1"/>
        <v>Centrum Kształcenia Zawodowego w Świdnicy, 58-105 Świdnica, ul. Gen. Władysława Sikorskiego 41</v>
      </c>
      <c r="AA23" s="37" t="s">
        <v>34</v>
      </c>
      <c r="AB23" s="38"/>
      <c r="AC23" s="38"/>
      <c r="AD23" s="38"/>
      <c r="AE23" s="39"/>
      <c r="AF23" s="39"/>
      <c r="AG23" s="39"/>
      <c r="AH23" s="51" t="s">
        <v>121</v>
      </c>
      <c r="AI23" s="52" t="s">
        <v>122</v>
      </c>
      <c r="AJ23" s="39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</row>
    <row r="24" spans="2:66" ht="15" customHeight="1">
      <c r="B24" s="25"/>
      <c r="C24" s="26"/>
      <c r="D24" s="26"/>
      <c r="E24" s="25"/>
      <c r="F24" s="1"/>
      <c r="G24" s="1"/>
      <c r="H24" s="1"/>
      <c r="I24" s="1"/>
      <c r="J24" s="1"/>
      <c r="K24" s="1"/>
      <c r="L24" s="27" t="s">
        <v>123</v>
      </c>
      <c r="M24" s="28" t="s">
        <v>99</v>
      </c>
      <c r="N24" s="29" t="s">
        <v>30</v>
      </c>
      <c r="O24" s="29">
        <v>7133</v>
      </c>
      <c r="P24" s="47" t="s">
        <v>124</v>
      </c>
      <c r="Q24" s="27">
        <f t="shared" ref="Q24:S24" si="17">IFERROR(VLOOKUP(P24,B$8:E$160,2,0),0)</f>
        <v>722307</v>
      </c>
      <c r="R24" s="27" t="str">
        <f t="shared" si="17"/>
        <v>MEC.05.</v>
      </c>
      <c r="S24" s="30" t="str">
        <f t="shared" si="17"/>
        <v> Użytkowanie obrabiarek skrawających</v>
      </c>
      <c r="T24" s="31" t="s">
        <v>116</v>
      </c>
      <c r="U24" s="32">
        <v>1</v>
      </c>
      <c r="V24" s="32">
        <v>0</v>
      </c>
      <c r="W24" s="33" t="s">
        <v>33</v>
      </c>
      <c r="X24" s="32">
        <v>0</v>
      </c>
      <c r="Y24" s="49">
        <v>0</v>
      </c>
      <c r="Z24" s="36" t="str">
        <f t="shared" si="1"/>
        <v>Centrum Kształcenia Zawodowego w Świdnicy, 58-105 Świdnica, ul. Gen. Władysława Sikorskiego 41</v>
      </c>
      <c r="AA24" s="37" t="s">
        <v>34</v>
      </c>
      <c r="AB24" s="38"/>
      <c r="AC24" s="38"/>
      <c r="AD24" s="38"/>
      <c r="AE24" s="39"/>
      <c r="AF24" s="39"/>
      <c r="AG24" s="39"/>
      <c r="AH24" s="40"/>
      <c r="AI24" s="41"/>
      <c r="AJ24" s="39"/>
      <c r="AK24" s="1"/>
      <c r="AL24" s="1"/>
      <c r="AM24" s="9" t="s">
        <v>125</v>
      </c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</row>
    <row r="25" spans="2:66" ht="15" customHeight="1">
      <c r="B25" s="25"/>
      <c r="C25" s="26"/>
      <c r="D25" s="26"/>
      <c r="E25" s="25"/>
      <c r="F25" s="1"/>
      <c r="G25" s="1"/>
      <c r="H25" s="1"/>
      <c r="I25" s="1"/>
      <c r="J25" s="1"/>
      <c r="K25" s="1"/>
      <c r="L25" s="27" t="s">
        <v>126</v>
      </c>
      <c r="M25" s="28" t="s">
        <v>99</v>
      </c>
      <c r="N25" s="29" t="s">
        <v>30</v>
      </c>
      <c r="O25" s="29">
        <v>7133</v>
      </c>
      <c r="P25" s="47" t="s">
        <v>127</v>
      </c>
      <c r="Q25" s="27">
        <f t="shared" ref="Q25:S25" si="18">IFERROR(VLOOKUP(P25,B$8:E$160,2,0),0)</f>
        <v>751204</v>
      </c>
      <c r="R25" s="27" t="str">
        <f t="shared" si="18"/>
        <v>SPC.03.</v>
      </c>
      <c r="S25" s="30" t="str">
        <f t="shared" si="18"/>
        <v>Produkcja wyrobów piekarskich</v>
      </c>
      <c r="T25" s="46" t="s">
        <v>116</v>
      </c>
      <c r="U25" s="32">
        <v>2</v>
      </c>
      <c r="V25" s="32">
        <v>0</v>
      </c>
      <c r="W25" s="33" t="s">
        <v>33</v>
      </c>
      <c r="X25" s="32">
        <v>0</v>
      </c>
      <c r="Y25" s="49">
        <v>0</v>
      </c>
      <c r="Z25" s="36" t="str">
        <f t="shared" si="1"/>
        <v>Centrum Kształcenia Zawodowego w Świdnicy, 58-105 Świdnica, ul. Gen. Władysława Sikorskiego 41</v>
      </c>
      <c r="AA25" s="37" t="s">
        <v>34</v>
      </c>
      <c r="AB25" s="38"/>
      <c r="AC25" s="38"/>
      <c r="AD25" s="38"/>
      <c r="AE25" s="39"/>
      <c r="AF25" s="39"/>
      <c r="AG25" s="39"/>
      <c r="AH25" s="40"/>
      <c r="AI25" s="41"/>
      <c r="AJ25" s="39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</row>
    <row r="26" spans="2:66" ht="15" customHeight="1">
      <c r="B26" s="25"/>
      <c r="C26" s="26"/>
      <c r="D26" s="26"/>
      <c r="E26" s="25"/>
      <c r="F26" s="1"/>
      <c r="G26" s="1"/>
      <c r="H26" s="1"/>
      <c r="I26" s="1"/>
      <c r="J26" s="1"/>
      <c r="K26" s="1"/>
      <c r="L26" s="27" t="s">
        <v>128</v>
      </c>
      <c r="M26" s="28" t="s">
        <v>99</v>
      </c>
      <c r="N26" s="29" t="s">
        <v>30</v>
      </c>
      <c r="O26" s="29">
        <v>7133</v>
      </c>
      <c r="P26" s="47" t="s">
        <v>92</v>
      </c>
      <c r="Q26" s="27">
        <f t="shared" ref="Q26:S26" si="19">IFERROR(VLOOKUP(P26,B$8:E$160,2,0),0)</f>
        <v>752205</v>
      </c>
      <c r="R26" s="27" t="str">
        <f t="shared" si="19"/>
        <v>DRM.04.</v>
      </c>
      <c r="S26" s="30" t="str">
        <f t="shared" si="19"/>
        <v> Wytwarzanie wyrobów z drewna i materiałów drewnopochodnych</v>
      </c>
      <c r="T26" s="43" t="s">
        <v>32</v>
      </c>
      <c r="U26" s="32">
        <v>1</v>
      </c>
      <c r="V26" s="32">
        <v>0</v>
      </c>
      <c r="W26" s="33" t="s">
        <v>33</v>
      </c>
      <c r="X26" s="32">
        <v>0</v>
      </c>
      <c r="Y26" s="49">
        <v>0</v>
      </c>
      <c r="Z26" s="36" t="str">
        <f t="shared" si="1"/>
        <v>Centrum Kształcenia Zawodowego w Świdnicy, 58-105 Świdnica, ul. Gen. Władysława Sikorskiego 41</v>
      </c>
      <c r="AA26" s="37" t="s">
        <v>34</v>
      </c>
      <c r="AB26" s="53"/>
      <c r="AC26" s="38"/>
      <c r="AD26" s="38"/>
      <c r="AE26" s="39"/>
      <c r="AF26" s="39"/>
      <c r="AG26" s="39"/>
      <c r="AH26" s="40"/>
      <c r="AI26" s="41"/>
      <c r="AJ26" s="39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</row>
    <row r="27" spans="2:66" ht="15" customHeight="1">
      <c r="B27" s="25" t="s">
        <v>129</v>
      </c>
      <c r="C27" s="26">
        <v>741201</v>
      </c>
      <c r="D27" s="26" t="s">
        <v>130</v>
      </c>
      <c r="E27" s="25" t="s">
        <v>131</v>
      </c>
      <c r="F27" s="1"/>
      <c r="G27" s="1"/>
      <c r="H27" s="1"/>
      <c r="I27" s="1"/>
      <c r="J27" s="1"/>
      <c r="K27" s="1"/>
      <c r="L27" s="27" t="s">
        <v>132</v>
      </c>
      <c r="M27" s="28" t="s">
        <v>99</v>
      </c>
      <c r="N27" s="29" t="s">
        <v>30</v>
      </c>
      <c r="O27" s="29">
        <v>7133</v>
      </c>
      <c r="P27" s="47" t="s">
        <v>133</v>
      </c>
      <c r="Q27" s="27">
        <f t="shared" ref="Q27:S27" si="20">IFERROR(VLOOKUP(P27,B$8:E$160,2,0),0)</f>
        <v>753402</v>
      </c>
      <c r="R27" s="27" t="str">
        <f t="shared" si="20"/>
        <v>DRM.05.</v>
      </c>
      <c r="S27" s="30" t="str">
        <f t="shared" si="20"/>
        <v>Wykonywanie wyrobów tapicerowanych</v>
      </c>
      <c r="T27" s="43" t="s">
        <v>32</v>
      </c>
      <c r="U27" s="32">
        <v>1</v>
      </c>
      <c r="V27" s="32">
        <v>0</v>
      </c>
      <c r="W27" s="54" t="s">
        <v>33</v>
      </c>
      <c r="X27" s="32">
        <v>1</v>
      </c>
      <c r="Y27" s="49">
        <v>0</v>
      </c>
      <c r="Z27" s="30" t="str">
        <f t="shared" si="1"/>
        <v>Centrum Kształcenia Zawodowego w Oleśnicy, ul. Wojska Polskiego 67</v>
      </c>
      <c r="AA27" s="37" t="s">
        <v>134</v>
      </c>
      <c r="AB27" s="55" t="s">
        <v>135</v>
      </c>
      <c r="AC27" s="38"/>
      <c r="AD27" s="38"/>
      <c r="AE27" s="39"/>
      <c r="AF27" s="39"/>
      <c r="AG27" s="39"/>
      <c r="AH27" s="40" t="s">
        <v>134</v>
      </c>
      <c r="AI27" s="41" t="s">
        <v>136</v>
      </c>
      <c r="AJ27" s="39"/>
      <c r="AK27" s="1"/>
      <c r="AL27" s="1"/>
      <c r="AM27" s="9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</row>
    <row r="28" spans="2:66" ht="15" customHeight="1">
      <c r="B28" s="25" t="s">
        <v>137</v>
      </c>
      <c r="C28" s="26">
        <v>741203</v>
      </c>
      <c r="D28" s="26" t="s">
        <v>138</v>
      </c>
      <c r="E28" s="25" t="s">
        <v>139</v>
      </c>
      <c r="F28" s="1"/>
      <c r="G28" s="1"/>
      <c r="H28" s="1"/>
      <c r="I28" s="1"/>
      <c r="J28" s="1"/>
      <c r="K28" s="1"/>
      <c r="L28" s="27"/>
      <c r="M28" s="28" t="s">
        <v>99</v>
      </c>
      <c r="N28" s="29" t="s">
        <v>30</v>
      </c>
      <c r="O28" s="29">
        <v>7133</v>
      </c>
      <c r="P28" s="47" t="s">
        <v>74</v>
      </c>
      <c r="Q28" s="27">
        <f t="shared" ref="Q28:S28" si="21">IFERROR(VLOOKUP(P28,B$8:E$160,2,0),0)</f>
        <v>522301</v>
      </c>
      <c r="R28" s="27" t="str">
        <f t="shared" si="21"/>
        <v>HAN.01.</v>
      </c>
      <c r="S28" s="30" t="str">
        <f t="shared" si="21"/>
        <v>Prowadzenie sprzedaży</v>
      </c>
      <c r="T28" s="43" t="s">
        <v>140</v>
      </c>
      <c r="U28" s="32">
        <v>3</v>
      </c>
      <c r="V28" s="32">
        <v>0</v>
      </c>
      <c r="W28" s="33" t="s">
        <v>33</v>
      </c>
      <c r="X28" s="32">
        <v>0</v>
      </c>
      <c r="Y28" s="49">
        <v>0</v>
      </c>
      <c r="Z28" s="36" t="str">
        <f t="shared" si="1"/>
        <v>Centrum Kształcenia Zawodowego w Świdnicy, 58-105 Świdnica, ul. Gen. Władysława Sikorskiego 41</v>
      </c>
      <c r="AA28" s="37" t="s">
        <v>34</v>
      </c>
      <c r="AB28" s="7"/>
      <c r="AC28" s="38"/>
      <c r="AD28" s="38"/>
      <c r="AE28" s="39"/>
      <c r="AF28" s="39"/>
      <c r="AG28" s="39"/>
      <c r="AH28" s="40" t="s">
        <v>141</v>
      </c>
      <c r="AI28" s="41" t="s">
        <v>142</v>
      </c>
      <c r="AJ28" s="39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</row>
    <row r="29" spans="2:66" ht="15" customHeight="1">
      <c r="B29" s="25" t="s">
        <v>143</v>
      </c>
      <c r="C29" s="26">
        <v>742117</v>
      </c>
      <c r="D29" s="26" t="s">
        <v>144</v>
      </c>
      <c r="E29" s="25" t="s">
        <v>145</v>
      </c>
      <c r="F29" s="1"/>
      <c r="G29" s="1"/>
      <c r="H29" s="1"/>
      <c r="I29" s="1"/>
      <c r="J29" s="1"/>
      <c r="K29" s="1"/>
      <c r="L29" s="27" t="s">
        <v>146</v>
      </c>
      <c r="M29" s="50" t="s">
        <v>147</v>
      </c>
      <c r="N29" s="27" t="s">
        <v>148</v>
      </c>
      <c r="O29" s="27">
        <v>49783</v>
      </c>
      <c r="P29" s="47" t="s">
        <v>149</v>
      </c>
      <c r="Q29" s="27">
        <f t="shared" ref="Q29:S29" si="22">IFERROR(VLOOKUP(P29,B$8:E$160,2,0),0)</f>
        <v>713203</v>
      </c>
      <c r="R29" s="27" t="str">
        <f t="shared" si="22"/>
        <v>MOT.03.</v>
      </c>
      <c r="S29" s="30" t="str">
        <f t="shared" si="22"/>
        <v>Diagnozowanie i naprawa powłok lakierniczych</v>
      </c>
      <c r="T29" s="56"/>
      <c r="U29" s="44"/>
      <c r="V29" s="44"/>
      <c r="W29" s="57"/>
      <c r="X29" s="44"/>
      <c r="Y29" s="57"/>
      <c r="Z29" s="36" t="str">
        <f t="shared" si="1"/>
        <v>Centrum Kształcenia Zawodowego w Świdnicy, 58-105 Świdnica, ul. Gen. Władysława Sikorskiego 41</v>
      </c>
      <c r="AA29" s="51" t="s">
        <v>34</v>
      </c>
      <c r="AB29" s="38"/>
      <c r="AC29" s="38"/>
      <c r="AD29" s="38"/>
      <c r="AE29" s="39"/>
      <c r="AF29" s="39"/>
      <c r="AG29" s="39"/>
      <c r="AH29" s="40" t="s">
        <v>150</v>
      </c>
      <c r="AI29" s="58" t="s">
        <v>151</v>
      </c>
      <c r="AJ29" s="39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</row>
    <row r="30" spans="2:66" ht="15" customHeight="1">
      <c r="B30" s="25"/>
      <c r="C30" s="26"/>
      <c r="D30" s="26"/>
      <c r="E30" s="25"/>
      <c r="F30" s="1"/>
      <c r="G30" s="1"/>
      <c r="H30" s="1"/>
      <c r="I30" s="1"/>
      <c r="J30" s="1"/>
      <c r="K30" s="1"/>
      <c r="L30" s="27" t="s">
        <v>152</v>
      </c>
      <c r="M30" s="50" t="s">
        <v>147</v>
      </c>
      <c r="N30" s="27" t="s">
        <v>148</v>
      </c>
      <c r="O30" s="27">
        <v>49783</v>
      </c>
      <c r="P30" s="47" t="s">
        <v>114</v>
      </c>
      <c r="Q30" s="27">
        <f t="shared" ref="Q30:S30" si="23">IFERROR(VLOOKUP(P30,B$8:E$160,2,0),0)</f>
        <v>512001</v>
      </c>
      <c r="R30" s="27" t="str">
        <f t="shared" si="23"/>
        <v>HGT.02.</v>
      </c>
      <c r="S30" s="30" t="str">
        <f t="shared" si="23"/>
        <v> Przygotowanie i wydawanie dań</v>
      </c>
      <c r="T30" s="59" t="s">
        <v>153</v>
      </c>
      <c r="U30" s="60">
        <v>12</v>
      </c>
      <c r="V30" s="60">
        <v>10</v>
      </c>
      <c r="W30" s="44" t="s">
        <v>154</v>
      </c>
      <c r="X30" s="34">
        <v>12</v>
      </c>
      <c r="Y30" s="35">
        <v>10</v>
      </c>
      <c r="Z30" s="30" t="str">
        <f t="shared" si="1"/>
        <v>Zespół Szkół Ponadpodstawowych im. Hipolita Cegielskiego w Ziębicach ul. Wojska Polskiego 3, 57-220 Ziębice</v>
      </c>
      <c r="AA30" s="37" t="s">
        <v>55</v>
      </c>
      <c r="AB30" s="38"/>
      <c r="AC30" s="38"/>
      <c r="AD30" s="38"/>
      <c r="AE30" s="39"/>
      <c r="AF30" s="39"/>
      <c r="AG30" s="39"/>
      <c r="AH30" s="40" t="s">
        <v>155</v>
      </c>
      <c r="AI30" s="58" t="s">
        <v>156</v>
      </c>
      <c r="AJ30" s="39"/>
      <c r="AK30" s="9"/>
      <c r="AL30" s="9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</row>
    <row r="31" spans="2:66" ht="15" customHeight="1">
      <c r="B31" s="25" t="s">
        <v>40</v>
      </c>
      <c r="C31" s="26">
        <v>741103</v>
      </c>
      <c r="D31" s="26" t="s">
        <v>157</v>
      </c>
      <c r="E31" s="25" t="s">
        <v>158</v>
      </c>
      <c r="F31" s="1"/>
      <c r="G31" s="1"/>
      <c r="H31" s="1"/>
      <c r="I31" s="1"/>
      <c r="J31" s="1"/>
      <c r="K31" s="1"/>
      <c r="L31" s="27" t="s">
        <v>159</v>
      </c>
      <c r="M31" s="50" t="s">
        <v>147</v>
      </c>
      <c r="N31" s="27" t="s">
        <v>148</v>
      </c>
      <c r="O31" s="27">
        <v>49783</v>
      </c>
      <c r="P31" s="47" t="s">
        <v>44</v>
      </c>
      <c r="Q31" s="27">
        <f t="shared" ref="Q31:S31" si="24">IFERROR(VLOOKUP(P31,B$8:E$160,2,0),0)</f>
        <v>514101</v>
      </c>
      <c r="R31" s="27" t="str">
        <f t="shared" si="24"/>
        <v>FRK.01.</v>
      </c>
      <c r="S31" s="30" t="str">
        <f t="shared" si="24"/>
        <v>Wykonywanie usług fryzjerskich</v>
      </c>
      <c r="T31" s="31" t="s">
        <v>160</v>
      </c>
      <c r="U31" s="34">
        <v>4</v>
      </c>
      <c r="V31" s="34">
        <v>3</v>
      </c>
      <c r="W31" s="44" t="s">
        <v>161</v>
      </c>
      <c r="X31" s="34">
        <v>4</v>
      </c>
      <c r="Y31" s="35">
        <v>3</v>
      </c>
      <c r="Z31" s="36" t="str">
        <f t="shared" si="1"/>
        <v>Centrum Kształcenia Zawodowego w Świdnicy, 58-105 Świdnica, ul. Gen. Władysława Sikorskiego 41</v>
      </c>
      <c r="AA31" s="37" t="s">
        <v>34</v>
      </c>
      <c r="AB31" s="38"/>
      <c r="AC31" s="38"/>
      <c r="AD31" s="38"/>
      <c r="AE31" s="39"/>
      <c r="AF31" s="39"/>
      <c r="AG31" s="39"/>
      <c r="AH31" s="61" t="s">
        <v>162</v>
      </c>
      <c r="AI31" s="50" t="s">
        <v>163</v>
      </c>
      <c r="AJ31" s="39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</row>
    <row r="32" spans="2:66" ht="15" customHeight="1">
      <c r="B32" s="25"/>
      <c r="C32" s="26"/>
      <c r="D32" s="26"/>
      <c r="E32" s="25"/>
      <c r="F32" s="1"/>
      <c r="G32" s="1"/>
      <c r="H32" s="1"/>
      <c r="I32" s="1"/>
      <c r="J32" s="1"/>
      <c r="K32" s="1"/>
      <c r="L32" s="27" t="s">
        <v>164</v>
      </c>
      <c r="M32" s="50" t="s">
        <v>147</v>
      </c>
      <c r="N32" s="27" t="s">
        <v>148</v>
      </c>
      <c r="O32" s="27">
        <v>49783</v>
      </c>
      <c r="P32" s="47" t="s">
        <v>74</v>
      </c>
      <c r="Q32" s="27">
        <f t="shared" ref="Q32:S32" si="25">IFERROR(VLOOKUP(P32,B$8:E$160,2,0),0)</f>
        <v>522301</v>
      </c>
      <c r="R32" s="27" t="str">
        <f t="shared" si="25"/>
        <v>HAN.01.</v>
      </c>
      <c r="S32" s="30" t="str">
        <f t="shared" si="25"/>
        <v>Prowadzenie sprzedaży</v>
      </c>
      <c r="T32" s="62" t="s">
        <v>45</v>
      </c>
      <c r="U32" s="62">
        <v>2</v>
      </c>
      <c r="V32" s="62">
        <v>2</v>
      </c>
      <c r="W32" s="44" t="s">
        <v>154</v>
      </c>
      <c r="X32" s="44">
        <v>2</v>
      </c>
      <c r="Y32" s="57">
        <v>2</v>
      </c>
      <c r="Z32" s="30" t="str">
        <f t="shared" si="1"/>
        <v>Zespół Szkół Ponadpodstawowych im. Hipolita Cegielskiego w Ziębicach ul. Wojska Polskiego 3, 57-220 Ziębice</v>
      </c>
      <c r="AA32" s="37" t="s">
        <v>55</v>
      </c>
      <c r="AB32" s="38"/>
      <c r="AC32" s="38"/>
      <c r="AD32" s="38"/>
      <c r="AE32" s="39"/>
      <c r="AF32" s="39"/>
      <c r="AG32" s="39"/>
      <c r="AH32" s="61" t="s">
        <v>165</v>
      </c>
      <c r="AI32" s="50" t="s">
        <v>166</v>
      </c>
      <c r="AJ32" s="39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</row>
    <row r="33" spans="2:66" ht="15" customHeight="1">
      <c r="B33" s="25" t="s">
        <v>167</v>
      </c>
      <c r="C33" s="26">
        <v>343101</v>
      </c>
      <c r="D33" s="26" t="s">
        <v>168</v>
      </c>
      <c r="E33" s="25" t="s">
        <v>169</v>
      </c>
      <c r="F33" s="1"/>
      <c r="G33" s="1"/>
      <c r="H33" s="1"/>
      <c r="I33" s="1"/>
      <c r="J33" s="1"/>
      <c r="K33" s="1"/>
      <c r="L33" s="27" t="s">
        <v>170</v>
      </c>
      <c r="M33" s="50" t="s">
        <v>147</v>
      </c>
      <c r="N33" s="27" t="s">
        <v>148</v>
      </c>
      <c r="O33" s="27">
        <v>49783</v>
      </c>
      <c r="P33" s="47" t="s">
        <v>31</v>
      </c>
      <c r="Q33" s="27">
        <f t="shared" ref="Q33:S33" si="26">IFERROR(VLOOKUP(P33,B$8:E$160,2,0),0)</f>
        <v>751201</v>
      </c>
      <c r="R33" s="27" t="str">
        <f t="shared" si="26"/>
        <v>SPC.01.</v>
      </c>
      <c r="S33" s="30" t="str">
        <f t="shared" si="26"/>
        <v>Produkcja wyrobów cukierniczych</v>
      </c>
      <c r="T33" s="43" t="s">
        <v>32</v>
      </c>
      <c r="U33" s="44">
        <v>3</v>
      </c>
      <c r="V33" s="44">
        <v>2</v>
      </c>
      <c r="W33" s="44" t="s">
        <v>161</v>
      </c>
      <c r="X33" s="44">
        <v>3</v>
      </c>
      <c r="Y33" s="57">
        <v>2</v>
      </c>
      <c r="Z33" s="36" t="str">
        <f t="shared" si="1"/>
        <v>Centrum Kształcenia Zawodowego w Świdnicy, 58-105 Świdnica, ul. Gen. Władysława Sikorskiego 41</v>
      </c>
      <c r="AA33" s="37" t="s">
        <v>34</v>
      </c>
      <c r="AB33" s="38"/>
      <c r="AC33" s="38"/>
      <c r="AD33" s="38"/>
      <c r="AE33" s="39"/>
      <c r="AF33" s="39"/>
      <c r="AG33" s="39"/>
      <c r="AH33" s="61"/>
      <c r="AI33" s="50"/>
      <c r="AJ33" s="39"/>
      <c r="AK33" s="1"/>
      <c r="AL33" s="1"/>
      <c r="AM33" s="9" t="s">
        <v>171</v>
      </c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</row>
    <row r="34" spans="2:66" ht="15" customHeight="1">
      <c r="B34" s="25" t="s">
        <v>44</v>
      </c>
      <c r="C34" s="26">
        <v>514101</v>
      </c>
      <c r="D34" s="26" t="s">
        <v>172</v>
      </c>
      <c r="E34" s="25" t="s">
        <v>173</v>
      </c>
      <c r="F34" s="1"/>
      <c r="G34" s="1"/>
      <c r="H34" s="1"/>
      <c r="I34" s="1"/>
      <c r="J34" s="1"/>
      <c r="K34" s="1"/>
      <c r="L34" s="27" t="s">
        <v>174</v>
      </c>
      <c r="M34" s="50" t="s">
        <v>147</v>
      </c>
      <c r="N34" s="27" t="s">
        <v>148</v>
      </c>
      <c r="O34" s="27">
        <v>49783</v>
      </c>
      <c r="P34" s="47" t="s">
        <v>175</v>
      </c>
      <c r="Q34" s="27">
        <f t="shared" ref="Q34:S34" si="27">IFERROR(VLOOKUP(P34,B$8:E$160,2,0),0)</f>
        <v>611303</v>
      </c>
      <c r="R34" s="27" t="str">
        <f t="shared" si="27"/>
        <v>OGR.02.</v>
      </c>
      <c r="S34" s="30" t="str">
        <f t="shared" si="27"/>
        <v>Zakładanie i prowadzenie upraw ogrodniczych</v>
      </c>
      <c r="T34" s="63"/>
      <c r="U34" s="48">
        <v>0</v>
      </c>
      <c r="V34" s="44">
        <v>0</v>
      </c>
      <c r="W34" s="57" t="s">
        <v>154</v>
      </c>
      <c r="X34" s="44">
        <v>0</v>
      </c>
      <c r="Y34" s="57">
        <v>0</v>
      </c>
      <c r="Z34" s="30" t="str">
        <f t="shared" si="1"/>
        <v>Kluczkowice-Osiedle 2, 24-300 Kluczkowice-Osiedle, RSPO: 483328</v>
      </c>
      <c r="AA34" s="37" t="s">
        <v>176</v>
      </c>
      <c r="AB34" s="38"/>
      <c r="AC34" s="38"/>
      <c r="AD34" s="38"/>
      <c r="AE34" s="39"/>
      <c r="AF34" s="39"/>
      <c r="AG34" s="39"/>
      <c r="AH34" s="40" t="s">
        <v>177</v>
      </c>
      <c r="AI34" s="41" t="s">
        <v>178</v>
      </c>
      <c r="AJ34" s="39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</row>
    <row r="35" spans="2:66" ht="15" customHeight="1">
      <c r="B35" s="25"/>
      <c r="C35" s="26"/>
      <c r="D35" s="26"/>
      <c r="E35" s="25"/>
      <c r="F35" s="1"/>
      <c r="G35" s="1"/>
      <c r="H35" s="1"/>
      <c r="I35" s="1"/>
      <c r="J35" s="1"/>
      <c r="K35" s="1"/>
      <c r="L35" s="27" t="s">
        <v>179</v>
      </c>
      <c r="M35" s="50" t="s">
        <v>147</v>
      </c>
      <c r="N35" s="27" t="s">
        <v>148</v>
      </c>
      <c r="O35" s="27">
        <v>49783</v>
      </c>
      <c r="P35" s="47" t="s">
        <v>61</v>
      </c>
      <c r="Q35" s="27">
        <f t="shared" ref="Q35:S35" si="28">IFERROR(VLOOKUP(P35,B$8:E$160,2,0),0)</f>
        <v>723103</v>
      </c>
      <c r="R35" s="27" t="str">
        <f t="shared" si="28"/>
        <v>MOT.05.</v>
      </c>
      <c r="S35" s="30" t="str">
        <f t="shared" si="28"/>
        <v>Obsługa, diagnozowanie oraz naprawa pojazdów samochodowych</v>
      </c>
      <c r="T35" s="64" t="s">
        <v>180</v>
      </c>
      <c r="U35" s="65">
        <v>8</v>
      </c>
      <c r="V35" s="65">
        <v>1</v>
      </c>
      <c r="W35" s="57" t="s">
        <v>154</v>
      </c>
      <c r="X35" s="44">
        <v>8</v>
      </c>
      <c r="Y35" s="57">
        <v>1</v>
      </c>
      <c r="Z35" s="30" t="str">
        <f t="shared" si="1"/>
        <v>Zespół Szkół Ponadpodstawowych im. Hipolita Cegielskiego w Ziębicach ul. Wojska Polskiego 3, 57-220 Ziębice</v>
      </c>
      <c r="AA35" s="37" t="s">
        <v>55</v>
      </c>
      <c r="AB35" s="38"/>
      <c r="AC35" s="38"/>
      <c r="AD35" s="38"/>
      <c r="AE35" s="39"/>
      <c r="AF35" s="39"/>
      <c r="AG35" s="39"/>
      <c r="AH35" s="40" t="s">
        <v>181</v>
      </c>
      <c r="AI35" s="41" t="s">
        <v>182</v>
      </c>
      <c r="AJ35" s="39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</row>
    <row r="36" spans="2:66" ht="15" customHeight="1">
      <c r="B36" s="25" t="s">
        <v>183</v>
      </c>
      <c r="C36" s="26">
        <v>753501</v>
      </c>
      <c r="D36" s="26" t="s">
        <v>184</v>
      </c>
      <c r="E36" s="25" t="s">
        <v>185</v>
      </c>
      <c r="F36" s="1"/>
      <c r="G36" s="1"/>
      <c r="H36" s="1"/>
      <c r="I36" s="1"/>
      <c r="J36" s="1"/>
      <c r="K36" s="1"/>
      <c r="L36" s="27" t="s">
        <v>186</v>
      </c>
      <c r="M36" s="50" t="s">
        <v>147</v>
      </c>
      <c r="N36" s="27" t="s">
        <v>148</v>
      </c>
      <c r="O36" s="27">
        <v>49783</v>
      </c>
      <c r="P36" s="47" t="s">
        <v>124</v>
      </c>
      <c r="Q36" s="27">
        <f t="shared" ref="Q36:S36" si="29">IFERROR(VLOOKUP(P36,B$8:E$160,2,0),0)</f>
        <v>722307</v>
      </c>
      <c r="R36" s="27" t="str">
        <f t="shared" si="29"/>
        <v>MEC.05.</v>
      </c>
      <c r="S36" s="30" t="str">
        <f t="shared" si="29"/>
        <v> Użytkowanie obrabiarek skrawających</v>
      </c>
      <c r="T36" s="43" t="s">
        <v>116</v>
      </c>
      <c r="U36" s="34">
        <v>3</v>
      </c>
      <c r="V36" s="34">
        <v>0</v>
      </c>
      <c r="W36" s="44" t="s">
        <v>161</v>
      </c>
      <c r="X36" s="34">
        <v>3</v>
      </c>
      <c r="Y36" s="35">
        <v>0</v>
      </c>
      <c r="Z36" s="36" t="str">
        <f t="shared" si="1"/>
        <v>Centrum Kształcenia Zawodowego w Świdnicy, 58-105 Świdnica, ul. Gen. Władysława Sikorskiego 41</v>
      </c>
      <c r="AA36" s="37" t="s">
        <v>34</v>
      </c>
      <c r="AB36" s="66"/>
      <c r="AC36" s="66"/>
      <c r="AD36" s="38"/>
      <c r="AE36" s="39"/>
      <c r="AF36" s="39"/>
      <c r="AG36" s="39"/>
      <c r="AH36" s="61" t="s">
        <v>81</v>
      </c>
      <c r="AI36" s="67" t="s">
        <v>187</v>
      </c>
      <c r="AJ36" s="39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</row>
    <row r="37" spans="2:66" ht="15" customHeight="1">
      <c r="B37" s="25" t="s">
        <v>188</v>
      </c>
      <c r="C37" s="26">
        <v>811301</v>
      </c>
      <c r="D37" s="26" t="s">
        <v>189</v>
      </c>
      <c r="E37" s="25" t="s">
        <v>190</v>
      </c>
      <c r="F37" s="1"/>
      <c r="G37" s="1"/>
      <c r="H37" s="1"/>
      <c r="I37" s="1"/>
      <c r="J37" s="1"/>
      <c r="K37" s="1"/>
      <c r="L37" s="27" t="s">
        <v>191</v>
      </c>
      <c r="M37" s="50" t="s">
        <v>49</v>
      </c>
      <c r="N37" s="27" t="s">
        <v>192</v>
      </c>
      <c r="O37" s="27">
        <v>19605</v>
      </c>
      <c r="P37" s="68" t="s">
        <v>84</v>
      </c>
      <c r="Q37" s="27">
        <f t="shared" ref="Q37:S37" si="30">IFERROR(VLOOKUP(P37,B$8:E$160,2,0),0)</f>
        <v>712101</v>
      </c>
      <c r="R37" s="27" t="str">
        <f t="shared" si="30"/>
        <v>BUD.03.</v>
      </c>
      <c r="S37" s="30" t="str">
        <f t="shared" si="30"/>
        <v>Wykonywanie robót dekarsko-blacharskich</v>
      </c>
      <c r="T37" s="69" t="s">
        <v>193</v>
      </c>
      <c r="U37" s="44">
        <v>1</v>
      </c>
      <c r="V37" s="44">
        <v>0</v>
      </c>
      <c r="W37" s="44" t="s">
        <v>154</v>
      </c>
      <c r="X37" s="44">
        <v>1</v>
      </c>
      <c r="Y37" s="57">
        <v>0</v>
      </c>
      <c r="Z37" s="30" t="str">
        <f t="shared" si="1"/>
        <v>Centrum Kształcenia Zawodowego i Ustawicznego, 67-400 Wschowa, Plac Kosynierów 1</v>
      </c>
      <c r="AA37" s="37" t="s">
        <v>181</v>
      </c>
      <c r="AB37" s="70"/>
      <c r="AC37" s="38"/>
      <c r="AD37" s="38"/>
      <c r="AE37" s="39"/>
      <c r="AF37" s="39"/>
      <c r="AG37" s="39"/>
      <c r="AH37" s="40" t="s">
        <v>55</v>
      </c>
      <c r="AI37" s="41" t="s">
        <v>194</v>
      </c>
      <c r="AJ37" s="39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</row>
    <row r="38" spans="2:66" ht="15" customHeight="1">
      <c r="B38" s="25" t="s">
        <v>195</v>
      </c>
      <c r="C38" s="26">
        <v>811101</v>
      </c>
      <c r="D38" s="26" t="s">
        <v>196</v>
      </c>
      <c r="E38" s="25" t="s">
        <v>197</v>
      </c>
      <c r="F38" s="1"/>
      <c r="G38" s="1"/>
      <c r="H38" s="1"/>
      <c r="I38" s="1"/>
      <c r="J38" s="1"/>
      <c r="K38" s="1"/>
      <c r="L38" s="27" t="s">
        <v>198</v>
      </c>
      <c r="M38" s="50" t="s">
        <v>49</v>
      </c>
      <c r="N38" s="27" t="s">
        <v>192</v>
      </c>
      <c r="O38" s="27">
        <v>19605</v>
      </c>
      <c r="P38" s="47" t="s">
        <v>57</v>
      </c>
      <c r="Q38" s="27">
        <f t="shared" ref="Q38:S38" si="31">IFERROR(VLOOKUP(P38,B$8:E$160,2,0),0)</f>
        <v>721306</v>
      </c>
      <c r="R38" s="27" t="str">
        <f t="shared" si="31"/>
        <v>MOT.01.</v>
      </c>
      <c r="S38" s="30" t="str">
        <f t="shared" si="31"/>
        <v>Diagnozowanie i naprawa nadwozi pojazdów samochodowych</v>
      </c>
      <c r="T38" s="31" t="s">
        <v>75</v>
      </c>
      <c r="U38" s="34">
        <v>1</v>
      </c>
      <c r="V38" s="34">
        <v>0</v>
      </c>
      <c r="W38" s="44" t="s">
        <v>161</v>
      </c>
      <c r="X38" s="34">
        <v>1</v>
      </c>
      <c r="Y38" s="35">
        <v>0</v>
      </c>
      <c r="Z38" s="36" t="str">
        <f t="shared" si="1"/>
        <v>Centrum Kształcenia Zawodowego w Świdnicy, 58-105 Świdnica, ul. Gen. Władysława Sikorskiego 41</v>
      </c>
      <c r="AA38" s="37" t="s">
        <v>34</v>
      </c>
      <c r="AB38" s="70"/>
      <c r="AC38" s="7"/>
      <c r="AD38" s="38"/>
      <c r="AE38" s="39"/>
      <c r="AF38" s="39"/>
      <c r="AG38" s="39"/>
      <c r="AH38" s="40" t="s">
        <v>199</v>
      </c>
      <c r="AI38" s="58" t="s">
        <v>156</v>
      </c>
      <c r="AJ38" s="39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</row>
    <row r="39" spans="2:66" ht="15" customHeight="1">
      <c r="B39" s="25" t="s">
        <v>200</v>
      </c>
      <c r="C39" s="26">
        <v>811102</v>
      </c>
      <c r="D39" s="26" t="s">
        <v>201</v>
      </c>
      <c r="E39" s="25" t="s">
        <v>202</v>
      </c>
      <c r="F39" s="1"/>
      <c r="G39" s="1"/>
      <c r="H39" s="1"/>
      <c r="I39" s="1"/>
      <c r="J39" s="1"/>
      <c r="K39" s="1"/>
      <c r="L39" s="27" t="s">
        <v>203</v>
      </c>
      <c r="M39" s="50" t="s">
        <v>49</v>
      </c>
      <c r="N39" s="27" t="s">
        <v>192</v>
      </c>
      <c r="O39" s="27">
        <v>19605</v>
      </c>
      <c r="P39" s="68" t="s">
        <v>31</v>
      </c>
      <c r="Q39" s="27">
        <f t="shared" ref="Q39:S39" si="32">IFERROR(VLOOKUP(P39,B$8:E$160,2,0),0)</f>
        <v>751201</v>
      </c>
      <c r="R39" s="27" t="str">
        <f t="shared" si="32"/>
        <v>SPC.01.</v>
      </c>
      <c r="S39" s="30" t="str">
        <f t="shared" si="32"/>
        <v>Produkcja wyrobów cukierniczych</v>
      </c>
      <c r="T39" s="31" t="s">
        <v>140</v>
      </c>
      <c r="U39" s="44">
        <v>8</v>
      </c>
      <c r="V39" s="44">
        <v>5</v>
      </c>
      <c r="W39" s="57" t="s">
        <v>154</v>
      </c>
      <c r="X39" s="44">
        <v>2</v>
      </c>
      <c r="Y39" s="57">
        <v>0</v>
      </c>
      <c r="Z39" s="30" t="str">
        <f t="shared" si="1"/>
        <v>Centrum Kształcenia Zawodowego i Ustawicznego w Legnicy, ul. Lotnicza 26, 59-220 Legnica</v>
      </c>
      <c r="AA39" s="37" t="s">
        <v>111</v>
      </c>
      <c r="AB39" s="66"/>
      <c r="AC39" s="38"/>
      <c r="AD39" s="38"/>
      <c r="AE39" s="39"/>
      <c r="AF39" s="39"/>
      <c r="AG39" s="39"/>
      <c r="AH39" s="40" t="s">
        <v>204</v>
      </c>
      <c r="AI39" s="41" t="s">
        <v>205</v>
      </c>
      <c r="AJ39" s="39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</row>
    <row r="40" spans="2:66" ht="15" customHeight="1">
      <c r="B40" s="25" t="s">
        <v>206</v>
      </c>
      <c r="C40" s="26">
        <v>811112</v>
      </c>
      <c r="D40" s="26" t="s">
        <v>207</v>
      </c>
      <c r="E40" s="25" t="s">
        <v>208</v>
      </c>
      <c r="F40" s="1"/>
      <c r="G40" s="1"/>
      <c r="H40" s="1"/>
      <c r="I40" s="1"/>
      <c r="J40" s="1"/>
      <c r="K40" s="1"/>
      <c r="L40" s="27" t="s">
        <v>209</v>
      </c>
      <c r="M40" s="50" t="s">
        <v>49</v>
      </c>
      <c r="N40" s="27" t="s">
        <v>192</v>
      </c>
      <c r="O40" s="27">
        <v>19605</v>
      </c>
      <c r="P40" s="68" t="s">
        <v>40</v>
      </c>
      <c r="Q40" s="27">
        <f t="shared" ref="Q40:S40" si="33">IFERROR(VLOOKUP(P40,B$8:E$160,2,0),0)</f>
        <v>741103</v>
      </c>
      <c r="R40" s="27" t="str">
        <f t="shared" si="33"/>
        <v>ELE.02.</v>
      </c>
      <c r="S40" s="30" t="str">
        <f t="shared" si="33"/>
        <v>Montaż, uruchamianie i konserwacja instalacji, maszyn i urządzeń elektrycznych</v>
      </c>
      <c r="T40" s="43" t="s">
        <v>160</v>
      </c>
      <c r="U40" s="44">
        <v>7</v>
      </c>
      <c r="V40" s="44">
        <v>0</v>
      </c>
      <c r="W40" s="44" t="s">
        <v>154</v>
      </c>
      <c r="X40" s="44">
        <v>7</v>
      </c>
      <c r="Y40" s="57">
        <v>0</v>
      </c>
      <c r="Z40" s="30" t="str">
        <f t="shared" si="1"/>
        <v>Centrum Kształcenia Zawodowego w Oleśnicy, ul. Wojska Polskiego 67</v>
      </c>
      <c r="AA40" s="37" t="s">
        <v>134</v>
      </c>
      <c r="AB40" s="66"/>
      <c r="AC40" s="38"/>
      <c r="AD40" s="38"/>
      <c r="AE40" s="39"/>
      <c r="AF40" s="39"/>
      <c r="AG40" s="39"/>
      <c r="AH40" s="71" t="s">
        <v>210</v>
      </c>
      <c r="AI40" s="41"/>
      <c r="AJ40" s="39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</row>
    <row r="41" spans="2:66" ht="15" customHeight="1">
      <c r="B41" s="25"/>
      <c r="C41" s="26"/>
      <c r="D41" s="26"/>
      <c r="E41" s="25"/>
      <c r="F41" s="1"/>
      <c r="G41" s="1"/>
      <c r="H41" s="1"/>
      <c r="I41" s="1"/>
      <c r="J41" s="1"/>
      <c r="K41" s="1"/>
      <c r="L41" s="27" t="s">
        <v>211</v>
      </c>
      <c r="M41" s="50" t="s">
        <v>49</v>
      </c>
      <c r="N41" s="27" t="s">
        <v>192</v>
      </c>
      <c r="O41" s="27">
        <v>19605</v>
      </c>
      <c r="P41" s="68" t="s">
        <v>44</v>
      </c>
      <c r="Q41" s="27">
        <f t="shared" ref="Q41:S41" si="34">IFERROR(VLOOKUP(P41,B$8:E$160,2,0),0)</f>
        <v>514101</v>
      </c>
      <c r="R41" s="27" t="str">
        <f t="shared" si="34"/>
        <v>FRK.01.</v>
      </c>
      <c r="S41" s="30" t="str">
        <f t="shared" si="34"/>
        <v>Wykonywanie usług fryzjerskich</v>
      </c>
      <c r="T41" s="31" t="s">
        <v>89</v>
      </c>
      <c r="U41" s="34">
        <v>28</v>
      </c>
      <c r="V41" s="34">
        <v>25</v>
      </c>
      <c r="W41" s="44" t="s">
        <v>154</v>
      </c>
      <c r="X41" s="34">
        <v>0</v>
      </c>
      <c r="Y41" s="35">
        <v>0</v>
      </c>
      <c r="Z41" s="30" t="str">
        <f t="shared" si="1"/>
        <v>Branżowa Szkoła 1 Stopnia Nr 2 w Zespole Szkół Budowlanych w Bolesławcu</v>
      </c>
      <c r="AA41" s="37" t="s">
        <v>48</v>
      </c>
      <c r="AB41" s="66"/>
      <c r="AC41" s="38"/>
      <c r="AD41" s="38"/>
      <c r="AE41" s="39"/>
      <c r="AF41" s="39"/>
      <c r="AG41" s="39"/>
      <c r="AH41" s="40" t="s">
        <v>212</v>
      </c>
      <c r="AI41" s="41" t="s">
        <v>213</v>
      </c>
      <c r="AJ41" s="39"/>
      <c r="AK41" s="1"/>
      <c r="AL41" s="1"/>
      <c r="AM41" s="9" t="s">
        <v>214</v>
      </c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</row>
    <row r="42" spans="2:66" ht="15" customHeight="1">
      <c r="B42" s="25"/>
      <c r="C42" s="26"/>
      <c r="D42" s="26"/>
      <c r="E42" s="25"/>
      <c r="F42" s="1"/>
      <c r="G42" s="1"/>
      <c r="H42" s="1"/>
      <c r="I42" s="1"/>
      <c r="J42" s="1"/>
      <c r="K42" s="1"/>
      <c r="L42" s="27" t="s">
        <v>215</v>
      </c>
      <c r="M42" s="50" t="s">
        <v>49</v>
      </c>
      <c r="N42" s="27" t="s">
        <v>192</v>
      </c>
      <c r="O42" s="27">
        <v>19605</v>
      </c>
      <c r="P42" s="68" t="s">
        <v>114</v>
      </c>
      <c r="Q42" s="27">
        <f t="shared" ref="Q42:S42" si="35">IFERROR(VLOOKUP(P42,B$8:E$160,2,0),0)</f>
        <v>512001</v>
      </c>
      <c r="R42" s="27" t="str">
        <f t="shared" si="35"/>
        <v>HGT.02.</v>
      </c>
      <c r="S42" s="30" t="str">
        <f t="shared" si="35"/>
        <v> Przygotowanie i wydawanie dań</v>
      </c>
      <c r="T42" s="31" t="s">
        <v>216</v>
      </c>
      <c r="U42" s="34">
        <v>6</v>
      </c>
      <c r="V42" s="34">
        <v>3</v>
      </c>
      <c r="W42" s="44" t="s">
        <v>154</v>
      </c>
      <c r="X42" s="34">
        <v>2</v>
      </c>
      <c r="Y42" s="35">
        <v>1</v>
      </c>
      <c r="Z42" s="30" t="str">
        <f t="shared" si="1"/>
        <v>Centrum Kształcenia Zawodowego i Ustawicznego w Legnicy, ul. Lotnicza 26, 59-220 Legnica</v>
      </c>
      <c r="AA42" s="37" t="s">
        <v>111</v>
      </c>
      <c r="AB42" s="72"/>
      <c r="AC42" s="38"/>
      <c r="AD42" s="38"/>
      <c r="AE42" s="39"/>
      <c r="AF42" s="39"/>
      <c r="AG42" s="39"/>
      <c r="AH42" s="40"/>
      <c r="AI42" s="41"/>
      <c r="AJ42" s="39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</row>
    <row r="43" spans="2:66" ht="15" customHeight="1">
      <c r="B43" s="25" t="s">
        <v>217</v>
      </c>
      <c r="C43" s="26">
        <v>516408</v>
      </c>
      <c r="D43" s="26" t="s">
        <v>218</v>
      </c>
      <c r="E43" s="25" t="s">
        <v>219</v>
      </c>
      <c r="F43" s="1"/>
      <c r="G43" s="1"/>
      <c r="H43" s="1"/>
      <c r="I43" s="1"/>
      <c r="J43" s="1"/>
      <c r="K43" s="1"/>
      <c r="L43" s="27" t="s">
        <v>220</v>
      </c>
      <c r="M43" s="50" t="s">
        <v>49</v>
      </c>
      <c r="N43" s="27" t="s">
        <v>192</v>
      </c>
      <c r="O43" s="27">
        <v>19605</v>
      </c>
      <c r="P43" s="68" t="s">
        <v>61</v>
      </c>
      <c r="Q43" s="27">
        <f t="shared" ref="Q43:S43" si="36">IFERROR(VLOOKUP(P43,B$8:E$160,2,0),0)</f>
        <v>723103</v>
      </c>
      <c r="R43" s="27" t="str">
        <f t="shared" si="36"/>
        <v>MOT.05.</v>
      </c>
      <c r="S43" s="30" t="str">
        <f t="shared" si="36"/>
        <v>Obsługa, diagnozowanie oraz naprawa pojazdów samochodowych</v>
      </c>
      <c r="T43" s="64" t="s">
        <v>153</v>
      </c>
      <c r="U43" s="34">
        <v>8</v>
      </c>
      <c r="V43" s="34">
        <v>0</v>
      </c>
      <c r="W43" s="44" t="s">
        <v>154</v>
      </c>
      <c r="X43" s="34">
        <v>8</v>
      </c>
      <c r="Y43" s="35">
        <v>0</v>
      </c>
      <c r="Z43" s="30" t="str">
        <f t="shared" si="1"/>
        <v>Zespół Szkół Ponadpodstawowych im. Hipolita Cegielskiego w Ziębicach ul. Wojska Polskiego 3, 57-220 Ziębice</v>
      </c>
      <c r="AA43" s="37" t="s">
        <v>55</v>
      </c>
      <c r="AB43" s="38"/>
      <c r="AC43" s="38"/>
      <c r="AD43" s="38"/>
      <c r="AE43" s="39"/>
      <c r="AF43" s="39"/>
      <c r="AG43" s="39"/>
      <c r="AH43" s="40" t="s">
        <v>221</v>
      </c>
      <c r="AI43" s="41" t="s">
        <v>222</v>
      </c>
      <c r="AJ43" s="39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</row>
    <row r="44" spans="2:66" ht="15" customHeight="1">
      <c r="B44" s="25" t="s">
        <v>223</v>
      </c>
      <c r="C44" s="26">
        <v>753702</v>
      </c>
      <c r="D44" s="26" t="s">
        <v>224</v>
      </c>
      <c r="E44" s="25" t="s">
        <v>225</v>
      </c>
      <c r="F44" s="1"/>
      <c r="G44" s="1"/>
      <c r="H44" s="1"/>
      <c r="I44" s="1"/>
      <c r="J44" s="1"/>
      <c r="K44" s="1"/>
      <c r="L44" s="27" t="s">
        <v>226</v>
      </c>
      <c r="M44" s="50" t="s">
        <v>49</v>
      </c>
      <c r="N44" s="27" t="s">
        <v>192</v>
      </c>
      <c r="O44" s="27">
        <v>19605</v>
      </c>
      <c r="P44" s="68" t="s">
        <v>120</v>
      </c>
      <c r="Q44" s="27">
        <f t="shared" ref="Q44:S44" si="37">IFERROR(VLOOKUP(P44,B$8:E$160,2,0),0)</f>
        <v>712618</v>
      </c>
      <c r="R44" s="27" t="str">
        <f t="shared" si="37"/>
        <v>BUD.09.</v>
      </c>
      <c r="S44" s="30" t="str">
        <f t="shared" si="37"/>
        <v>Wykonywanie robót związanych z budową, montażem i eksploatacją sieci oraz instalacji sanitarnych</v>
      </c>
      <c r="T44" s="57" t="s">
        <v>116</v>
      </c>
      <c r="U44" s="34">
        <v>3</v>
      </c>
      <c r="V44" s="34">
        <v>0</v>
      </c>
      <c r="W44" s="44" t="s">
        <v>161</v>
      </c>
      <c r="X44" s="34">
        <v>2</v>
      </c>
      <c r="Y44" s="35">
        <v>0</v>
      </c>
      <c r="Z44" s="36" t="str">
        <f t="shared" si="1"/>
        <v>Centrum Kształcenia Zawodowego w Świdnicy, 58-105 Świdnica, ul. Gen. Władysława Sikorskiego 41</v>
      </c>
      <c r="AA44" s="37" t="s">
        <v>34</v>
      </c>
      <c r="AB44" s="38"/>
      <c r="AC44" s="38"/>
      <c r="AD44" s="38"/>
      <c r="AE44" s="39"/>
      <c r="AF44" s="39"/>
      <c r="AG44" s="39"/>
      <c r="AH44" s="40" t="s">
        <v>227</v>
      </c>
      <c r="AI44" s="41" t="s">
        <v>228</v>
      </c>
      <c r="AJ44" s="39"/>
      <c r="AK44" s="1"/>
      <c r="AL44" s="1"/>
      <c r="AM44" s="9" t="s">
        <v>229</v>
      </c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</row>
    <row r="45" spans="2:66" ht="15" customHeight="1">
      <c r="B45" s="25" t="s">
        <v>230</v>
      </c>
      <c r="C45" s="26">
        <v>711301</v>
      </c>
      <c r="D45" s="26" t="s">
        <v>231</v>
      </c>
      <c r="E45" s="25" t="s">
        <v>232</v>
      </c>
      <c r="F45" s="1"/>
      <c r="G45" s="1"/>
      <c r="H45" s="1"/>
      <c r="I45" s="1"/>
      <c r="J45" s="1"/>
      <c r="K45" s="1"/>
      <c r="L45" s="27" t="s">
        <v>233</v>
      </c>
      <c r="M45" s="50" t="s">
        <v>49</v>
      </c>
      <c r="N45" s="27" t="s">
        <v>192</v>
      </c>
      <c r="O45" s="27">
        <v>19605</v>
      </c>
      <c r="P45" s="68" t="s">
        <v>175</v>
      </c>
      <c r="Q45" s="27">
        <f t="shared" ref="Q45:S45" si="38">IFERROR(VLOOKUP(P45,B$8:E$160,2,0),0)</f>
        <v>611303</v>
      </c>
      <c r="R45" s="27" t="str">
        <f t="shared" si="38"/>
        <v>OGR.02.</v>
      </c>
      <c r="S45" s="30" t="str">
        <f t="shared" si="38"/>
        <v>Zakładanie i prowadzenie upraw ogrodniczych</v>
      </c>
      <c r="T45" s="31" t="s">
        <v>234</v>
      </c>
      <c r="U45" s="34">
        <v>3</v>
      </c>
      <c r="V45" s="34">
        <v>1</v>
      </c>
      <c r="W45" s="44" t="s">
        <v>154</v>
      </c>
      <c r="X45" s="34">
        <v>3</v>
      </c>
      <c r="Y45" s="35">
        <v>1</v>
      </c>
      <c r="Z45" s="30" t="str">
        <f t="shared" si="1"/>
        <v>Kluczkowice-Osiedle 2, 24-300 Kluczkowice-Osiedle, RSPO: 483328</v>
      </c>
      <c r="AA45" s="73" t="s">
        <v>176</v>
      </c>
      <c r="AB45" s="38"/>
      <c r="AC45" s="38"/>
      <c r="AD45" s="38"/>
      <c r="AE45" s="39"/>
      <c r="AF45" s="39"/>
      <c r="AG45" s="39"/>
      <c r="AH45" s="40" t="s">
        <v>235</v>
      </c>
      <c r="AI45" s="41" t="s">
        <v>236</v>
      </c>
      <c r="AJ45" s="39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</row>
    <row r="46" spans="2:66" ht="15" customHeight="1">
      <c r="B46" s="25" t="s">
        <v>237</v>
      </c>
      <c r="C46" s="26">
        <v>513101</v>
      </c>
      <c r="D46" s="26" t="s">
        <v>238</v>
      </c>
      <c r="E46" s="25" t="s">
        <v>239</v>
      </c>
      <c r="F46" s="1"/>
      <c r="G46" s="1"/>
      <c r="H46" s="1"/>
      <c r="I46" s="1"/>
      <c r="J46" s="1"/>
      <c r="K46" s="1"/>
      <c r="L46" s="27" t="s">
        <v>240</v>
      </c>
      <c r="M46" s="50" t="s">
        <v>49</v>
      </c>
      <c r="N46" s="27" t="s">
        <v>192</v>
      </c>
      <c r="O46" s="27">
        <v>19605</v>
      </c>
      <c r="P46" s="68" t="s">
        <v>127</v>
      </c>
      <c r="Q46" s="27">
        <f t="shared" ref="Q46:S46" si="39">IFERROR(VLOOKUP(P46,B$8:E$160,2,0),0)</f>
        <v>751204</v>
      </c>
      <c r="R46" s="27" t="str">
        <f t="shared" si="39"/>
        <v>SPC.03.</v>
      </c>
      <c r="S46" s="30" t="str">
        <f t="shared" si="39"/>
        <v>Produkcja wyrobów piekarskich</v>
      </c>
      <c r="T46" s="42" t="s">
        <v>116</v>
      </c>
      <c r="U46" s="34">
        <v>1</v>
      </c>
      <c r="V46" s="34">
        <v>0</v>
      </c>
      <c r="W46" s="44" t="s">
        <v>161</v>
      </c>
      <c r="X46" s="34">
        <v>1</v>
      </c>
      <c r="Y46" s="35">
        <v>0</v>
      </c>
      <c r="Z46" s="36" t="str">
        <f t="shared" si="1"/>
        <v>Centrum Kształcenia Zawodowego w Świdnicy, 58-105 Świdnica, ul. Gen. Władysława Sikorskiego 41</v>
      </c>
      <c r="AA46" s="73" t="s">
        <v>34</v>
      </c>
      <c r="AB46" s="38"/>
      <c r="AC46" s="38"/>
      <c r="AD46" s="38"/>
      <c r="AE46" s="39"/>
      <c r="AF46" s="39"/>
      <c r="AG46" s="39"/>
      <c r="AH46" s="51" t="s">
        <v>176</v>
      </c>
      <c r="AI46" s="52" t="s">
        <v>241</v>
      </c>
      <c r="AJ46" s="39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</row>
    <row r="47" spans="2:66" ht="15" customHeight="1">
      <c r="B47" s="25"/>
      <c r="C47" s="26"/>
      <c r="D47" s="26"/>
      <c r="E47" s="25"/>
      <c r="F47" s="1"/>
      <c r="G47" s="1"/>
      <c r="H47" s="1"/>
      <c r="I47" s="1"/>
      <c r="J47" s="1"/>
      <c r="K47" s="1"/>
      <c r="L47" s="27" t="s">
        <v>242</v>
      </c>
      <c r="M47" s="50" t="s">
        <v>49</v>
      </c>
      <c r="N47" s="27" t="s">
        <v>192</v>
      </c>
      <c r="O47" s="27">
        <v>19605</v>
      </c>
      <c r="P47" s="68" t="s">
        <v>74</v>
      </c>
      <c r="Q47" s="27">
        <f t="shared" ref="Q47:S47" si="40">IFERROR(VLOOKUP(P47,B$8:E$160,2,0),0)</f>
        <v>522301</v>
      </c>
      <c r="R47" s="27" t="str">
        <f t="shared" si="40"/>
        <v>HAN.01.</v>
      </c>
      <c r="S47" s="30" t="str">
        <f t="shared" si="40"/>
        <v>Prowadzenie sprzedaży</v>
      </c>
      <c r="T47" s="42" t="s">
        <v>140</v>
      </c>
      <c r="U47" s="34">
        <v>10</v>
      </c>
      <c r="V47" s="34">
        <v>7</v>
      </c>
      <c r="W47" s="44" t="s">
        <v>154</v>
      </c>
      <c r="X47" s="34">
        <v>2</v>
      </c>
      <c r="Y47" s="35">
        <v>1</v>
      </c>
      <c r="Z47" s="30" t="str">
        <f t="shared" si="1"/>
        <v>Centrum Kształcenia Zawodowego i Ustawicznego w Legnicy, ul. Lotnicza 26, 59-220 Legnica</v>
      </c>
      <c r="AA47" s="73" t="s">
        <v>111</v>
      </c>
      <c r="AB47" s="38"/>
      <c r="AC47" s="74"/>
      <c r="AD47" s="38"/>
      <c r="AE47" s="39"/>
      <c r="AF47" s="39"/>
      <c r="AG47" s="39"/>
      <c r="AH47" s="40" t="s">
        <v>243</v>
      </c>
      <c r="AI47" s="50" t="s">
        <v>244</v>
      </c>
      <c r="AJ47" s="39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</row>
    <row r="48" spans="2:66" ht="15" customHeight="1">
      <c r="B48" s="25" t="s">
        <v>245</v>
      </c>
      <c r="C48" s="26">
        <v>832201</v>
      </c>
      <c r="D48" s="26" t="s">
        <v>246</v>
      </c>
      <c r="E48" s="25" t="s">
        <v>247</v>
      </c>
      <c r="F48" s="1"/>
      <c r="G48" s="1"/>
      <c r="H48" s="1"/>
      <c r="I48" s="1"/>
      <c r="J48" s="1"/>
      <c r="K48" s="1"/>
      <c r="L48" s="27" t="s">
        <v>248</v>
      </c>
      <c r="M48" s="50" t="s">
        <v>49</v>
      </c>
      <c r="N48" s="27" t="s">
        <v>192</v>
      </c>
      <c r="O48" s="27">
        <v>19605</v>
      </c>
      <c r="P48" s="68" t="s">
        <v>92</v>
      </c>
      <c r="Q48" s="27">
        <f t="shared" ref="Q48:S48" si="41">IFERROR(VLOOKUP(P48,B$8:E$160,2,0),0)</f>
        <v>752205</v>
      </c>
      <c r="R48" s="27" t="str">
        <f t="shared" si="41"/>
        <v>DRM.04.</v>
      </c>
      <c r="S48" s="30" t="str">
        <f t="shared" si="41"/>
        <v> Wytwarzanie wyrobów z drewna i materiałów drewnopochodnych</v>
      </c>
      <c r="T48" s="56" t="s">
        <v>160</v>
      </c>
      <c r="U48" s="34">
        <v>1</v>
      </c>
      <c r="V48" s="34">
        <v>0</v>
      </c>
      <c r="W48" s="44" t="s">
        <v>154</v>
      </c>
      <c r="X48" s="34">
        <v>1</v>
      </c>
      <c r="Y48" s="35">
        <v>0</v>
      </c>
      <c r="Z48" s="30" t="str">
        <f t="shared" si="1"/>
        <v>Centrum Kształcenia Zawodowego w Oleśnicy, ul. Wojska Polskiego 67</v>
      </c>
      <c r="AA48" s="37" t="s">
        <v>134</v>
      </c>
      <c r="AB48" s="38"/>
      <c r="AC48" s="38"/>
      <c r="AD48" s="38"/>
      <c r="AE48" s="39"/>
      <c r="AF48" s="39"/>
      <c r="AG48" s="39"/>
      <c r="AH48" s="40" t="s">
        <v>249</v>
      </c>
      <c r="AI48" s="41" t="s">
        <v>250</v>
      </c>
      <c r="AJ48" s="39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</row>
    <row r="49" spans="2:66" ht="15" customHeight="1">
      <c r="B49" s="25" t="s">
        <v>251</v>
      </c>
      <c r="C49" s="26">
        <v>713303</v>
      </c>
      <c r="D49" s="26" t="s">
        <v>252</v>
      </c>
      <c r="E49" s="25" t="s">
        <v>253</v>
      </c>
      <c r="F49" s="1"/>
      <c r="G49" s="1"/>
      <c r="H49" s="1"/>
      <c r="I49" s="1"/>
      <c r="J49" s="1"/>
      <c r="K49" s="1"/>
      <c r="L49" s="27"/>
      <c r="M49" s="50" t="s">
        <v>49</v>
      </c>
      <c r="N49" s="27" t="s">
        <v>192</v>
      </c>
      <c r="O49" s="27">
        <v>19605</v>
      </c>
      <c r="P49" s="68" t="s">
        <v>254</v>
      </c>
      <c r="Q49" s="27">
        <f t="shared" ref="Q49:S49" si="42">IFERROR(VLOOKUP(P49,B$8:E$160,2,0),0)</f>
        <v>722204</v>
      </c>
      <c r="R49" s="27" t="str">
        <f t="shared" si="42"/>
        <v>MEC.08.</v>
      </c>
      <c r="S49" s="30" t="str">
        <f t="shared" si="42"/>
        <v>Wykonywanie i naprawa elementów maszyn, urządzeń i narzędzi</v>
      </c>
      <c r="T49" s="31" t="s">
        <v>75</v>
      </c>
      <c r="U49" s="34">
        <v>1</v>
      </c>
      <c r="V49" s="34">
        <v>0</v>
      </c>
      <c r="W49" s="44" t="s">
        <v>161</v>
      </c>
      <c r="X49" s="34">
        <v>1</v>
      </c>
      <c r="Y49" s="35">
        <v>0</v>
      </c>
      <c r="Z49" s="36" t="str">
        <f t="shared" si="1"/>
        <v>Centrum Kształcenia Zawodowego w Świdnicy, 58-105 Świdnica, ul. Gen. Władysława Sikorskiego 41</v>
      </c>
      <c r="AA49" s="73" t="s">
        <v>34</v>
      </c>
      <c r="AB49" s="38"/>
      <c r="AC49" s="38"/>
      <c r="AD49" s="38"/>
      <c r="AE49" s="39"/>
      <c r="AF49" s="39"/>
      <c r="AG49" s="39"/>
      <c r="AH49" s="40" t="s">
        <v>255</v>
      </c>
      <c r="AI49" s="41" t="s">
        <v>256</v>
      </c>
      <c r="AJ49" s="39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</row>
    <row r="50" spans="2:66" ht="15" customHeight="1">
      <c r="B50" s="25" t="s">
        <v>257</v>
      </c>
      <c r="C50" s="26">
        <v>731702</v>
      </c>
      <c r="D50" s="26" t="s">
        <v>258</v>
      </c>
      <c r="E50" s="25" t="s">
        <v>259</v>
      </c>
      <c r="F50" s="1"/>
      <c r="G50" s="1"/>
      <c r="H50" s="1"/>
      <c r="I50" s="1"/>
      <c r="J50" s="1"/>
      <c r="K50" s="1"/>
      <c r="L50" s="27" t="s">
        <v>260</v>
      </c>
      <c r="M50" s="50" t="s">
        <v>49</v>
      </c>
      <c r="N50" s="27" t="s">
        <v>192</v>
      </c>
      <c r="O50" s="27">
        <v>19605</v>
      </c>
      <c r="P50" s="68" t="s">
        <v>137</v>
      </c>
      <c r="Q50" s="27">
        <f t="shared" ref="Q50:S50" si="43">IFERROR(VLOOKUP(P50,B$8:E$160,2,0),0)</f>
        <v>741203</v>
      </c>
      <c r="R50" s="27" t="str">
        <f t="shared" si="43"/>
        <v>MOT.02.</v>
      </c>
      <c r="S50" s="30" t="str">
        <f t="shared" si="43"/>
        <v>Obsługa, diagnozowanie oraz naprawa mechatronicznych systemów pojazdów samochodowych</v>
      </c>
      <c r="T50" s="75" t="s">
        <v>193</v>
      </c>
      <c r="U50" s="44">
        <v>5</v>
      </c>
      <c r="V50" s="44">
        <v>1</v>
      </c>
      <c r="W50" s="44" t="s">
        <v>154</v>
      </c>
      <c r="X50" s="44">
        <v>5</v>
      </c>
      <c r="Y50" s="57">
        <v>1</v>
      </c>
      <c r="Z50" s="30" t="str">
        <f t="shared" si="1"/>
        <v>Centrum Kształcenia Zawodowego i Ustawicznego, 67-400 Wschowa, Plac Kosynierów 1</v>
      </c>
      <c r="AA50" s="73" t="s">
        <v>181</v>
      </c>
      <c r="AB50" s="38"/>
      <c r="AC50" s="38"/>
      <c r="AD50" s="38"/>
      <c r="AE50" s="39"/>
      <c r="AF50" s="39"/>
      <c r="AG50" s="39"/>
      <c r="AH50" s="40" t="s">
        <v>261</v>
      </c>
      <c r="AI50" s="41" t="s">
        <v>262</v>
      </c>
      <c r="AJ50" s="39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</row>
    <row r="51" spans="2:66" ht="15" customHeight="1">
      <c r="B51" s="25"/>
      <c r="C51" s="26"/>
      <c r="D51" s="26"/>
      <c r="E51" s="76"/>
      <c r="F51" s="1"/>
      <c r="G51" s="1"/>
      <c r="H51" s="1"/>
      <c r="I51" s="1"/>
      <c r="J51" s="1"/>
      <c r="K51" s="1"/>
      <c r="L51" s="27" t="s">
        <v>263</v>
      </c>
      <c r="M51" s="47" t="s">
        <v>264</v>
      </c>
      <c r="N51" s="27" t="s">
        <v>192</v>
      </c>
      <c r="O51" s="27">
        <v>22765</v>
      </c>
      <c r="P51" s="47" t="s">
        <v>137</v>
      </c>
      <c r="Q51" s="27">
        <f t="shared" ref="Q51:S51" si="44">IFERROR(VLOOKUP(P51,B$8:E$160,2,0),0)</f>
        <v>741203</v>
      </c>
      <c r="R51" s="27" t="str">
        <f t="shared" si="44"/>
        <v>MOT.02.</v>
      </c>
      <c r="S51" s="30" t="str">
        <f t="shared" si="44"/>
        <v>Obsługa, diagnozowanie oraz naprawa mechatronicznych systemów pojazdów samochodowych</v>
      </c>
      <c r="T51" s="77"/>
      <c r="U51" s="48">
        <v>0</v>
      </c>
      <c r="V51" s="34">
        <v>0</v>
      </c>
      <c r="W51" s="78"/>
      <c r="X51" s="34">
        <v>0</v>
      </c>
      <c r="Y51" s="35">
        <v>0</v>
      </c>
      <c r="Z51" s="30"/>
      <c r="AA51" s="37" t="s">
        <v>181</v>
      </c>
      <c r="AB51" s="38"/>
      <c r="AC51" s="38"/>
      <c r="AD51" s="38"/>
      <c r="AE51" s="39"/>
      <c r="AF51" s="39"/>
      <c r="AG51" s="39"/>
      <c r="AH51" s="40" t="s">
        <v>265</v>
      </c>
      <c r="AI51" s="41" t="s">
        <v>266</v>
      </c>
      <c r="AJ51" s="39"/>
      <c r="AK51" s="1"/>
      <c r="AL51" s="1"/>
      <c r="AM51" s="9" t="s">
        <v>214</v>
      </c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</row>
    <row r="52" spans="2:66" ht="15" customHeight="1">
      <c r="B52" s="25" t="s">
        <v>267</v>
      </c>
      <c r="C52" s="26">
        <v>722101</v>
      </c>
      <c r="D52" s="26" t="s">
        <v>268</v>
      </c>
      <c r="E52" s="25" t="s">
        <v>269</v>
      </c>
      <c r="F52" s="1"/>
      <c r="G52" s="1"/>
      <c r="H52" s="1"/>
      <c r="I52" s="1"/>
      <c r="J52" s="1"/>
      <c r="K52" s="1"/>
      <c r="L52" s="27" t="s">
        <v>270</v>
      </c>
      <c r="M52" s="47" t="s">
        <v>264</v>
      </c>
      <c r="N52" s="27" t="s">
        <v>192</v>
      </c>
      <c r="O52" s="27">
        <v>22765</v>
      </c>
      <c r="P52" s="50" t="s">
        <v>31</v>
      </c>
      <c r="Q52" s="27">
        <f t="shared" ref="Q52:S52" si="45">IFERROR(VLOOKUP(P52,B$8:E$160,2,0),0)</f>
        <v>751201</v>
      </c>
      <c r="R52" s="27" t="str">
        <f t="shared" si="45"/>
        <v>SPC.01.</v>
      </c>
      <c r="S52" s="30" t="str">
        <f t="shared" si="45"/>
        <v>Produkcja wyrobów cukierniczych</v>
      </c>
      <c r="T52" s="56" t="s">
        <v>271</v>
      </c>
      <c r="U52" s="34">
        <v>2</v>
      </c>
      <c r="V52" s="34">
        <v>1</v>
      </c>
      <c r="W52" s="44" t="s">
        <v>154</v>
      </c>
      <c r="X52" s="79">
        <v>1</v>
      </c>
      <c r="Y52" s="80">
        <v>1</v>
      </c>
      <c r="Z52" s="30" t="str">
        <f t="shared" ref="Z52:Z125" si="46">IFERROR(VLOOKUP(AA52,AH$8:AI$51,2,0),0)</f>
        <v>Centrum Kształcenia Zawodowego i Ustawicznego w Legnicy, ul. Lotnicza 26, 59-220 Legnica</v>
      </c>
      <c r="AA52" s="61" t="s">
        <v>111</v>
      </c>
      <c r="AB52" s="38"/>
      <c r="AC52" s="38"/>
      <c r="AD52" s="38"/>
      <c r="AE52" s="39"/>
      <c r="AF52" s="39"/>
      <c r="AG52" s="39"/>
      <c r="AH52" s="39"/>
      <c r="AI52" s="39"/>
      <c r="AJ52" s="39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</row>
    <row r="53" spans="2:66" ht="15" customHeight="1">
      <c r="B53" s="25" t="s">
        <v>109</v>
      </c>
      <c r="C53" s="26">
        <v>753105</v>
      </c>
      <c r="D53" s="26" t="s">
        <v>272</v>
      </c>
      <c r="E53" s="25" t="s">
        <v>273</v>
      </c>
      <c r="F53" s="1"/>
      <c r="G53" s="1"/>
      <c r="H53" s="1"/>
      <c r="I53" s="1"/>
      <c r="J53" s="1"/>
      <c r="K53" s="1"/>
      <c r="L53" s="27" t="s">
        <v>274</v>
      </c>
      <c r="M53" s="47" t="s">
        <v>264</v>
      </c>
      <c r="N53" s="27" t="s">
        <v>192</v>
      </c>
      <c r="O53" s="27">
        <v>22765</v>
      </c>
      <c r="P53" s="50" t="s">
        <v>137</v>
      </c>
      <c r="Q53" s="27">
        <f t="shared" ref="Q53:S53" si="47">IFERROR(VLOOKUP(P53,B$8:E$160,2,0),0)</f>
        <v>741203</v>
      </c>
      <c r="R53" s="27" t="str">
        <f t="shared" si="47"/>
        <v>MOT.02.</v>
      </c>
      <c r="S53" s="30" t="str">
        <f t="shared" si="47"/>
        <v>Obsługa, diagnozowanie oraz naprawa mechatronicznych systemów pojazdów samochodowych</v>
      </c>
      <c r="T53" s="31" t="s">
        <v>89</v>
      </c>
      <c r="U53" s="34">
        <v>2</v>
      </c>
      <c r="V53" s="79">
        <v>0</v>
      </c>
      <c r="W53" s="78"/>
      <c r="X53" s="34">
        <v>2</v>
      </c>
      <c r="Y53" s="80">
        <v>0</v>
      </c>
      <c r="Z53" s="36" t="str">
        <f t="shared" si="46"/>
        <v>Centrum Kształcenia Zawodowego w Świdnicy, 58-105 Świdnica, ul. Gen. Władysława Sikorskiego 41</v>
      </c>
      <c r="AA53" s="73" t="s">
        <v>34</v>
      </c>
      <c r="AB53" s="38"/>
      <c r="AC53" s="38"/>
      <c r="AD53" s="38"/>
      <c r="AE53" s="39"/>
      <c r="AF53" s="39"/>
      <c r="AG53" s="39"/>
      <c r="AH53" s="39"/>
      <c r="AI53" s="39"/>
      <c r="AJ53" s="39"/>
      <c r="AK53" s="1"/>
      <c r="AL53" s="1"/>
      <c r="AM53" s="9" t="s">
        <v>275</v>
      </c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</row>
    <row r="54" spans="2:66" ht="15" customHeight="1">
      <c r="B54" s="25"/>
      <c r="C54" s="26"/>
      <c r="D54" s="26"/>
      <c r="E54" s="25"/>
      <c r="F54" s="1"/>
      <c r="G54" s="1"/>
      <c r="H54" s="1"/>
      <c r="I54" s="1"/>
      <c r="J54" s="1"/>
      <c r="K54" s="1"/>
      <c r="L54" s="27" t="s">
        <v>276</v>
      </c>
      <c r="M54" s="47" t="s">
        <v>264</v>
      </c>
      <c r="N54" s="27" t="s">
        <v>192</v>
      </c>
      <c r="O54" s="27">
        <v>22765</v>
      </c>
      <c r="P54" s="50" t="s">
        <v>40</v>
      </c>
      <c r="Q54" s="27">
        <f t="shared" ref="Q54:S54" si="48">IFERROR(VLOOKUP(P54,B$8:E$160,2,0),0)</f>
        <v>741103</v>
      </c>
      <c r="R54" s="27" t="str">
        <f t="shared" si="48"/>
        <v>ELE.02.</v>
      </c>
      <c r="S54" s="30" t="str">
        <f t="shared" si="48"/>
        <v>Montaż, uruchamianie i konserwacja instalacji, maszyn i urządzeń elektrycznych</v>
      </c>
      <c r="T54" s="43" t="s">
        <v>75</v>
      </c>
      <c r="U54" s="34">
        <v>4</v>
      </c>
      <c r="V54" s="79">
        <v>0</v>
      </c>
      <c r="W54" s="81"/>
      <c r="X54" s="34">
        <v>4</v>
      </c>
      <c r="Y54" s="80">
        <v>0</v>
      </c>
      <c r="Z54" s="36" t="str">
        <f t="shared" si="46"/>
        <v>Centrum Kształcenia Zawodowego w Świdnicy, 58-105 Świdnica, ul. Gen. Władysława Sikorskiego 41</v>
      </c>
      <c r="AA54" s="37" t="s">
        <v>34</v>
      </c>
      <c r="AB54" s="38"/>
      <c r="AC54" s="38"/>
      <c r="AD54" s="38"/>
      <c r="AE54" s="39"/>
      <c r="AF54" s="39"/>
      <c r="AG54" s="39"/>
      <c r="AH54" s="39"/>
      <c r="AI54" s="39"/>
      <c r="AJ54" s="39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</row>
    <row r="55" spans="2:66" ht="15" customHeight="1">
      <c r="B55" s="25" t="s">
        <v>114</v>
      </c>
      <c r="C55" s="26">
        <v>512001</v>
      </c>
      <c r="D55" s="26" t="s">
        <v>277</v>
      </c>
      <c r="E55" s="25" t="s">
        <v>278</v>
      </c>
      <c r="F55" s="1"/>
      <c r="G55" s="1"/>
      <c r="H55" s="1"/>
      <c r="I55" s="1"/>
      <c r="J55" s="1"/>
      <c r="K55" s="1"/>
      <c r="L55" s="27" t="s">
        <v>279</v>
      </c>
      <c r="M55" s="47" t="s">
        <v>264</v>
      </c>
      <c r="N55" s="27" t="s">
        <v>192</v>
      </c>
      <c r="O55" s="27">
        <v>22765</v>
      </c>
      <c r="P55" s="50" t="s">
        <v>44</v>
      </c>
      <c r="Q55" s="27">
        <f t="shared" ref="Q55:S55" si="49">IFERROR(VLOOKUP(P55,B$8:E$160,2,0),0)</f>
        <v>514101</v>
      </c>
      <c r="R55" s="27" t="str">
        <f t="shared" si="49"/>
        <v>FRK.01.</v>
      </c>
      <c r="S55" s="30" t="str">
        <f t="shared" si="49"/>
        <v>Wykonywanie usług fryzjerskich</v>
      </c>
      <c r="T55" s="42" t="s">
        <v>89</v>
      </c>
      <c r="U55" s="34">
        <v>11</v>
      </c>
      <c r="V55" s="34">
        <v>10</v>
      </c>
      <c r="W55" s="78"/>
      <c r="X55" s="79">
        <v>0</v>
      </c>
      <c r="Y55" s="80">
        <v>0</v>
      </c>
      <c r="Z55" s="30" t="str">
        <f t="shared" si="46"/>
        <v>Branżowa Szkoła 1 Stopnia Nr 2 w Zespole Szkół Budowlanych w Bolesławcu</v>
      </c>
      <c r="AA55" s="82" t="s">
        <v>48</v>
      </c>
      <c r="AB55" s="38"/>
      <c r="AC55" s="38"/>
      <c r="AD55" s="38"/>
      <c r="AE55" s="39"/>
      <c r="AF55" s="39"/>
      <c r="AG55" s="39"/>
      <c r="AH55" s="39"/>
      <c r="AI55" s="39"/>
      <c r="AJ55" s="39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</row>
    <row r="56" spans="2:66" ht="15" customHeight="1">
      <c r="B56" s="25"/>
      <c r="C56" s="26"/>
      <c r="D56" s="26"/>
      <c r="E56" s="25"/>
      <c r="F56" s="1"/>
      <c r="G56" s="1"/>
      <c r="H56" s="1"/>
      <c r="I56" s="1"/>
      <c r="J56" s="1"/>
      <c r="K56" s="1"/>
      <c r="L56" s="27" t="s">
        <v>280</v>
      </c>
      <c r="M56" s="47" t="s">
        <v>264</v>
      </c>
      <c r="N56" s="27" t="s">
        <v>192</v>
      </c>
      <c r="O56" s="27">
        <v>22765</v>
      </c>
      <c r="P56" s="50" t="s">
        <v>114</v>
      </c>
      <c r="Q56" s="27">
        <f t="shared" ref="Q56:S56" si="50">IFERROR(VLOOKUP(P56,B$8:E$160,2,0),0)</f>
        <v>512001</v>
      </c>
      <c r="R56" s="27" t="str">
        <f t="shared" si="50"/>
        <v>HGT.02.</v>
      </c>
      <c r="S56" s="30" t="str">
        <f t="shared" si="50"/>
        <v> Przygotowanie i wydawanie dań</v>
      </c>
      <c r="T56" s="31" t="s">
        <v>160</v>
      </c>
      <c r="U56" s="34">
        <v>2</v>
      </c>
      <c r="V56" s="34">
        <v>1</v>
      </c>
      <c r="W56" s="81"/>
      <c r="X56" s="34">
        <v>1</v>
      </c>
      <c r="Y56" s="80">
        <v>1</v>
      </c>
      <c r="Z56" s="30" t="str">
        <f t="shared" si="46"/>
        <v>Centrum Kształcenia Zawodowego i Ustawicznego w Legnicy, ul. Lotnicza 26, 59-220 Legnica</v>
      </c>
      <c r="AA56" s="61" t="s">
        <v>111</v>
      </c>
      <c r="AB56" s="38"/>
      <c r="AC56" s="38"/>
      <c r="AD56" s="38"/>
      <c r="AE56" s="39"/>
      <c r="AF56" s="39"/>
      <c r="AG56" s="39"/>
      <c r="AH56" s="39"/>
      <c r="AI56" s="39"/>
      <c r="AJ56" s="39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</row>
    <row r="57" spans="2:66" ht="15" customHeight="1">
      <c r="B57" s="25"/>
      <c r="C57" s="26"/>
      <c r="D57" s="26"/>
      <c r="E57" s="25"/>
      <c r="F57" s="1"/>
      <c r="G57" s="1"/>
      <c r="H57" s="1"/>
      <c r="I57" s="1"/>
      <c r="J57" s="1"/>
      <c r="K57" s="1"/>
      <c r="L57" s="27" t="s">
        <v>281</v>
      </c>
      <c r="M57" s="47" t="s">
        <v>264</v>
      </c>
      <c r="N57" s="27" t="s">
        <v>192</v>
      </c>
      <c r="O57" s="27">
        <v>22765</v>
      </c>
      <c r="P57" s="50" t="s">
        <v>61</v>
      </c>
      <c r="Q57" s="27">
        <f t="shared" ref="Q57:S57" si="51">IFERROR(VLOOKUP(P57,B$8:E$160,2,0),0)</f>
        <v>723103</v>
      </c>
      <c r="R57" s="27" t="str">
        <f t="shared" si="51"/>
        <v>MOT.05.</v>
      </c>
      <c r="S57" s="30" t="str">
        <f t="shared" si="51"/>
        <v>Obsługa, diagnozowanie oraz naprawa pojazdów samochodowych</v>
      </c>
      <c r="T57" s="59" t="s">
        <v>153</v>
      </c>
      <c r="U57" s="34">
        <v>5</v>
      </c>
      <c r="V57" s="79">
        <v>0</v>
      </c>
      <c r="W57" s="33" t="s">
        <v>154</v>
      </c>
      <c r="X57" s="34">
        <v>5</v>
      </c>
      <c r="Y57" s="80">
        <v>0</v>
      </c>
      <c r="Z57" s="30" t="str">
        <f t="shared" si="46"/>
        <v>Zespół Szkół Ponadpodstawowych im. Hipolita Cegielskiego w Ziębicach ul. Wojska Polskiego 3, 57-220 Ziębice</v>
      </c>
      <c r="AA57" s="82" t="s">
        <v>55</v>
      </c>
      <c r="AB57" s="38"/>
      <c r="AC57" s="38"/>
      <c r="AD57" s="38"/>
      <c r="AE57" s="39"/>
      <c r="AF57" s="39"/>
      <c r="AG57" s="39"/>
      <c r="AH57" s="39"/>
      <c r="AI57" s="39"/>
      <c r="AJ57" s="39"/>
      <c r="AK57" s="9"/>
      <c r="AL57" s="9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</row>
    <row r="58" spans="2:66" ht="15" customHeight="1">
      <c r="B58" s="25"/>
      <c r="C58" s="26"/>
      <c r="D58" s="26"/>
      <c r="E58" s="25"/>
      <c r="F58" s="1"/>
      <c r="G58" s="1"/>
      <c r="H58" s="1"/>
      <c r="I58" s="1"/>
      <c r="J58" s="1"/>
      <c r="K58" s="1"/>
      <c r="L58" s="27" t="s">
        <v>282</v>
      </c>
      <c r="M58" s="47" t="s">
        <v>264</v>
      </c>
      <c r="N58" s="27" t="s">
        <v>192</v>
      </c>
      <c r="O58" s="27">
        <v>22765</v>
      </c>
      <c r="P58" s="50" t="s">
        <v>120</v>
      </c>
      <c r="Q58" s="27">
        <f t="shared" ref="Q58:S58" si="52">IFERROR(VLOOKUP(P58,B$8:E$160,2,0),0)</f>
        <v>712618</v>
      </c>
      <c r="R58" s="27" t="str">
        <f t="shared" si="52"/>
        <v>BUD.09.</v>
      </c>
      <c r="S58" s="30" t="str">
        <f t="shared" si="52"/>
        <v>Wykonywanie robót związanych z budową, montażem i eksploatacją sieci oraz instalacji sanitarnych</v>
      </c>
      <c r="T58" s="44" t="s">
        <v>116</v>
      </c>
      <c r="U58" s="34">
        <v>2</v>
      </c>
      <c r="V58" s="79">
        <v>0</v>
      </c>
      <c r="W58" s="78"/>
      <c r="X58" s="34">
        <v>2</v>
      </c>
      <c r="Y58" s="80">
        <v>0</v>
      </c>
      <c r="Z58" s="36" t="str">
        <f t="shared" si="46"/>
        <v>Centrum Kształcenia Zawodowego w Świdnicy, 58-105 Świdnica, ul. Gen. Władysława Sikorskiego 41</v>
      </c>
      <c r="AA58" s="73" t="s">
        <v>34</v>
      </c>
      <c r="AB58" s="38"/>
      <c r="AC58" s="38"/>
      <c r="AD58" s="38"/>
      <c r="AE58" s="39"/>
      <c r="AF58" s="39"/>
      <c r="AG58" s="39"/>
      <c r="AH58" s="39"/>
      <c r="AI58" s="39"/>
      <c r="AJ58" s="39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</row>
    <row r="59" spans="2:66" ht="15" customHeight="1">
      <c r="B59" s="25" t="s">
        <v>283</v>
      </c>
      <c r="C59" s="26">
        <v>753106</v>
      </c>
      <c r="D59" s="26" t="s">
        <v>284</v>
      </c>
      <c r="E59" s="25" t="s">
        <v>285</v>
      </c>
      <c r="F59" s="1"/>
      <c r="G59" s="1"/>
      <c r="H59" s="1"/>
      <c r="I59" s="1"/>
      <c r="J59" s="1"/>
      <c r="K59" s="1"/>
      <c r="L59" s="27" t="s">
        <v>286</v>
      </c>
      <c r="M59" s="47" t="s">
        <v>264</v>
      </c>
      <c r="N59" s="27" t="s">
        <v>192</v>
      </c>
      <c r="O59" s="27">
        <v>22765</v>
      </c>
      <c r="P59" s="47" t="s">
        <v>175</v>
      </c>
      <c r="Q59" s="27">
        <f t="shared" ref="Q59:S59" si="53">IFERROR(VLOOKUP(P59,B$8:E$160,2,0),0)</f>
        <v>611303</v>
      </c>
      <c r="R59" s="27" t="str">
        <f t="shared" si="53"/>
        <v>OGR.02.</v>
      </c>
      <c r="S59" s="30" t="str">
        <f t="shared" si="53"/>
        <v>Zakładanie i prowadzenie upraw ogrodniczych</v>
      </c>
      <c r="T59" s="31" t="s">
        <v>234</v>
      </c>
      <c r="U59" s="34">
        <v>1</v>
      </c>
      <c r="V59" s="34">
        <v>1</v>
      </c>
      <c r="W59" s="57"/>
      <c r="X59" s="34">
        <v>1</v>
      </c>
      <c r="Y59" s="35">
        <v>1</v>
      </c>
      <c r="Z59" s="36" t="str">
        <f t="shared" si="46"/>
        <v>Kluczkowice-Osiedle 2, 24-300 Kluczkowice-Osiedle, RSPO: 483328</v>
      </c>
      <c r="AA59" s="37" t="s">
        <v>176</v>
      </c>
      <c r="AB59" s="38"/>
      <c r="AC59" s="38"/>
      <c r="AD59" s="38"/>
      <c r="AE59" s="39"/>
      <c r="AF59" s="39"/>
      <c r="AG59" s="39"/>
      <c r="AH59" s="39"/>
      <c r="AI59" s="39"/>
      <c r="AJ59" s="39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</row>
    <row r="60" spans="2:66" ht="15" customHeight="1">
      <c r="B60" s="25" t="s">
        <v>149</v>
      </c>
      <c r="C60" s="26">
        <v>713203</v>
      </c>
      <c r="D60" s="26" t="s">
        <v>287</v>
      </c>
      <c r="E60" s="25" t="s">
        <v>288</v>
      </c>
      <c r="F60" s="1"/>
      <c r="G60" s="1"/>
      <c r="H60" s="1"/>
      <c r="I60" s="1"/>
      <c r="J60" s="1"/>
      <c r="K60" s="1"/>
      <c r="L60" s="27" t="s">
        <v>289</v>
      </c>
      <c r="M60" s="47" t="s">
        <v>264</v>
      </c>
      <c r="N60" s="27" t="s">
        <v>192</v>
      </c>
      <c r="O60" s="27">
        <v>22765</v>
      </c>
      <c r="P60" s="50" t="s">
        <v>74</v>
      </c>
      <c r="Q60" s="27">
        <f t="shared" ref="Q60:S60" si="54">IFERROR(VLOOKUP(P60,B$8:E$160,2,0),0)</f>
        <v>522301</v>
      </c>
      <c r="R60" s="27" t="str">
        <f t="shared" si="54"/>
        <v>HAN.01.</v>
      </c>
      <c r="S60" s="30" t="str">
        <f t="shared" si="54"/>
        <v>Prowadzenie sprzedaży</v>
      </c>
      <c r="T60" s="42" t="s">
        <v>160</v>
      </c>
      <c r="U60" s="34">
        <v>3</v>
      </c>
      <c r="V60" s="34">
        <v>2</v>
      </c>
      <c r="W60" s="44" t="s">
        <v>154</v>
      </c>
      <c r="X60" s="34">
        <v>1</v>
      </c>
      <c r="Y60" s="80">
        <v>0</v>
      </c>
      <c r="Z60" s="30" t="str">
        <f t="shared" si="46"/>
        <v>Centrum Kształcenia Zawodowego i Ustawicznego w Legnicy, ul. Lotnicza 26, 59-220 Legnica</v>
      </c>
      <c r="AA60" s="82" t="s">
        <v>111</v>
      </c>
      <c r="AB60" s="38"/>
      <c r="AC60" s="38"/>
      <c r="AD60" s="38"/>
      <c r="AE60" s="39"/>
      <c r="AF60" s="39"/>
      <c r="AG60" s="39"/>
      <c r="AH60" s="39"/>
      <c r="AI60" s="39"/>
      <c r="AJ60" s="39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</row>
    <row r="61" spans="2:66" ht="15" customHeight="1">
      <c r="B61" s="25" t="s">
        <v>54</v>
      </c>
      <c r="C61" s="26">
        <v>432106</v>
      </c>
      <c r="D61" s="26" t="s">
        <v>290</v>
      </c>
      <c r="E61" s="25" t="s">
        <v>291</v>
      </c>
      <c r="F61" s="1"/>
      <c r="G61" s="1"/>
      <c r="H61" s="1"/>
      <c r="I61" s="1"/>
      <c r="J61" s="1"/>
      <c r="K61" s="1"/>
      <c r="L61" s="27" t="s">
        <v>292</v>
      </c>
      <c r="M61" s="47" t="s">
        <v>264</v>
      </c>
      <c r="N61" s="27" t="s">
        <v>192</v>
      </c>
      <c r="O61" s="27">
        <v>22765</v>
      </c>
      <c r="P61" s="47" t="s">
        <v>92</v>
      </c>
      <c r="Q61" s="27">
        <f t="shared" ref="Q61:S61" si="55">IFERROR(VLOOKUP(P61,B$8:E$160,2,0),0)</f>
        <v>752205</v>
      </c>
      <c r="R61" s="27" t="str">
        <f t="shared" si="55"/>
        <v>DRM.04.</v>
      </c>
      <c r="S61" s="30" t="str">
        <f t="shared" si="55"/>
        <v> Wytwarzanie wyrobów z drewna i materiałów drewnopochodnych</v>
      </c>
      <c r="T61" s="31" t="s">
        <v>32</v>
      </c>
      <c r="U61" s="34">
        <v>1</v>
      </c>
      <c r="V61" s="34">
        <v>0</v>
      </c>
      <c r="W61" s="78"/>
      <c r="X61" s="34">
        <v>1</v>
      </c>
      <c r="Y61" s="35">
        <v>0</v>
      </c>
      <c r="Z61" s="36" t="str">
        <f t="shared" si="46"/>
        <v>Centrum Kształcenia Zawodowego w Świdnicy, 58-105 Świdnica, ul. Gen. Władysława Sikorskiego 41</v>
      </c>
      <c r="AA61" s="73" t="s">
        <v>34</v>
      </c>
      <c r="AB61" s="38"/>
      <c r="AC61" s="38"/>
      <c r="AD61" s="38"/>
      <c r="AE61" s="39"/>
      <c r="AF61" s="39"/>
      <c r="AG61" s="39"/>
      <c r="AH61" s="39"/>
      <c r="AI61" s="39"/>
      <c r="AJ61" s="39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</row>
    <row r="62" spans="2:66" ht="15" customHeight="1">
      <c r="B62" s="25" t="s">
        <v>293</v>
      </c>
      <c r="C62" s="26">
        <v>723107</v>
      </c>
      <c r="D62" s="26" t="s">
        <v>294</v>
      </c>
      <c r="E62" s="25" t="s">
        <v>295</v>
      </c>
      <c r="F62" s="1"/>
      <c r="G62" s="1"/>
      <c r="H62" s="1"/>
      <c r="I62" s="1"/>
      <c r="J62" s="1"/>
      <c r="K62" s="1"/>
      <c r="L62" s="27" t="s">
        <v>296</v>
      </c>
      <c r="M62" s="47" t="s">
        <v>264</v>
      </c>
      <c r="N62" s="27" t="s">
        <v>192</v>
      </c>
      <c r="O62" s="27">
        <v>22765</v>
      </c>
      <c r="P62" s="50" t="s">
        <v>254</v>
      </c>
      <c r="Q62" s="27">
        <f t="shared" ref="Q62:S62" si="56">IFERROR(VLOOKUP(P62,B$8:E$160,2,0),0)</f>
        <v>722204</v>
      </c>
      <c r="R62" s="27" t="str">
        <f t="shared" si="56"/>
        <v>MEC.08.</v>
      </c>
      <c r="S62" s="30" t="str">
        <f t="shared" si="56"/>
        <v>Wykonywanie i naprawa elementów maszyn, urządzeń i narzędzi</v>
      </c>
      <c r="T62" s="81"/>
      <c r="U62" s="48">
        <v>0</v>
      </c>
      <c r="V62" s="79"/>
      <c r="W62" s="78"/>
      <c r="X62" s="34"/>
      <c r="Y62" s="80"/>
      <c r="Z62" s="36" t="str">
        <f t="shared" si="46"/>
        <v>Centrum Kształcenia Zawodowego w Świdnicy, 58-105 Świdnica, ul. Gen. Władysława Sikorskiego 41</v>
      </c>
      <c r="AA62" s="73" t="s">
        <v>34</v>
      </c>
      <c r="AB62" s="38"/>
      <c r="AC62" s="38"/>
      <c r="AD62" s="38"/>
      <c r="AE62" s="39"/>
      <c r="AF62" s="39"/>
      <c r="AG62" s="39"/>
      <c r="AH62" s="39"/>
      <c r="AI62" s="39"/>
      <c r="AJ62" s="39"/>
      <c r="AK62" s="83"/>
      <c r="AL62" s="83" t="s">
        <v>297</v>
      </c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</row>
    <row r="63" spans="2:66" ht="15" customHeight="1">
      <c r="B63" s="25" t="s">
        <v>298</v>
      </c>
      <c r="C63" s="26">
        <v>723318</v>
      </c>
      <c r="D63" s="26" t="s">
        <v>299</v>
      </c>
      <c r="E63" s="25" t="s">
        <v>300</v>
      </c>
      <c r="F63" s="1"/>
      <c r="G63" s="1"/>
      <c r="H63" s="1"/>
      <c r="I63" s="1"/>
      <c r="J63" s="1"/>
      <c r="K63" s="1"/>
      <c r="L63" s="27" t="s">
        <v>301</v>
      </c>
      <c r="M63" s="50" t="s">
        <v>302</v>
      </c>
      <c r="N63" s="27" t="s">
        <v>303</v>
      </c>
      <c r="O63" s="27">
        <v>11296</v>
      </c>
      <c r="P63" s="47" t="s">
        <v>44</v>
      </c>
      <c r="Q63" s="27">
        <f t="shared" ref="Q63:S63" si="57">IFERROR(VLOOKUP(P63,B$8:E$160,2,0),0)</f>
        <v>514101</v>
      </c>
      <c r="R63" s="27" t="str">
        <f t="shared" si="57"/>
        <v>FRK.01.</v>
      </c>
      <c r="S63" s="30" t="str">
        <f t="shared" si="57"/>
        <v>Wykonywanie usług fryzjerskich</v>
      </c>
      <c r="T63" s="43" t="s">
        <v>304</v>
      </c>
      <c r="U63" s="34">
        <v>6</v>
      </c>
      <c r="V63" s="34">
        <v>5</v>
      </c>
      <c r="W63" s="44" t="s">
        <v>154</v>
      </c>
      <c r="X63" s="34">
        <v>5</v>
      </c>
      <c r="Y63" s="35">
        <v>5</v>
      </c>
      <c r="Z63" s="30" t="str">
        <f t="shared" si="46"/>
        <v>Centrum Kształcenia Zawodowego i Ustawicznego, 67-400 Wschowa, Plac Kosynierów 1</v>
      </c>
      <c r="AA63" s="73" t="s">
        <v>181</v>
      </c>
      <c r="AB63" s="38"/>
      <c r="AC63" s="38"/>
      <c r="AD63" s="38"/>
      <c r="AE63" s="39"/>
      <c r="AF63" s="39"/>
      <c r="AG63" s="39"/>
      <c r="AH63" s="39"/>
      <c r="AI63" s="39"/>
      <c r="AJ63" s="39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</row>
    <row r="64" spans="2:66" ht="15" customHeight="1">
      <c r="B64" s="25" t="s">
        <v>61</v>
      </c>
      <c r="C64" s="26">
        <v>723103</v>
      </c>
      <c r="D64" s="26" t="s">
        <v>305</v>
      </c>
      <c r="E64" s="25" t="s">
        <v>306</v>
      </c>
      <c r="F64" s="1"/>
      <c r="G64" s="1"/>
      <c r="H64" s="1"/>
      <c r="I64" s="1"/>
      <c r="J64" s="1"/>
      <c r="K64" s="1"/>
      <c r="L64" s="27" t="s">
        <v>307</v>
      </c>
      <c r="M64" s="50" t="s">
        <v>302</v>
      </c>
      <c r="N64" s="27" t="s">
        <v>303</v>
      </c>
      <c r="O64" s="27">
        <v>11296</v>
      </c>
      <c r="P64" s="47" t="s">
        <v>114</v>
      </c>
      <c r="Q64" s="27">
        <f t="shared" ref="Q64:S64" si="58">IFERROR(VLOOKUP(P64,B$8:E$160,2,0),0)</f>
        <v>512001</v>
      </c>
      <c r="R64" s="27" t="str">
        <f t="shared" si="58"/>
        <v>HGT.02.</v>
      </c>
      <c r="S64" s="30" t="str">
        <f t="shared" si="58"/>
        <v> Przygotowanie i wydawanie dań</v>
      </c>
      <c r="T64" s="56"/>
      <c r="U64" s="48">
        <v>0</v>
      </c>
      <c r="V64" s="34">
        <v>0</v>
      </c>
      <c r="W64" s="44"/>
      <c r="X64" s="34">
        <v>0</v>
      </c>
      <c r="Y64" s="35">
        <v>0</v>
      </c>
      <c r="Z64" s="30" t="str">
        <f t="shared" si="46"/>
        <v>Centrum Kształcenia Zawodowego w CKZiU,  ul. Tadeusza Kościuszki 27, 56-100 Wołów</v>
      </c>
      <c r="AA64" s="73" t="s">
        <v>162</v>
      </c>
      <c r="AB64" s="38"/>
      <c r="AC64" s="38"/>
      <c r="AD64" s="38"/>
      <c r="AE64" s="39"/>
      <c r="AF64" s="39"/>
      <c r="AG64" s="39"/>
      <c r="AH64" s="39"/>
      <c r="AI64" s="39"/>
      <c r="AJ64" s="39"/>
      <c r="AK64" s="83"/>
      <c r="AL64" s="83" t="s">
        <v>308</v>
      </c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</row>
    <row r="65" spans="1:66" ht="15" customHeight="1">
      <c r="B65" s="25"/>
      <c r="C65" s="26"/>
      <c r="D65" s="26"/>
      <c r="E65" s="25"/>
      <c r="F65" s="1"/>
      <c r="G65" s="1"/>
      <c r="H65" s="1"/>
      <c r="I65" s="1"/>
      <c r="J65" s="1"/>
      <c r="K65" s="1"/>
      <c r="L65" s="27" t="s">
        <v>309</v>
      </c>
      <c r="M65" s="50" t="s">
        <v>302</v>
      </c>
      <c r="N65" s="27" t="s">
        <v>303</v>
      </c>
      <c r="O65" s="27">
        <v>11296</v>
      </c>
      <c r="P65" s="47" t="s">
        <v>61</v>
      </c>
      <c r="Q65" s="27">
        <f t="shared" ref="Q65:S65" si="59">IFERROR(VLOOKUP(P65,B$8:E$160,2,0),0)</f>
        <v>723103</v>
      </c>
      <c r="R65" s="27" t="str">
        <f t="shared" si="59"/>
        <v>MOT.05.</v>
      </c>
      <c r="S65" s="30" t="str">
        <f t="shared" si="59"/>
        <v>Obsługa, diagnozowanie oraz naprawa pojazdów samochodowych</v>
      </c>
      <c r="T65" s="31" t="s">
        <v>75</v>
      </c>
      <c r="U65" s="34">
        <v>3</v>
      </c>
      <c r="V65" s="34">
        <v>0</v>
      </c>
      <c r="W65" s="44" t="s">
        <v>154</v>
      </c>
      <c r="X65" s="34">
        <v>0</v>
      </c>
      <c r="Y65" s="35">
        <v>0</v>
      </c>
      <c r="Z65" s="30" t="str">
        <f t="shared" si="46"/>
        <v>Centrum Kształcenia Zawodowego w CKZiU,  ul. Tadeusza Kościuszki 27, 56-100 Wołów</v>
      </c>
      <c r="AA65" s="73" t="s">
        <v>162</v>
      </c>
      <c r="AB65" s="38"/>
      <c r="AC65" s="38"/>
      <c r="AD65" s="38"/>
      <c r="AE65" s="39"/>
      <c r="AF65" s="39"/>
      <c r="AG65" s="39"/>
      <c r="AH65" s="39"/>
      <c r="AI65" s="39"/>
      <c r="AJ65" s="39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</row>
    <row r="66" spans="1:66" ht="15" customHeight="1">
      <c r="B66" s="25" t="s">
        <v>310</v>
      </c>
      <c r="C66" s="26">
        <v>731103</v>
      </c>
      <c r="D66" s="26" t="s">
        <v>311</v>
      </c>
      <c r="E66" s="25" t="s">
        <v>312</v>
      </c>
      <c r="F66" s="1"/>
      <c r="G66" s="1"/>
      <c r="H66" s="1"/>
      <c r="I66" s="1"/>
      <c r="J66" s="1"/>
      <c r="K66" s="1"/>
      <c r="L66" s="27" t="s">
        <v>313</v>
      </c>
      <c r="M66" s="50" t="s">
        <v>302</v>
      </c>
      <c r="N66" s="27" t="s">
        <v>303</v>
      </c>
      <c r="O66" s="27">
        <v>11296</v>
      </c>
      <c r="P66" s="47" t="s">
        <v>74</v>
      </c>
      <c r="Q66" s="27">
        <f t="shared" ref="Q66:S66" si="60">IFERROR(VLOOKUP(P66,B$8:E$160,2,0),0)</f>
        <v>522301</v>
      </c>
      <c r="R66" s="27" t="str">
        <f t="shared" si="60"/>
        <v>HAN.01.</v>
      </c>
      <c r="S66" s="30" t="str">
        <f t="shared" si="60"/>
        <v>Prowadzenie sprzedaży</v>
      </c>
      <c r="T66" s="43" t="s">
        <v>75</v>
      </c>
      <c r="U66" s="34">
        <v>2</v>
      </c>
      <c r="V66" s="34">
        <v>1</v>
      </c>
      <c r="W66" s="44" t="s">
        <v>154</v>
      </c>
      <c r="X66" s="34">
        <v>2</v>
      </c>
      <c r="Y66" s="35">
        <v>1</v>
      </c>
      <c r="Z66" s="30" t="str">
        <f t="shared" si="46"/>
        <v>Centrum Kształcenia Zawodowego w CKZiU,  ul. Tadeusza Kościuszki 27, 56-100 Wołów</v>
      </c>
      <c r="AA66" s="73" t="s">
        <v>162</v>
      </c>
      <c r="AB66" s="38"/>
      <c r="AC66" s="38"/>
      <c r="AD66" s="38"/>
      <c r="AE66" s="39"/>
      <c r="AF66" s="39"/>
      <c r="AG66" s="39"/>
      <c r="AH66" s="39"/>
      <c r="AI66" s="39"/>
      <c r="AJ66" s="39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</row>
    <row r="67" spans="1:66" ht="15" customHeight="1">
      <c r="B67" s="25" t="s">
        <v>314</v>
      </c>
      <c r="C67" s="26">
        <v>723310</v>
      </c>
      <c r="D67" s="26" t="s">
        <v>315</v>
      </c>
      <c r="E67" s="25" t="s">
        <v>316</v>
      </c>
      <c r="F67" s="1"/>
      <c r="G67" s="1"/>
      <c r="H67" s="1"/>
      <c r="I67" s="1"/>
      <c r="J67" s="1"/>
      <c r="K67" s="1"/>
      <c r="L67" s="27" t="s">
        <v>317</v>
      </c>
      <c r="M67" s="50" t="s">
        <v>302</v>
      </c>
      <c r="N67" s="27" t="s">
        <v>303</v>
      </c>
      <c r="O67" s="27">
        <v>11296</v>
      </c>
      <c r="P67" s="47" t="s">
        <v>36</v>
      </c>
      <c r="Q67" s="27">
        <f t="shared" ref="Q67:S67" si="61">IFERROR(VLOOKUP(P67,B$8:E$160,2,0),0)</f>
        <v>711402</v>
      </c>
      <c r="R67" s="27" t="str">
        <f t="shared" si="61"/>
        <v>BUD.01.</v>
      </c>
      <c r="S67" s="30" t="str">
        <f t="shared" si="61"/>
        <v>Wykonywanie robót zbrojarskich i betoniarskich</v>
      </c>
      <c r="T67" s="42" t="s">
        <v>80</v>
      </c>
      <c r="U67" s="34">
        <v>1</v>
      </c>
      <c r="V67" s="34">
        <v>0</v>
      </c>
      <c r="W67" s="44" t="s">
        <v>154</v>
      </c>
      <c r="X67" s="34">
        <v>0</v>
      </c>
      <c r="Y67" s="35">
        <v>0</v>
      </c>
      <c r="Z67" s="30" t="str">
        <f t="shared" si="46"/>
        <v>Centrum Kształcenia Zawodowego w Zespole Szkół i Placówek Kształcenia Zawodowego, ul.Botaniczna 66, 65-392  Zielona Góra</v>
      </c>
      <c r="AA67" s="73" t="s">
        <v>81</v>
      </c>
      <c r="AB67" s="38"/>
      <c r="AC67" s="38"/>
      <c r="AD67" s="38"/>
      <c r="AE67" s="39"/>
      <c r="AF67" s="39"/>
      <c r="AG67" s="39"/>
      <c r="AH67" s="39"/>
      <c r="AI67" s="39"/>
      <c r="AJ67" s="39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</row>
    <row r="68" spans="1:66" ht="15" customHeight="1">
      <c r="B68" s="25" t="s">
        <v>318</v>
      </c>
      <c r="C68" s="26">
        <v>817212</v>
      </c>
      <c r="D68" s="26" t="s">
        <v>319</v>
      </c>
      <c r="E68" s="25" t="s">
        <v>320</v>
      </c>
      <c r="F68" s="1"/>
      <c r="G68" s="1"/>
      <c r="H68" s="1"/>
      <c r="I68" s="1"/>
      <c r="J68" s="1"/>
      <c r="K68" s="1"/>
      <c r="L68" s="27" t="s">
        <v>321</v>
      </c>
      <c r="M68" s="50" t="s">
        <v>302</v>
      </c>
      <c r="N68" s="27" t="s">
        <v>303</v>
      </c>
      <c r="O68" s="27">
        <v>11296</v>
      </c>
      <c r="P68" s="47" t="s">
        <v>167</v>
      </c>
      <c r="Q68" s="27">
        <f t="shared" ref="Q68:S68" si="62">IFERROR(VLOOKUP(P68,B$8:E$160,2,0),0)</f>
        <v>343101</v>
      </c>
      <c r="R68" s="27" t="str">
        <f t="shared" si="62"/>
        <v>AUD.02.</v>
      </c>
      <c r="S68" s="30" t="str">
        <f t="shared" si="62"/>
        <v> Rejestracja, obróbka i publikacja obrazu</v>
      </c>
      <c r="T68" s="42" t="s">
        <v>322</v>
      </c>
      <c r="U68" s="48">
        <v>0</v>
      </c>
      <c r="V68" s="34">
        <v>0</v>
      </c>
      <c r="W68" s="44" t="s">
        <v>154</v>
      </c>
      <c r="X68" s="34">
        <v>0</v>
      </c>
      <c r="Y68" s="35">
        <v>0</v>
      </c>
      <c r="Z68" s="30" t="str">
        <f t="shared" si="46"/>
        <v>Centrum Kształcenia Zawodowego w Zespole Szkół i Placówek Kształcenia Zawodowego, ul.Botaniczna 66, 65-392  Zielona Góra</v>
      </c>
      <c r="AA68" s="37" t="s">
        <v>81</v>
      </c>
      <c r="AB68" s="38"/>
      <c r="AC68" s="38"/>
      <c r="AD68" s="38"/>
      <c r="AE68" s="39"/>
      <c r="AF68" s="39"/>
      <c r="AG68" s="39"/>
      <c r="AH68" s="39"/>
      <c r="AI68" s="39"/>
      <c r="AJ68" s="39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</row>
    <row r="69" spans="1:66" ht="15" customHeight="1">
      <c r="B69" s="25" t="s">
        <v>323</v>
      </c>
      <c r="C69" s="26">
        <v>834103</v>
      </c>
      <c r="D69" s="26" t="s">
        <v>324</v>
      </c>
      <c r="E69" s="25" t="s">
        <v>325</v>
      </c>
      <c r="F69" s="1"/>
      <c r="G69" s="1"/>
      <c r="H69" s="1"/>
      <c r="I69" s="1"/>
      <c r="J69" s="1"/>
      <c r="K69" s="1"/>
      <c r="L69" s="27" t="s">
        <v>326</v>
      </c>
      <c r="M69" s="50" t="s">
        <v>302</v>
      </c>
      <c r="N69" s="27" t="s">
        <v>303</v>
      </c>
      <c r="O69" s="27">
        <v>11296</v>
      </c>
      <c r="P69" s="47" t="s">
        <v>54</v>
      </c>
      <c r="Q69" s="27">
        <f t="shared" ref="Q69:S69" si="63">IFERROR(VLOOKUP(P69,B$8:E$160,2,0),0)</f>
        <v>432106</v>
      </c>
      <c r="R69" s="27" t="str">
        <f t="shared" si="63"/>
        <v>SPL.01.</v>
      </c>
      <c r="S69" s="30" t="str">
        <f t="shared" si="63"/>
        <v>Obsługa magazynów</v>
      </c>
      <c r="T69" s="31" t="s">
        <v>32</v>
      </c>
      <c r="U69" s="34">
        <v>1</v>
      </c>
      <c r="V69" s="34">
        <v>1</v>
      </c>
      <c r="W69" s="44" t="s">
        <v>154</v>
      </c>
      <c r="X69" s="34">
        <v>1</v>
      </c>
      <c r="Y69" s="35">
        <v>1</v>
      </c>
      <c r="Z69" s="30" t="str">
        <f t="shared" si="46"/>
        <v>Zespół Szkół Ponadpodstawowych im. Hipolita Cegielskiego w Ziębicach ul. Wojska Polskiego 3, 57-220 Ziębice</v>
      </c>
      <c r="AA69" s="37" t="s">
        <v>55</v>
      </c>
      <c r="AB69" s="38"/>
      <c r="AC69" s="38"/>
      <c r="AD69" s="38"/>
      <c r="AE69" s="39"/>
      <c r="AF69" s="39"/>
      <c r="AG69" s="39"/>
      <c r="AH69" s="39"/>
      <c r="AI69" s="39"/>
      <c r="AJ69" s="39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</row>
    <row r="70" spans="1:66" ht="15" customHeight="1">
      <c r="B70" s="84" t="s">
        <v>327</v>
      </c>
      <c r="C70" s="85">
        <v>742118</v>
      </c>
      <c r="D70" s="85" t="s">
        <v>328</v>
      </c>
      <c r="E70" s="84" t="s">
        <v>329</v>
      </c>
      <c r="F70" s="1"/>
      <c r="G70" s="1"/>
      <c r="H70" s="1"/>
      <c r="I70" s="1"/>
      <c r="J70" s="1"/>
      <c r="K70" s="1"/>
      <c r="L70" s="27" t="s">
        <v>330</v>
      </c>
      <c r="M70" s="28" t="s">
        <v>331</v>
      </c>
      <c r="N70" s="29" t="s">
        <v>332</v>
      </c>
      <c r="O70" s="86">
        <v>92045</v>
      </c>
      <c r="P70" s="87" t="s">
        <v>36</v>
      </c>
      <c r="Q70" s="27">
        <f t="shared" ref="Q70:S70" si="64">IFERROR(VLOOKUP(P70,B$8:E$160,2,0),0)</f>
        <v>711402</v>
      </c>
      <c r="R70" s="27" t="str">
        <f t="shared" si="64"/>
        <v>BUD.01.</v>
      </c>
      <c r="S70" s="30" t="str">
        <f t="shared" si="64"/>
        <v>Wykonywanie robót zbrojarskich i betoniarskich</v>
      </c>
      <c r="T70" s="88" t="s">
        <v>80</v>
      </c>
      <c r="U70" s="89">
        <v>1</v>
      </c>
      <c r="V70" s="89">
        <v>0</v>
      </c>
      <c r="W70" s="90"/>
      <c r="X70" s="32">
        <v>1</v>
      </c>
      <c r="Y70" s="49">
        <v>0</v>
      </c>
      <c r="Z70" s="30" t="str">
        <f t="shared" si="46"/>
        <v>Centrum Kształcenia Zawodowego w Zespole Szkół i Placówek Kształcenia Zawodowego, ul.Botaniczna 66, 65-392  Zielona Góra</v>
      </c>
      <c r="AA70" s="91" t="s">
        <v>81</v>
      </c>
      <c r="AB70" s="38"/>
      <c r="AC70" s="38"/>
      <c r="AD70" s="38"/>
      <c r="AE70" s="39"/>
      <c r="AF70" s="39"/>
      <c r="AG70" s="39"/>
      <c r="AH70" s="39"/>
      <c r="AI70" s="39"/>
      <c r="AJ70" s="39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</row>
    <row r="71" spans="1:66" ht="15" customHeight="1">
      <c r="B71" s="84"/>
      <c r="C71" s="85"/>
      <c r="D71" s="85"/>
      <c r="E71" s="84"/>
      <c r="F71" s="1"/>
      <c r="G71" s="1"/>
      <c r="H71" s="1"/>
      <c r="I71" s="1"/>
      <c r="J71" s="1"/>
      <c r="K71" s="1"/>
      <c r="L71" s="27" t="s">
        <v>333</v>
      </c>
      <c r="M71" s="28" t="s">
        <v>331</v>
      </c>
      <c r="N71" s="29" t="s">
        <v>332</v>
      </c>
      <c r="O71" s="86">
        <v>92045</v>
      </c>
      <c r="P71" s="87" t="s">
        <v>31</v>
      </c>
      <c r="Q71" s="27">
        <f t="shared" ref="Q71:S71" si="65">IFERROR(VLOOKUP(P71,B$8:E$160,2,0),0)</f>
        <v>751201</v>
      </c>
      <c r="R71" s="27" t="str">
        <f t="shared" si="65"/>
        <v>SPC.01.</v>
      </c>
      <c r="S71" s="30" t="str">
        <f t="shared" si="65"/>
        <v>Produkcja wyrobów cukierniczych</v>
      </c>
      <c r="T71" s="92" t="s">
        <v>69</v>
      </c>
      <c r="U71" s="93">
        <v>2</v>
      </c>
      <c r="V71" s="93">
        <v>2</v>
      </c>
      <c r="W71" s="90" t="s">
        <v>161</v>
      </c>
      <c r="X71" s="32">
        <v>0</v>
      </c>
      <c r="Y71" s="49">
        <v>0</v>
      </c>
      <c r="Z71" s="30" t="str">
        <f t="shared" si="46"/>
        <v>Centrum Kształcenia Zawodowego w Kłodzkiej Szkole Przedsiębiorczości w Kłodzku, ul. Szkolna 8, 57-300 Kłodzko</v>
      </c>
      <c r="AA71" s="91" t="s">
        <v>71</v>
      </c>
      <c r="AB71" s="38"/>
      <c r="AC71" s="38"/>
      <c r="AD71" s="38"/>
      <c r="AE71" s="39"/>
      <c r="AF71" s="39" t="s">
        <v>334</v>
      </c>
      <c r="AG71" s="39"/>
      <c r="AH71" s="39"/>
      <c r="AI71" s="39"/>
      <c r="AJ71" s="39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</row>
    <row r="72" spans="1:66" ht="15" customHeight="1">
      <c r="B72" s="84"/>
      <c r="C72" s="85"/>
      <c r="D72" s="85"/>
      <c r="E72" s="84"/>
      <c r="F72" s="1"/>
      <c r="G72" s="1"/>
      <c r="H72" s="1"/>
      <c r="I72" s="1"/>
      <c r="J72" s="1"/>
      <c r="K72" s="1"/>
      <c r="L72" s="27" t="s">
        <v>335</v>
      </c>
      <c r="M72" s="28" t="s">
        <v>331</v>
      </c>
      <c r="N72" s="29" t="s">
        <v>332</v>
      </c>
      <c r="O72" s="86">
        <v>92045</v>
      </c>
      <c r="P72" s="87" t="s">
        <v>40</v>
      </c>
      <c r="Q72" s="27">
        <f t="shared" ref="Q72:S72" si="66">IFERROR(VLOOKUP(P72,B$8:E$160,2,0),0)</f>
        <v>741103</v>
      </c>
      <c r="R72" s="27" t="str">
        <f t="shared" si="66"/>
        <v>ELE.02.</v>
      </c>
      <c r="S72" s="30" t="str">
        <f t="shared" si="66"/>
        <v>Montaż, uruchamianie i konserwacja instalacji, maszyn i urządzeń elektrycznych</v>
      </c>
      <c r="T72" s="94" t="s">
        <v>75</v>
      </c>
      <c r="U72" s="93">
        <v>5</v>
      </c>
      <c r="V72" s="93">
        <v>0</v>
      </c>
      <c r="W72" s="90" t="s">
        <v>161</v>
      </c>
      <c r="X72" s="32">
        <v>5</v>
      </c>
      <c r="Y72" s="49">
        <v>0</v>
      </c>
      <c r="Z72" s="36" t="str">
        <f t="shared" si="46"/>
        <v>Centrum Kształcenia Zawodowego w Świdnicy, 58-105 Świdnica, ul. Gen. Władysława Sikorskiego 41</v>
      </c>
      <c r="AA72" s="73" t="s">
        <v>34</v>
      </c>
      <c r="AB72" s="38"/>
      <c r="AC72" s="38"/>
      <c r="AD72" s="38"/>
      <c r="AE72" s="39"/>
      <c r="AF72" s="39"/>
      <c r="AG72" s="39"/>
      <c r="AH72" s="39"/>
      <c r="AI72" s="39"/>
      <c r="AJ72" s="39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</row>
    <row r="73" spans="1:66" ht="15" customHeight="1">
      <c r="A73" s="1"/>
      <c r="B73" s="84" t="s">
        <v>336</v>
      </c>
      <c r="C73" s="85">
        <v>721104</v>
      </c>
      <c r="D73" s="85" t="s">
        <v>337</v>
      </c>
      <c r="E73" s="84" t="s">
        <v>338</v>
      </c>
      <c r="F73" s="1"/>
      <c r="G73" s="1"/>
      <c r="H73" s="1"/>
      <c r="I73" s="1"/>
      <c r="J73" s="1"/>
      <c r="K73" s="1"/>
      <c r="L73" s="27" t="s">
        <v>339</v>
      </c>
      <c r="M73" s="28" t="s">
        <v>331</v>
      </c>
      <c r="N73" s="29" t="s">
        <v>332</v>
      </c>
      <c r="O73" s="86">
        <v>92045</v>
      </c>
      <c r="P73" s="87" t="s">
        <v>44</v>
      </c>
      <c r="Q73" s="27">
        <f t="shared" ref="Q73:S73" si="67">IFERROR(VLOOKUP(P73,B$8:E$160,2,0),0)</f>
        <v>514101</v>
      </c>
      <c r="R73" s="27" t="str">
        <f t="shared" si="67"/>
        <v>FRK.01.</v>
      </c>
      <c r="S73" s="30" t="str">
        <f t="shared" si="67"/>
        <v>Wykonywanie usług fryzjerskich</v>
      </c>
      <c r="T73" s="45" t="s">
        <v>340</v>
      </c>
      <c r="U73" s="93">
        <v>2</v>
      </c>
      <c r="V73" s="93">
        <v>2</v>
      </c>
      <c r="W73" s="90" t="s">
        <v>161</v>
      </c>
      <c r="X73" s="93">
        <v>0</v>
      </c>
      <c r="Y73" s="95">
        <v>0</v>
      </c>
      <c r="Z73" s="30" t="str">
        <f t="shared" si="46"/>
        <v>Centrum Kształcenia Zawodowego w Kłodzkiej Szkole Przedsiębiorczości w Kłodzku, ul. Szkolna 8, 57-300 Kłodzko</v>
      </c>
      <c r="AA73" s="91" t="s">
        <v>71</v>
      </c>
      <c r="AB73" s="38"/>
      <c r="AC73" s="38"/>
      <c r="AD73" s="38"/>
      <c r="AE73" s="1"/>
      <c r="AF73" s="1"/>
      <c r="AG73" s="1"/>
      <c r="AH73" s="1"/>
      <c r="AI73" s="1"/>
      <c r="AJ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</row>
    <row r="74" spans="1:66" ht="15" customHeight="1">
      <c r="A74" s="1"/>
      <c r="B74" s="84"/>
      <c r="C74" s="85"/>
      <c r="D74" s="85"/>
      <c r="E74" s="84"/>
      <c r="F74" s="1"/>
      <c r="G74" s="1"/>
      <c r="H74" s="1"/>
      <c r="I74" s="1"/>
      <c r="J74" s="1"/>
      <c r="K74" s="1"/>
      <c r="L74" s="27"/>
      <c r="M74" s="28" t="s">
        <v>331</v>
      </c>
      <c r="N74" s="29" t="s">
        <v>332</v>
      </c>
      <c r="O74" s="86">
        <v>92045</v>
      </c>
      <c r="P74" s="87" t="s">
        <v>237</v>
      </c>
      <c r="Q74" s="27">
        <f t="shared" ref="Q74:S74" si="68">IFERROR(VLOOKUP(P74,B$8:E$160,2,0),0)</f>
        <v>513101</v>
      </c>
      <c r="R74" s="27" t="str">
        <f t="shared" si="68"/>
        <v>HGT.01.</v>
      </c>
      <c r="S74" s="30" t="str">
        <f t="shared" si="68"/>
        <v>Wykonywanie usług kelnerskich</v>
      </c>
      <c r="T74" s="94" t="s">
        <v>341</v>
      </c>
      <c r="U74" s="93">
        <v>2</v>
      </c>
      <c r="V74" s="93">
        <v>1</v>
      </c>
      <c r="W74" s="90"/>
      <c r="X74" s="32">
        <v>1</v>
      </c>
      <c r="Y74" s="49">
        <v>0</v>
      </c>
      <c r="Z74" s="30" t="str">
        <f t="shared" si="46"/>
        <v>Centrum Kształcenia Zawodowego w Zespole Szkół i Placówek Kształcenia Zawodowego, ul.Botaniczna 66, 65-392  Zielona Góra</v>
      </c>
      <c r="AA74" s="91" t="s">
        <v>81</v>
      </c>
      <c r="AB74" s="38"/>
      <c r="AC74" s="38"/>
      <c r="AD74" s="38"/>
      <c r="AE74" s="1"/>
      <c r="AF74" s="1"/>
      <c r="AG74" s="1"/>
      <c r="AH74" s="1"/>
      <c r="AI74" s="1"/>
      <c r="AJ74" s="1"/>
      <c r="AM74" s="1"/>
      <c r="AN74" s="96" t="s">
        <v>342</v>
      </c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</row>
    <row r="75" spans="1:66" ht="15" customHeight="1">
      <c r="B75" s="25" t="s">
        <v>343</v>
      </c>
      <c r="C75" s="26">
        <v>711701</v>
      </c>
      <c r="D75" s="26" t="s">
        <v>344</v>
      </c>
      <c r="E75" s="25" t="s">
        <v>345</v>
      </c>
      <c r="F75" s="1"/>
      <c r="G75" s="1"/>
      <c r="H75" s="1"/>
      <c r="I75" s="1"/>
      <c r="J75" s="1"/>
      <c r="K75" s="1"/>
      <c r="L75" s="27" t="s">
        <v>346</v>
      </c>
      <c r="M75" s="28" t="s">
        <v>331</v>
      </c>
      <c r="N75" s="29" t="s">
        <v>332</v>
      </c>
      <c r="O75" s="86">
        <v>92045</v>
      </c>
      <c r="P75" s="87" t="s">
        <v>114</v>
      </c>
      <c r="Q75" s="27">
        <f t="shared" ref="Q75:S75" si="69">IFERROR(VLOOKUP(P75,B$8:E$160,2,0),0)</f>
        <v>512001</v>
      </c>
      <c r="R75" s="27" t="str">
        <f t="shared" si="69"/>
        <v>HGT.02.</v>
      </c>
      <c r="S75" s="30" t="str">
        <f t="shared" si="69"/>
        <v> Przygotowanie i wydawanie dań</v>
      </c>
      <c r="T75" s="97" t="s">
        <v>347</v>
      </c>
      <c r="U75" s="93">
        <v>1</v>
      </c>
      <c r="V75" s="93">
        <v>1</v>
      </c>
      <c r="W75" s="90" t="s">
        <v>161</v>
      </c>
      <c r="X75" s="32">
        <v>0</v>
      </c>
      <c r="Y75" s="49">
        <v>0</v>
      </c>
      <c r="Z75" s="30" t="str">
        <f t="shared" si="46"/>
        <v>Centrum Kształcenia Zawodowego w Kłodzkiej Szkole Przedsiębiorczości w Kłodzku, ul. Szkolna 8, 57-300 Kłodzko</v>
      </c>
      <c r="AA75" s="91" t="s">
        <v>71</v>
      </c>
      <c r="AB75" s="38"/>
      <c r="AC75" s="38"/>
      <c r="AD75" s="38"/>
      <c r="AE75" s="39"/>
      <c r="AF75" s="39"/>
      <c r="AG75" s="39"/>
      <c r="AH75" s="39"/>
      <c r="AI75" s="39"/>
      <c r="AJ75" s="98" t="s">
        <v>348</v>
      </c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</row>
    <row r="76" spans="1:66" ht="15" customHeight="1">
      <c r="A76" s="1"/>
      <c r="B76" s="25"/>
      <c r="C76" s="26"/>
      <c r="D76" s="26"/>
      <c r="E76" s="25"/>
      <c r="F76" s="1"/>
      <c r="G76" s="1"/>
      <c r="H76" s="1"/>
      <c r="I76" s="1"/>
      <c r="J76" s="1"/>
      <c r="K76" s="1"/>
      <c r="L76" s="27" t="s">
        <v>349</v>
      </c>
      <c r="M76" s="28" t="s">
        <v>331</v>
      </c>
      <c r="N76" s="29" t="s">
        <v>332</v>
      </c>
      <c r="O76" s="86">
        <v>92045</v>
      </c>
      <c r="P76" s="87" t="s">
        <v>61</v>
      </c>
      <c r="Q76" s="27">
        <f t="shared" ref="Q76:S76" si="70">IFERROR(VLOOKUP(P76,B$8:E$160,2,0),0)</f>
        <v>723103</v>
      </c>
      <c r="R76" s="27" t="str">
        <f t="shared" si="70"/>
        <v>MOT.05.</v>
      </c>
      <c r="S76" s="30" t="str">
        <f t="shared" si="70"/>
        <v>Obsługa, diagnozowanie oraz naprawa pojazdów samochodowych</v>
      </c>
      <c r="T76" s="99" t="s">
        <v>69</v>
      </c>
      <c r="U76" s="93">
        <v>7</v>
      </c>
      <c r="V76" s="93">
        <v>0</v>
      </c>
      <c r="W76" s="90" t="s">
        <v>161</v>
      </c>
      <c r="X76" s="32">
        <v>0</v>
      </c>
      <c r="Y76" s="49">
        <v>0</v>
      </c>
      <c r="Z76" s="30" t="str">
        <f t="shared" si="46"/>
        <v>Centrum Kształcenia Zawodowego w Kłodzkiej Szkole Przedsiębiorczości w Kłodzku, ul. Szkolna 8, 57-300 Kłodzko</v>
      </c>
      <c r="AA76" s="100" t="s">
        <v>71</v>
      </c>
      <c r="AB76" s="38"/>
      <c r="AC76" s="38"/>
      <c r="AD76" s="38"/>
      <c r="AE76" s="1"/>
      <c r="AF76" s="1"/>
      <c r="AG76" s="1"/>
      <c r="AH76" s="1"/>
      <c r="AI76" s="1"/>
      <c r="AJ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</row>
    <row r="77" spans="1:66" ht="15" customHeight="1">
      <c r="A77" s="1"/>
      <c r="B77" s="25"/>
      <c r="C77" s="26"/>
      <c r="D77" s="26"/>
      <c r="E77" s="25"/>
      <c r="F77" s="1"/>
      <c r="G77" s="1"/>
      <c r="H77" s="1"/>
      <c r="I77" s="1"/>
      <c r="J77" s="1"/>
      <c r="K77" s="1"/>
      <c r="L77" s="27" t="s">
        <v>350</v>
      </c>
      <c r="M77" s="28" t="s">
        <v>331</v>
      </c>
      <c r="N77" s="29" t="s">
        <v>332</v>
      </c>
      <c r="O77" s="86">
        <v>92045</v>
      </c>
      <c r="P77" s="87" t="s">
        <v>79</v>
      </c>
      <c r="Q77" s="27">
        <f t="shared" ref="Q77:S77" si="71">IFERROR(VLOOKUP(P77,B$8:E$160,2,0),0)</f>
        <v>712905</v>
      </c>
      <c r="R77" s="27" t="str">
        <f t="shared" si="71"/>
        <v>BUD.11.</v>
      </c>
      <c r="S77" s="30" t="str">
        <f t="shared" si="71"/>
        <v> Wykonywanie robót montażowych, okładzinowych i wykończeniowych</v>
      </c>
      <c r="T77" s="75" t="s">
        <v>193</v>
      </c>
      <c r="U77" s="93">
        <v>1</v>
      </c>
      <c r="V77" s="93">
        <v>0</v>
      </c>
      <c r="W77" s="90"/>
      <c r="X77" s="32">
        <v>1</v>
      </c>
      <c r="Y77" s="49">
        <v>0</v>
      </c>
      <c r="Z77" s="30" t="str">
        <f t="shared" si="46"/>
        <v>Centrum Kształcenia Zawodowego i Ustawicznego, 67-400 Wschowa, Plac Kosynierów 1</v>
      </c>
      <c r="AA77" s="91" t="s">
        <v>181</v>
      </c>
      <c r="AB77" s="38"/>
      <c r="AC77" s="38"/>
      <c r="AD77" s="38"/>
      <c r="AE77" s="1"/>
      <c r="AF77" s="1"/>
      <c r="AG77" s="1"/>
      <c r="AH77" s="1"/>
      <c r="AI77" s="1"/>
      <c r="AJ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</row>
    <row r="78" spans="1:66" ht="15" customHeight="1">
      <c r="A78" s="1"/>
      <c r="B78" s="25"/>
      <c r="C78" s="26"/>
      <c r="D78" s="26"/>
      <c r="E78" s="25"/>
      <c r="F78" s="1"/>
      <c r="G78" s="1"/>
      <c r="H78" s="1"/>
      <c r="I78" s="1"/>
      <c r="J78" s="1"/>
      <c r="K78" s="1"/>
      <c r="L78" s="27" t="s">
        <v>351</v>
      </c>
      <c r="M78" s="28" t="s">
        <v>331</v>
      </c>
      <c r="N78" s="29" t="s">
        <v>332</v>
      </c>
      <c r="O78" s="86">
        <v>92045</v>
      </c>
      <c r="P78" s="87" t="s">
        <v>88</v>
      </c>
      <c r="Q78" s="27">
        <f t="shared" ref="Q78:S78" si="72">IFERROR(VLOOKUP(P78,B$8:E$160,2,0),0)</f>
        <v>711204</v>
      </c>
      <c r="R78" s="27" t="str">
        <f t="shared" si="72"/>
        <v>BUD.12.</v>
      </c>
      <c r="S78" s="30" t="str">
        <f t="shared" si="72"/>
        <v> Wykonywanie robót murarskich i tynkarskich</v>
      </c>
      <c r="T78" s="31" t="s">
        <v>89</v>
      </c>
      <c r="U78" s="93">
        <v>1</v>
      </c>
      <c r="V78" s="93">
        <v>0</v>
      </c>
      <c r="W78" s="90" t="s">
        <v>33</v>
      </c>
      <c r="X78" s="32">
        <v>1</v>
      </c>
      <c r="Y78" s="49">
        <v>0</v>
      </c>
      <c r="Z78" s="36" t="str">
        <f t="shared" si="46"/>
        <v>Centrum Kształcenia Zawodowego w Świdnicy, 58-105 Świdnica, ul. Gen. Władysława Sikorskiego 41</v>
      </c>
      <c r="AA78" s="73" t="s">
        <v>34</v>
      </c>
      <c r="AB78" s="38"/>
      <c r="AC78" s="38"/>
      <c r="AD78" s="38"/>
      <c r="AE78" s="1"/>
      <c r="AF78" s="1"/>
      <c r="AG78" s="1"/>
      <c r="AH78" s="1"/>
      <c r="AI78" s="1"/>
      <c r="AJ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</row>
    <row r="79" spans="1:66" ht="15" customHeight="1">
      <c r="A79" s="1"/>
      <c r="B79" s="25" t="s">
        <v>352</v>
      </c>
      <c r="C79" s="26">
        <v>712401</v>
      </c>
      <c r="D79" s="26" t="s">
        <v>353</v>
      </c>
      <c r="E79" s="25" t="s">
        <v>354</v>
      </c>
      <c r="F79" s="1"/>
      <c r="G79" s="1"/>
      <c r="H79" s="1"/>
      <c r="I79" s="1"/>
      <c r="J79" s="1"/>
      <c r="K79" s="1"/>
      <c r="L79" s="27" t="s">
        <v>355</v>
      </c>
      <c r="M79" s="28" t="s">
        <v>331</v>
      </c>
      <c r="N79" s="29" t="s">
        <v>332</v>
      </c>
      <c r="O79" s="86">
        <v>92045</v>
      </c>
      <c r="P79" s="87" t="s">
        <v>127</v>
      </c>
      <c r="Q79" s="27">
        <f t="shared" ref="Q79:S79" si="73">IFERROR(VLOOKUP(P79,B$8:E$160,2,0),0)</f>
        <v>751204</v>
      </c>
      <c r="R79" s="27" t="str">
        <f t="shared" si="73"/>
        <v>SPC.03.</v>
      </c>
      <c r="S79" s="30" t="str">
        <f t="shared" si="73"/>
        <v>Produkcja wyrobów piekarskich</v>
      </c>
      <c r="T79" s="42" t="s">
        <v>116</v>
      </c>
      <c r="U79" s="48">
        <v>0</v>
      </c>
      <c r="V79" s="93">
        <v>0</v>
      </c>
      <c r="W79" s="90" t="s">
        <v>33</v>
      </c>
      <c r="X79" s="32">
        <v>1</v>
      </c>
      <c r="Y79" s="49">
        <v>0</v>
      </c>
      <c r="Z79" s="36" t="str">
        <f t="shared" si="46"/>
        <v>Centrum Kształcenia Zawodowego w Świdnicy, 58-105 Świdnica, ul. Gen. Władysława Sikorskiego 41</v>
      </c>
      <c r="AA79" s="73" t="s">
        <v>34</v>
      </c>
      <c r="AB79" s="38"/>
      <c r="AC79" s="38"/>
      <c r="AD79" s="38"/>
      <c r="AE79" s="1"/>
      <c r="AF79" s="1"/>
      <c r="AG79" s="1"/>
      <c r="AH79" s="1"/>
      <c r="AI79" s="1"/>
      <c r="AJ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</row>
    <row r="80" spans="1:66" ht="15" customHeight="1">
      <c r="A80" s="1"/>
      <c r="B80" s="25"/>
      <c r="C80" s="26"/>
      <c r="D80" s="26"/>
      <c r="E80" s="25"/>
      <c r="F80" s="1"/>
      <c r="G80" s="1"/>
      <c r="H80" s="1"/>
      <c r="I80" s="1"/>
      <c r="J80" s="1"/>
      <c r="K80" s="1"/>
      <c r="L80" s="27" t="s">
        <v>356</v>
      </c>
      <c r="M80" s="28" t="s">
        <v>331</v>
      </c>
      <c r="N80" s="29" t="s">
        <v>332</v>
      </c>
      <c r="O80" s="86">
        <v>92045</v>
      </c>
      <c r="P80" s="87" t="s">
        <v>74</v>
      </c>
      <c r="Q80" s="27">
        <f t="shared" ref="Q80:S80" si="74">IFERROR(VLOOKUP(P80,B$8:E$160,2,0),0)</f>
        <v>522301</v>
      </c>
      <c r="R80" s="27" t="str">
        <f t="shared" si="74"/>
        <v>HAN.01.</v>
      </c>
      <c r="S80" s="30" t="str">
        <f t="shared" si="74"/>
        <v>Prowadzenie sprzedaży</v>
      </c>
      <c r="T80" s="99" t="s">
        <v>340</v>
      </c>
      <c r="U80" s="93">
        <v>12</v>
      </c>
      <c r="V80" s="93">
        <v>9</v>
      </c>
      <c r="W80" s="90" t="s">
        <v>161</v>
      </c>
      <c r="X80" s="93">
        <v>0</v>
      </c>
      <c r="Y80" s="95">
        <v>0</v>
      </c>
      <c r="Z80" s="30" t="str">
        <f t="shared" si="46"/>
        <v>Centrum Kształcenia Zawodowego w Kłodzkiej Szkole Przedsiębiorczości w Kłodzku, ul. Szkolna 8, 57-300 Kłodzko</v>
      </c>
      <c r="AA80" s="91" t="s">
        <v>71</v>
      </c>
      <c r="AB80" s="38"/>
      <c r="AC80" s="38"/>
      <c r="AD80" s="38"/>
      <c r="AE80" s="1"/>
      <c r="AF80" s="1"/>
      <c r="AG80" s="1"/>
      <c r="AH80" s="1"/>
      <c r="AI80" s="1"/>
      <c r="AJ80" s="9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</row>
    <row r="81" spans="1:66" ht="15" customHeight="1">
      <c r="A81" s="1"/>
      <c r="B81" s="25"/>
      <c r="C81" s="26"/>
      <c r="D81" s="26"/>
      <c r="E81" s="25"/>
      <c r="F81" s="1"/>
      <c r="G81" s="1"/>
      <c r="H81" s="1"/>
      <c r="I81" s="1"/>
      <c r="J81" s="1"/>
      <c r="K81" s="1"/>
      <c r="L81" s="27" t="s">
        <v>357</v>
      </c>
      <c r="M81" s="28" t="s">
        <v>331</v>
      </c>
      <c r="N81" s="29" t="s">
        <v>332</v>
      </c>
      <c r="O81" s="86">
        <v>92045</v>
      </c>
      <c r="P81" s="87" t="s">
        <v>133</v>
      </c>
      <c r="Q81" s="27">
        <f t="shared" ref="Q81:S81" si="75">IFERROR(VLOOKUP(P81,B$8:E$160,2,0),0)</f>
        <v>753402</v>
      </c>
      <c r="R81" s="27" t="str">
        <f t="shared" si="75"/>
        <v>DRM.05.</v>
      </c>
      <c r="S81" s="30" t="str">
        <f t="shared" si="75"/>
        <v>Wykonywanie wyrobów tapicerowanych</v>
      </c>
      <c r="T81" s="31" t="s">
        <v>32</v>
      </c>
      <c r="U81" s="93">
        <v>7</v>
      </c>
      <c r="V81" s="93">
        <v>2</v>
      </c>
      <c r="W81" s="90" t="s">
        <v>161</v>
      </c>
      <c r="X81" s="32">
        <v>7</v>
      </c>
      <c r="Y81" s="49">
        <v>2</v>
      </c>
      <c r="Z81" s="30" t="str">
        <f t="shared" si="46"/>
        <v>Centrum Kształcenia Zawodowego w Oleśnicy, ul. Wojska Polskiego 67</v>
      </c>
      <c r="AA81" s="91" t="s">
        <v>134</v>
      </c>
      <c r="AB81" s="38"/>
      <c r="AC81" s="38"/>
      <c r="AD81" s="38"/>
      <c r="AE81" s="1"/>
      <c r="AF81" s="1"/>
      <c r="AG81" s="1"/>
      <c r="AH81" s="1"/>
      <c r="AI81" s="1"/>
      <c r="AJ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</row>
    <row r="82" spans="1:66" ht="15" customHeight="1">
      <c r="A82" s="1"/>
      <c r="B82" s="25" t="s">
        <v>358</v>
      </c>
      <c r="C82" s="26">
        <v>712403</v>
      </c>
      <c r="D82" s="26" t="s">
        <v>359</v>
      </c>
      <c r="E82" s="25" t="s">
        <v>360</v>
      </c>
      <c r="F82" s="1"/>
      <c r="G82" s="1"/>
      <c r="H82" s="1"/>
      <c r="I82" s="1"/>
      <c r="J82" s="1"/>
      <c r="K82" s="1"/>
      <c r="L82" s="27" t="s">
        <v>361</v>
      </c>
      <c r="M82" s="50" t="s">
        <v>362</v>
      </c>
      <c r="N82" s="27" t="s">
        <v>363</v>
      </c>
      <c r="O82" s="27">
        <v>34920</v>
      </c>
      <c r="P82" s="47" t="s">
        <v>129</v>
      </c>
      <c r="Q82" s="27">
        <f t="shared" ref="Q82:S82" si="76">IFERROR(VLOOKUP(P82,B$8:E$160,2,0),0)</f>
        <v>741201</v>
      </c>
      <c r="R82" s="27" t="str">
        <f t="shared" si="76"/>
        <v>ELE.01.</v>
      </c>
      <c r="S82" s="30" t="str">
        <f t="shared" si="76"/>
        <v> Montaż i obsługa maszyn i urządzeń elektrycznych</v>
      </c>
      <c r="T82" s="75" t="s">
        <v>364</v>
      </c>
      <c r="U82" s="34">
        <v>1</v>
      </c>
      <c r="V82" s="34">
        <v>0</v>
      </c>
      <c r="W82" s="44" t="s">
        <v>154</v>
      </c>
      <c r="X82" s="34">
        <v>1</v>
      </c>
      <c r="Y82" s="35">
        <v>0</v>
      </c>
      <c r="Z82" s="30" t="str">
        <f t="shared" si="46"/>
        <v>Centrum Kształcenia Zawodowego i Ustawicznego, 67-400 Wschowa, Plac Kosynierów 1</v>
      </c>
      <c r="AA82" s="73" t="s">
        <v>181</v>
      </c>
      <c r="AB82" s="38"/>
      <c r="AC82" s="38"/>
      <c r="AD82" s="38"/>
      <c r="AE82" s="1"/>
      <c r="AF82" s="1"/>
      <c r="AG82" s="1"/>
      <c r="AH82" s="1"/>
      <c r="AI82" s="1"/>
      <c r="AJ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</row>
    <row r="83" spans="1:66" ht="15" customHeight="1">
      <c r="A83" s="1"/>
      <c r="B83" s="25"/>
      <c r="C83" s="26"/>
      <c r="D83" s="26"/>
      <c r="E83" s="25"/>
      <c r="F83" s="1"/>
      <c r="G83" s="1"/>
      <c r="H83" s="1"/>
      <c r="I83" s="1"/>
      <c r="J83" s="1"/>
      <c r="K83" s="1"/>
      <c r="L83" s="27" t="s">
        <v>365</v>
      </c>
      <c r="M83" s="50" t="s">
        <v>362</v>
      </c>
      <c r="N83" s="101" t="s">
        <v>363</v>
      </c>
      <c r="O83" s="101">
        <v>34920</v>
      </c>
      <c r="P83" s="47" t="s">
        <v>44</v>
      </c>
      <c r="Q83" s="27">
        <f t="shared" ref="Q83:S83" si="77">IFERROR(VLOOKUP(P83,B$8:E$160,2,0),0)</f>
        <v>514101</v>
      </c>
      <c r="R83" s="27" t="str">
        <f t="shared" si="77"/>
        <v>FRK.01.</v>
      </c>
      <c r="S83" s="30" t="str">
        <f t="shared" si="77"/>
        <v>Wykonywanie usług fryzjerskich</v>
      </c>
      <c r="T83" s="31" t="s">
        <v>366</v>
      </c>
      <c r="U83" s="34">
        <v>1</v>
      </c>
      <c r="V83" s="34">
        <v>1</v>
      </c>
      <c r="W83" s="44" t="s">
        <v>154</v>
      </c>
      <c r="X83" s="34">
        <v>1</v>
      </c>
      <c r="Y83" s="35">
        <v>1</v>
      </c>
      <c r="Z83" s="30" t="str">
        <f t="shared" si="46"/>
        <v>Centrum Kształcenia Zawodowego i Ustawicznego w Legnicy, ul. Lotnicza 26, 59-220 Legnica</v>
      </c>
      <c r="AA83" s="73" t="s">
        <v>111</v>
      </c>
      <c r="AB83" s="38"/>
      <c r="AC83" s="38"/>
      <c r="AD83" s="38"/>
      <c r="AE83" s="1"/>
      <c r="AF83" s="1"/>
      <c r="AG83" s="1"/>
      <c r="AH83" s="1"/>
      <c r="AI83" s="1"/>
      <c r="AJ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</row>
    <row r="84" spans="1:66" ht="15" customHeight="1">
      <c r="A84" s="1"/>
      <c r="B84" s="25" t="s">
        <v>367</v>
      </c>
      <c r="C84" s="26">
        <v>711505</v>
      </c>
      <c r="D84" s="26" t="s">
        <v>368</v>
      </c>
      <c r="E84" s="25" t="s">
        <v>369</v>
      </c>
      <c r="F84" s="1"/>
      <c r="G84" s="1"/>
      <c r="H84" s="1"/>
      <c r="I84" s="1"/>
      <c r="J84" s="1"/>
      <c r="K84" s="1"/>
      <c r="L84" s="27" t="s">
        <v>370</v>
      </c>
      <c r="M84" s="50" t="s">
        <v>362</v>
      </c>
      <c r="N84" s="101" t="s">
        <v>363</v>
      </c>
      <c r="O84" s="101">
        <v>34920</v>
      </c>
      <c r="P84" s="47" t="s">
        <v>114</v>
      </c>
      <c r="Q84" s="27">
        <f t="shared" ref="Q84:S84" si="78">IFERROR(VLOOKUP(P84,B$8:E$160,2,0),0)</f>
        <v>512001</v>
      </c>
      <c r="R84" s="27" t="str">
        <f t="shared" si="78"/>
        <v>HGT.02.</v>
      </c>
      <c r="S84" s="30" t="str">
        <f t="shared" si="78"/>
        <v> Przygotowanie i wydawanie dań</v>
      </c>
      <c r="T84" s="31" t="s">
        <v>160</v>
      </c>
      <c r="U84" s="34">
        <v>2</v>
      </c>
      <c r="V84" s="34">
        <v>1</v>
      </c>
      <c r="W84" s="44" t="s">
        <v>154</v>
      </c>
      <c r="X84" s="34">
        <v>2</v>
      </c>
      <c r="Y84" s="35">
        <v>1</v>
      </c>
      <c r="Z84" s="30" t="str">
        <f t="shared" si="46"/>
        <v>Centrum Kształcenia Zawodowego i Ustawicznego w Legnicy, ul. Lotnicza 26, 59-220 Legnica</v>
      </c>
      <c r="AA84" s="73" t="s">
        <v>111</v>
      </c>
      <c r="AB84" s="38"/>
      <c r="AC84" s="38"/>
      <c r="AD84" s="38"/>
      <c r="AE84" s="1"/>
      <c r="AF84" s="1"/>
      <c r="AG84" s="1"/>
      <c r="AH84" s="1"/>
      <c r="AI84" s="1"/>
      <c r="AJ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</row>
    <row r="85" spans="1:66" ht="15" customHeight="1">
      <c r="A85" s="1"/>
      <c r="B85" s="25" t="s">
        <v>371</v>
      </c>
      <c r="C85" s="26">
        <v>721406</v>
      </c>
      <c r="D85" s="26" t="s">
        <v>372</v>
      </c>
      <c r="E85" s="25" t="s">
        <v>373</v>
      </c>
      <c r="F85" s="1"/>
      <c r="G85" s="1"/>
      <c r="H85" s="1"/>
      <c r="I85" s="1"/>
      <c r="J85" s="1"/>
      <c r="K85" s="1"/>
      <c r="L85" s="27" t="s">
        <v>374</v>
      </c>
      <c r="M85" s="50" t="s">
        <v>362</v>
      </c>
      <c r="N85" s="101" t="s">
        <v>363</v>
      </c>
      <c r="O85" s="101">
        <v>34920</v>
      </c>
      <c r="P85" s="47" t="s">
        <v>74</v>
      </c>
      <c r="Q85" s="27">
        <f t="shared" ref="Q85:S85" si="79">IFERROR(VLOOKUP(P85,B$8:E$160,2,0),0)</f>
        <v>522301</v>
      </c>
      <c r="R85" s="27" t="str">
        <f t="shared" si="79"/>
        <v>HAN.01.</v>
      </c>
      <c r="S85" s="30" t="str">
        <f t="shared" si="79"/>
        <v>Prowadzenie sprzedaży</v>
      </c>
      <c r="T85" s="42" t="s">
        <v>160</v>
      </c>
      <c r="U85" s="34">
        <v>5</v>
      </c>
      <c r="V85" s="34">
        <v>4</v>
      </c>
      <c r="W85" s="44" t="s">
        <v>154</v>
      </c>
      <c r="X85" s="34">
        <v>4</v>
      </c>
      <c r="Y85" s="34">
        <v>4</v>
      </c>
      <c r="Z85" s="30" t="str">
        <f t="shared" si="46"/>
        <v>Centrum Kształcenia Zawodowego i Ustawicznego w Legnicy, ul. Lotnicza 26, 59-220 Legnica</v>
      </c>
      <c r="AA85" s="73" t="s">
        <v>111</v>
      </c>
      <c r="AB85" s="38"/>
      <c r="AC85" s="38"/>
      <c r="AD85" s="38"/>
      <c r="AE85" s="1"/>
      <c r="AF85" s="1"/>
      <c r="AG85" s="1"/>
      <c r="AH85" s="1"/>
      <c r="AI85" s="1"/>
      <c r="AJ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</row>
    <row r="86" spans="1:66" ht="15" customHeight="1">
      <c r="A86" s="1"/>
      <c r="B86" s="25"/>
      <c r="C86" s="26"/>
      <c r="D86" s="26"/>
      <c r="E86" s="25"/>
      <c r="F86" s="1"/>
      <c r="G86" s="1"/>
      <c r="H86" s="1"/>
      <c r="I86" s="1"/>
      <c r="J86" s="1"/>
      <c r="K86" s="1"/>
      <c r="L86" s="27"/>
      <c r="M86" s="50" t="s">
        <v>362</v>
      </c>
      <c r="N86" s="101" t="s">
        <v>363</v>
      </c>
      <c r="O86" s="101">
        <v>34920</v>
      </c>
      <c r="P86" s="47" t="s">
        <v>61</v>
      </c>
      <c r="Q86" s="27">
        <f t="shared" ref="Q86:S86" si="80">IFERROR(VLOOKUP(P86,B$8:E$160,2,0),0)</f>
        <v>723103</v>
      </c>
      <c r="R86" s="27" t="str">
        <f t="shared" si="80"/>
        <v>MOT.05.</v>
      </c>
      <c r="S86" s="30" t="str">
        <f t="shared" si="80"/>
        <v>Obsługa, diagnozowanie oraz naprawa pojazdów samochodowych</v>
      </c>
      <c r="T86" s="31" t="s">
        <v>234</v>
      </c>
      <c r="U86" s="102">
        <v>2</v>
      </c>
      <c r="V86" s="102">
        <v>0</v>
      </c>
      <c r="W86" s="44" t="s">
        <v>154</v>
      </c>
      <c r="X86" s="102">
        <v>2</v>
      </c>
      <c r="Y86" s="102">
        <v>0</v>
      </c>
      <c r="Z86" s="30" t="str">
        <f t="shared" si="46"/>
        <v>Głogowskie Centrum Kształcenia Zawodowego w Głogowie</v>
      </c>
      <c r="AA86" s="73" t="s">
        <v>204</v>
      </c>
      <c r="AB86" s="38"/>
      <c r="AC86" s="38"/>
      <c r="AD86" s="38"/>
      <c r="AE86" s="1"/>
      <c r="AF86" s="1"/>
      <c r="AG86" s="1"/>
      <c r="AH86" s="1"/>
      <c r="AI86" s="1"/>
      <c r="AJ86" s="1"/>
      <c r="AM86" s="103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</row>
    <row r="87" spans="1:66" ht="15" customHeight="1">
      <c r="A87" s="1"/>
      <c r="B87" s="25"/>
      <c r="C87" s="26"/>
      <c r="D87" s="26"/>
      <c r="E87" s="25"/>
      <c r="F87" s="1"/>
      <c r="G87" s="1"/>
      <c r="H87" s="1"/>
      <c r="I87" s="1"/>
      <c r="J87" s="1"/>
      <c r="K87" s="1"/>
      <c r="L87" s="27"/>
      <c r="M87" s="50" t="s">
        <v>362</v>
      </c>
      <c r="N87" s="101" t="s">
        <v>363</v>
      </c>
      <c r="O87" s="101">
        <v>34920</v>
      </c>
      <c r="P87" s="47" t="s">
        <v>124</v>
      </c>
      <c r="Q87" s="27">
        <f t="shared" ref="Q87:S87" si="81">IFERROR(VLOOKUP(P87,B$8:E$160,2,0),0)</f>
        <v>722307</v>
      </c>
      <c r="R87" s="27" t="str">
        <f t="shared" si="81"/>
        <v>MEC.05.</v>
      </c>
      <c r="S87" s="30" t="str">
        <f t="shared" si="81"/>
        <v> Użytkowanie obrabiarek skrawających</v>
      </c>
      <c r="T87" s="56" t="s">
        <v>116</v>
      </c>
      <c r="U87" s="34">
        <v>1</v>
      </c>
      <c r="V87" s="34">
        <v>0</v>
      </c>
      <c r="W87" s="44" t="s">
        <v>154</v>
      </c>
      <c r="X87" s="34">
        <v>1</v>
      </c>
      <c r="Y87" s="34">
        <v>0</v>
      </c>
      <c r="Z87" s="30" t="str">
        <f t="shared" si="46"/>
        <v>Centrum Kształcenia Zawodowego w Oleśnicy, ul. Wojska Polskiego 67</v>
      </c>
      <c r="AA87" s="73" t="s">
        <v>134</v>
      </c>
      <c r="AB87" s="38"/>
      <c r="AC87" s="38"/>
      <c r="AD87" s="38"/>
      <c r="AE87" s="1"/>
      <c r="AF87" s="1"/>
      <c r="AG87" s="1"/>
      <c r="AH87" s="1"/>
      <c r="AI87" s="1"/>
      <c r="AJ87" s="1"/>
      <c r="AM87" s="103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</row>
    <row r="88" spans="1:66" ht="15" customHeight="1">
      <c r="A88" s="1"/>
      <c r="B88" s="25"/>
      <c r="C88" s="26"/>
      <c r="D88" s="26"/>
      <c r="E88" s="25"/>
      <c r="F88" s="1"/>
      <c r="G88" s="1"/>
      <c r="H88" s="1"/>
      <c r="I88" s="1"/>
      <c r="J88" s="1"/>
      <c r="K88" s="1"/>
      <c r="L88" s="27" t="s">
        <v>375</v>
      </c>
      <c r="M88" s="47" t="s">
        <v>376</v>
      </c>
      <c r="N88" s="27" t="s">
        <v>377</v>
      </c>
      <c r="O88" s="27">
        <v>89004</v>
      </c>
      <c r="P88" s="47" t="s">
        <v>57</v>
      </c>
      <c r="Q88" s="27">
        <f t="shared" ref="Q88:S88" si="82">IFERROR(VLOOKUP(P88,B$8:E$160,2,0),0)</f>
        <v>721306</v>
      </c>
      <c r="R88" s="27" t="str">
        <f t="shared" si="82"/>
        <v>MOT.01.</v>
      </c>
      <c r="S88" s="30" t="str">
        <f t="shared" si="82"/>
        <v>Diagnozowanie i naprawa nadwozi pojazdów samochodowych</v>
      </c>
      <c r="T88" s="31" t="s">
        <v>75</v>
      </c>
      <c r="U88" s="34">
        <v>3</v>
      </c>
      <c r="V88" s="34">
        <v>0</v>
      </c>
      <c r="W88" s="33" t="s">
        <v>33</v>
      </c>
      <c r="X88" s="34">
        <v>3</v>
      </c>
      <c r="Y88" s="34">
        <v>0</v>
      </c>
      <c r="Z88" s="36" t="str">
        <f t="shared" si="46"/>
        <v>Centrum Kształcenia Zawodowego w Świdnicy, 58-105 Świdnica, ul. Gen. Władysława Sikorskiego 41</v>
      </c>
      <c r="AA88" s="37" t="s">
        <v>34</v>
      </c>
      <c r="AB88" s="38"/>
      <c r="AC88" s="38"/>
      <c r="AD88" s="38"/>
      <c r="AE88" s="1"/>
      <c r="AF88" s="1"/>
      <c r="AG88" s="1"/>
      <c r="AH88" s="1"/>
      <c r="AI88" s="1"/>
      <c r="AJ88" s="1"/>
      <c r="AM88" s="103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</row>
    <row r="89" spans="1:66" ht="15" customHeight="1">
      <c r="A89" s="1"/>
      <c r="B89" s="25" t="s">
        <v>378</v>
      </c>
      <c r="C89" s="26">
        <v>711102</v>
      </c>
      <c r="D89" s="26" t="s">
        <v>379</v>
      </c>
      <c r="E89" s="25" t="s">
        <v>380</v>
      </c>
      <c r="F89" s="1"/>
      <c r="G89" s="1"/>
      <c r="H89" s="1"/>
      <c r="I89" s="1"/>
      <c r="J89" s="1"/>
      <c r="K89" s="1"/>
      <c r="L89" s="27"/>
      <c r="M89" s="47" t="s">
        <v>376</v>
      </c>
      <c r="N89" s="27" t="s">
        <v>377</v>
      </c>
      <c r="O89" s="27">
        <v>89004</v>
      </c>
      <c r="P89" s="47" t="s">
        <v>44</v>
      </c>
      <c r="Q89" s="27">
        <f t="shared" ref="Q89:S89" si="83">IFERROR(VLOOKUP(P89,B$8:E$160,2,0),0)</f>
        <v>514101</v>
      </c>
      <c r="R89" s="27" t="str">
        <f t="shared" si="83"/>
        <v>FRK.01.</v>
      </c>
      <c r="S89" s="30" t="str">
        <f t="shared" si="83"/>
        <v>Wykonywanie usług fryzjerskich</v>
      </c>
      <c r="T89" s="31" t="s">
        <v>366</v>
      </c>
      <c r="U89" s="34">
        <v>3</v>
      </c>
      <c r="V89" s="34">
        <v>0</v>
      </c>
      <c r="W89" s="44" t="s">
        <v>154</v>
      </c>
      <c r="X89" s="34">
        <v>0</v>
      </c>
      <c r="Y89" s="34">
        <v>0</v>
      </c>
      <c r="Z89" s="30" t="str">
        <f t="shared" si="46"/>
        <v>Centrum Kształcenia Zawodowego i Ustawicznego w Legnicy, ul. Lotnicza 26, 59-220 Legnica</v>
      </c>
      <c r="AA89" s="37" t="s">
        <v>111</v>
      </c>
      <c r="AB89" s="38"/>
      <c r="AC89" s="74"/>
      <c r="AD89" s="38"/>
      <c r="AE89" s="1"/>
      <c r="AF89" s="1"/>
      <c r="AG89" s="1"/>
      <c r="AH89" s="1"/>
      <c r="AI89" s="1"/>
      <c r="AJ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</row>
    <row r="90" spans="1:66" ht="15" customHeight="1">
      <c r="A90" s="1"/>
      <c r="B90" s="25"/>
      <c r="C90" s="26"/>
      <c r="D90" s="26"/>
      <c r="E90" s="25"/>
      <c r="F90" s="1"/>
      <c r="G90" s="1"/>
      <c r="H90" s="1"/>
      <c r="I90" s="1"/>
      <c r="J90" s="1"/>
      <c r="K90" s="1"/>
      <c r="L90" s="27"/>
      <c r="M90" s="47" t="s">
        <v>376</v>
      </c>
      <c r="N90" s="27" t="s">
        <v>377</v>
      </c>
      <c r="O90" s="27">
        <v>89004</v>
      </c>
      <c r="P90" s="47" t="s">
        <v>114</v>
      </c>
      <c r="Q90" s="27">
        <f t="shared" ref="Q90:S90" si="84">IFERROR(VLOOKUP(P90,B$8:E$160,2,0),0)</f>
        <v>512001</v>
      </c>
      <c r="R90" s="27" t="str">
        <f t="shared" si="84"/>
        <v>HGT.02.</v>
      </c>
      <c r="S90" s="30" t="str">
        <f t="shared" si="84"/>
        <v> Przygotowanie i wydawanie dań</v>
      </c>
      <c r="T90" s="31" t="s">
        <v>160</v>
      </c>
      <c r="U90" s="48">
        <v>0</v>
      </c>
      <c r="V90" s="34">
        <v>0</v>
      </c>
      <c r="W90" s="44" t="s">
        <v>154</v>
      </c>
      <c r="X90" s="34">
        <v>0</v>
      </c>
      <c r="Y90" s="34">
        <v>0</v>
      </c>
      <c r="Z90" s="30" t="str">
        <f t="shared" si="46"/>
        <v>Centrum Kształcenia Zawodowego i Ustawicznego w Legnicy, ul. Lotnicza 26, 59-220 Legnica</v>
      </c>
      <c r="AA90" s="73" t="s">
        <v>111</v>
      </c>
      <c r="AB90" s="38"/>
      <c r="AC90" s="38"/>
      <c r="AD90" s="38"/>
      <c r="AE90" s="39"/>
      <c r="AF90" s="39"/>
      <c r="AG90" s="39"/>
      <c r="AH90" s="39"/>
      <c r="AI90" s="39"/>
      <c r="AJ90" s="39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</row>
    <row r="91" spans="1:66" ht="15" customHeight="1">
      <c r="A91" s="1"/>
      <c r="B91" s="25" t="s">
        <v>381</v>
      </c>
      <c r="C91" s="26">
        <v>711906</v>
      </c>
      <c r="D91" s="26" t="s">
        <v>382</v>
      </c>
      <c r="E91" s="25" t="s">
        <v>383</v>
      </c>
      <c r="F91" s="1"/>
      <c r="G91" s="1"/>
      <c r="H91" s="1"/>
      <c r="I91" s="1"/>
      <c r="J91" s="1"/>
      <c r="K91" s="1"/>
      <c r="L91" s="27"/>
      <c r="M91" s="47" t="s">
        <v>376</v>
      </c>
      <c r="N91" s="27" t="s">
        <v>377</v>
      </c>
      <c r="O91" s="27">
        <v>89004</v>
      </c>
      <c r="P91" s="47" t="s">
        <v>74</v>
      </c>
      <c r="Q91" s="27">
        <f t="shared" ref="Q91:S91" si="85">IFERROR(VLOOKUP(P91,B$8:E$160,2,0),0)</f>
        <v>522301</v>
      </c>
      <c r="R91" s="27" t="str">
        <f t="shared" si="85"/>
        <v>HAN.01.</v>
      </c>
      <c r="S91" s="30" t="str">
        <f t="shared" si="85"/>
        <v>Prowadzenie sprzedaży</v>
      </c>
      <c r="T91" s="31" t="s">
        <v>216</v>
      </c>
      <c r="U91" s="34">
        <v>6</v>
      </c>
      <c r="V91" s="34">
        <v>6</v>
      </c>
      <c r="W91" s="44" t="s">
        <v>154</v>
      </c>
      <c r="X91" s="34">
        <v>0</v>
      </c>
      <c r="Y91" s="34">
        <v>0</v>
      </c>
      <c r="Z91" s="30" t="str">
        <f t="shared" si="46"/>
        <v>Centrum Kształcenia Zawodowego i Ustawicznego w Legnicy, ul. Lotnicza 26, 59-220 Legnica</v>
      </c>
      <c r="AA91" s="73" t="s">
        <v>111</v>
      </c>
      <c r="AB91" s="38"/>
      <c r="AC91" s="38"/>
      <c r="AD91" s="38"/>
      <c r="AE91" s="1"/>
      <c r="AF91" s="1"/>
      <c r="AG91" s="1"/>
      <c r="AH91" s="1"/>
      <c r="AI91" s="1"/>
      <c r="AJ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</row>
    <row r="92" spans="1:66" ht="15" customHeight="1">
      <c r="A92" s="1"/>
      <c r="B92" s="25"/>
      <c r="C92" s="26"/>
      <c r="D92" s="26"/>
      <c r="E92" s="25"/>
      <c r="F92" s="1"/>
      <c r="G92" s="1"/>
      <c r="H92" s="1"/>
      <c r="I92" s="1"/>
      <c r="J92" s="1"/>
      <c r="K92" s="1"/>
      <c r="L92" s="27" t="s">
        <v>384</v>
      </c>
      <c r="M92" s="104" t="s">
        <v>376</v>
      </c>
      <c r="N92" s="105" t="s">
        <v>377</v>
      </c>
      <c r="O92" s="105">
        <v>89004</v>
      </c>
      <c r="P92" s="47" t="s">
        <v>127</v>
      </c>
      <c r="Q92" s="27">
        <f t="shared" ref="Q92:S92" si="86">IFERROR(VLOOKUP(P92,B$8:E$160,2,0),0)</f>
        <v>751204</v>
      </c>
      <c r="R92" s="27" t="str">
        <f t="shared" si="86"/>
        <v>SPC.03.</v>
      </c>
      <c r="S92" s="30" t="str">
        <f t="shared" si="86"/>
        <v>Produkcja wyrobów piekarskich</v>
      </c>
      <c r="T92" s="31" t="s">
        <v>32</v>
      </c>
      <c r="U92" s="32">
        <v>3</v>
      </c>
      <c r="V92" s="32">
        <v>0</v>
      </c>
      <c r="W92" s="33" t="s">
        <v>154</v>
      </c>
      <c r="X92" s="32">
        <v>3</v>
      </c>
      <c r="Y92" s="32">
        <v>0</v>
      </c>
      <c r="Z92" s="30" t="str">
        <f t="shared" si="46"/>
        <v>Centrum Kształcenia Zawodowego w Oleśnicy, ul. Wojska Polskiego 67</v>
      </c>
      <c r="AA92" s="73" t="s">
        <v>134</v>
      </c>
      <c r="AB92" s="38"/>
      <c r="AC92" s="38"/>
      <c r="AD92" s="38"/>
      <c r="AE92" s="1"/>
      <c r="AF92" s="1"/>
      <c r="AG92" s="1"/>
      <c r="AH92" s="1"/>
      <c r="AI92" s="1"/>
      <c r="AJ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</row>
    <row r="93" spans="1:66" ht="15" customHeight="1">
      <c r="A93" s="1"/>
      <c r="B93" s="25"/>
      <c r="C93" s="26"/>
      <c r="D93" s="26"/>
      <c r="E93" s="25"/>
      <c r="F93" s="1"/>
      <c r="G93" s="1"/>
      <c r="H93" s="1"/>
      <c r="I93" s="1"/>
      <c r="J93" s="1"/>
      <c r="K93" s="1"/>
      <c r="L93" s="27" t="s">
        <v>385</v>
      </c>
      <c r="M93" s="50" t="s">
        <v>386</v>
      </c>
      <c r="N93" s="27" t="s">
        <v>387</v>
      </c>
      <c r="O93" s="27">
        <v>90891</v>
      </c>
      <c r="P93" s="47" t="s">
        <v>114</v>
      </c>
      <c r="Q93" s="27">
        <f t="shared" ref="Q93:S93" si="87">IFERROR(VLOOKUP(P93,B$8:E$160,2,0),0)</f>
        <v>512001</v>
      </c>
      <c r="R93" s="27" t="str">
        <f t="shared" si="87"/>
        <v>HGT.02.</v>
      </c>
      <c r="S93" s="30" t="str">
        <f t="shared" si="87"/>
        <v> Przygotowanie i wydawanie dań</v>
      </c>
      <c r="T93" s="42" t="s">
        <v>160</v>
      </c>
      <c r="U93" s="34">
        <v>3</v>
      </c>
      <c r="V93" s="34">
        <v>1</v>
      </c>
      <c r="W93" s="44" t="s">
        <v>70</v>
      </c>
      <c r="X93" s="34">
        <v>0</v>
      </c>
      <c r="Y93" s="34">
        <v>0</v>
      </c>
      <c r="Z93" s="30" t="str">
        <f t="shared" si="46"/>
        <v>Centrum Kształcenia Zawodowego w Oleśnicy, ul. Wojska Polskiego 67</v>
      </c>
      <c r="AA93" s="73" t="s">
        <v>134</v>
      </c>
      <c r="AB93" s="38"/>
      <c r="AC93" s="38"/>
      <c r="AD93" s="38"/>
      <c r="AE93" s="39"/>
      <c r="AF93" s="39"/>
      <c r="AG93" s="39"/>
      <c r="AH93" s="39"/>
      <c r="AI93" s="39"/>
      <c r="AJ93" s="39"/>
      <c r="AK93" s="1"/>
      <c r="AL93" s="1"/>
      <c r="AM93" s="9" t="s">
        <v>388</v>
      </c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</row>
    <row r="94" spans="1:66" ht="15" customHeight="1">
      <c r="A94" s="1"/>
      <c r="B94" s="25" t="s">
        <v>389</v>
      </c>
      <c r="C94" s="26">
        <v>711603</v>
      </c>
      <c r="D94" s="26" t="s">
        <v>390</v>
      </c>
      <c r="E94" s="25" t="s">
        <v>391</v>
      </c>
      <c r="F94" s="1"/>
      <c r="G94" s="1"/>
      <c r="H94" s="1"/>
      <c r="I94" s="1"/>
      <c r="J94" s="1"/>
      <c r="K94" s="1"/>
      <c r="L94" s="27" t="s">
        <v>392</v>
      </c>
      <c r="M94" s="28" t="s">
        <v>393</v>
      </c>
      <c r="N94" s="29" t="s">
        <v>394</v>
      </c>
      <c r="O94" s="29">
        <v>49570</v>
      </c>
      <c r="P94" s="28" t="s">
        <v>40</v>
      </c>
      <c r="Q94" s="27">
        <f t="shared" ref="Q94:S94" si="88">IFERROR(VLOOKUP(P94,B$8:E$160,2,0),0)</f>
        <v>741103</v>
      </c>
      <c r="R94" s="27" t="str">
        <f t="shared" si="88"/>
        <v>ELE.02.</v>
      </c>
      <c r="S94" s="30" t="str">
        <f t="shared" si="88"/>
        <v>Montaż, uruchamianie i konserwacja instalacji, maszyn i urządzeń elektrycznych</v>
      </c>
      <c r="T94" s="31" t="s">
        <v>75</v>
      </c>
      <c r="U94" s="106">
        <v>2</v>
      </c>
      <c r="V94" s="106">
        <v>0</v>
      </c>
      <c r="W94" s="107" t="s">
        <v>154</v>
      </c>
      <c r="X94" s="108">
        <v>0</v>
      </c>
      <c r="Y94" s="109">
        <v>0</v>
      </c>
      <c r="Z94" s="36" t="str">
        <f t="shared" si="46"/>
        <v>Centrum Kształcenia Zawodowego w Świdnicy, 58-105 Świdnica, ul. Gen. Władysława Sikorskiego 41</v>
      </c>
      <c r="AA94" s="37" t="s">
        <v>34</v>
      </c>
      <c r="AB94" s="38"/>
      <c r="AC94" s="38"/>
      <c r="AD94" s="38"/>
      <c r="AE94" s="39"/>
      <c r="AF94" s="39"/>
      <c r="AG94" s="39"/>
      <c r="AH94" s="39"/>
      <c r="AI94" s="39"/>
      <c r="AJ94" s="39"/>
      <c r="AK94" s="1"/>
      <c r="AL94" s="1"/>
      <c r="AM94" s="9" t="s">
        <v>395</v>
      </c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</row>
    <row r="95" spans="1:66" ht="15" customHeight="1">
      <c r="A95" s="1"/>
      <c r="B95" s="25"/>
      <c r="C95" s="26"/>
      <c r="D95" s="26"/>
      <c r="E95" s="25"/>
      <c r="F95" s="1"/>
      <c r="G95" s="1"/>
      <c r="H95" s="1"/>
      <c r="I95" s="1"/>
      <c r="J95" s="1"/>
      <c r="K95" s="1"/>
      <c r="L95" s="27" t="s">
        <v>396</v>
      </c>
      <c r="M95" s="28" t="s">
        <v>393</v>
      </c>
      <c r="N95" s="29" t="s">
        <v>394</v>
      </c>
      <c r="O95" s="29">
        <v>49570</v>
      </c>
      <c r="P95" s="28" t="s">
        <v>44</v>
      </c>
      <c r="Q95" s="27">
        <f t="shared" ref="Q95:S95" si="89">IFERROR(VLOOKUP(P95,B$8:E$160,2,0),0)</f>
        <v>514101</v>
      </c>
      <c r="R95" s="27" t="str">
        <f t="shared" si="89"/>
        <v>FRK.01.</v>
      </c>
      <c r="S95" s="30" t="str">
        <f t="shared" si="89"/>
        <v>Wykonywanie usług fryzjerskich</v>
      </c>
      <c r="T95" s="110" t="s">
        <v>45</v>
      </c>
      <c r="U95" s="106">
        <v>6</v>
      </c>
      <c r="V95" s="106">
        <v>3</v>
      </c>
      <c r="W95" s="107" t="s">
        <v>154</v>
      </c>
      <c r="X95" s="108">
        <v>0</v>
      </c>
      <c r="Y95" s="111">
        <v>0</v>
      </c>
      <c r="Z95" s="30" t="str">
        <f t="shared" si="46"/>
        <v>Centrum Kształcenia Zawodowego Cechu Rzemiosł Różnych i Małej Przedsiębiorczości w Bielawie, ul. Polna 2, 58-260 Bielawa</v>
      </c>
      <c r="AA95" s="112" t="s">
        <v>47</v>
      </c>
      <c r="AB95" s="38"/>
      <c r="AC95" s="38"/>
      <c r="AD95" s="38"/>
      <c r="AE95" s="1"/>
      <c r="AF95" s="1"/>
      <c r="AG95" s="1"/>
      <c r="AH95" s="1"/>
      <c r="AI95" s="1"/>
      <c r="AJ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</row>
    <row r="96" spans="1:66" ht="15" customHeight="1">
      <c r="A96" s="1"/>
      <c r="B96" s="25" t="s">
        <v>120</v>
      </c>
      <c r="C96" s="26">
        <v>712618</v>
      </c>
      <c r="D96" s="26" t="s">
        <v>397</v>
      </c>
      <c r="E96" s="25" t="s">
        <v>398</v>
      </c>
      <c r="F96" s="1"/>
      <c r="G96" s="1"/>
      <c r="H96" s="1"/>
      <c r="I96" s="1"/>
      <c r="J96" s="1"/>
      <c r="K96" s="1"/>
      <c r="L96" s="27" t="s">
        <v>399</v>
      </c>
      <c r="M96" s="28" t="s">
        <v>393</v>
      </c>
      <c r="N96" s="29" t="s">
        <v>394</v>
      </c>
      <c r="O96" s="29">
        <v>49570</v>
      </c>
      <c r="P96" s="28" t="s">
        <v>61</v>
      </c>
      <c r="Q96" s="27">
        <f t="shared" ref="Q96:S96" si="90">IFERROR(VLOOKUP(P96,B$8:E$160,2,0),0)</f>
        <v>723103</v>
      </c>
      <c r="R96" s="27" t="str">
        <f t="shared" si="90"/>
        <v>MOT.05.</v>
      </c>
      <c r="S96" s="30" t="str">
        <f t="shared" si="90"/>
        <v>Obsługa, diagnozowanie oraz naprawa pojazdów samochodowych</v>
      </c>
      <c r="T96" s="110" t="s">
        <v>45</v>
      </c>
      <c r="U96" s="106">
        <v>16</v>
      </c>
      <c r="V96" s="106">
        <v>0</v>
      </c>
      <c r="W96" s="107" t="s">
        <v>154</v>
      </c>
      <c r="X96" s="108">
        <v>0</v>
      </c>
      <c r="Y96" s="111">
        <v>0</v>
      </c>
      <c r="Z96" s="30" t="str">
        <f t="shared" si="46"/>
        <v>Centrum Kształcenia Zawodowego Cechu Rzemiosł Różnych i Małej Przedsiębiorczości w Bielawie, ul. Polna 2, 58-260 Bielawa</v>
      </c>
      <c r="AA96" s="112" t="s">
        <v>47</v>
      </c>
      <c r="AB96" s="38"/>
      <c r="AC96" s="38"/>
      <c r="AD96" s="38"/>
      <c r="AE96" s="1"/>
      <c r="AF96" s="1"/>
      <c r="AG96" s="1"/>
      <c r="AH96" s="1"/>
      <c r="AI96" s="1"/>
      <c r="AJ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</row>
    <row r="97" spans="1:66" ht="15" customHeight="1">
      <c r="A97" s="1"/>
      <c r="B97" s="25" t="s">
        <v>400</v>
      </c>
      <c r="C97" s="26">
        <v>742202</v>
      </c>
      <c r="D97" s="26" t="s">
        <v>401</v>
      </c>
      <c r="E97" s="25" t="s">
        <v>402</v>
      </c>
      <c r="F97" s="1"/>
      <c r="G97" s="1"/>
      <c r="H97" s="1"/>
      <c r="I97" s="1"/>
      <c r="J97" s="1"/>
      <c r="K97" s="1"/>
      <c r="L97" s="27" t="s">
        <v>403</v>
      </c>
      <c r="M97" s="28" t="s">
        <v>393</v>
      </c>
      <c r="N97" s="29" t="s">
        <v>394</v>
      </c>
      <c r="O97" s="29">
        <v>49570</v>
      </c>
      <c r="P97" s="28" t="s">
        <v>68</v>
      </c>
      <c r="Q97" s="27">
        <f t="shared" ref="Q97:S97" si="91">IFERROR(VLOOKUP(P97,B$8:E$160,2,0),0)</f>
        <v>962907</v>
      </c>
      <c r="R97" s="27" t="str">
        <f t="shared" si="91"/>
        <v>HGT.03.</v>
      </c>
      <c r="S97" s="30" t="str">
        <f t="shared" si="91"/>
        <v>Obsługa gości w obiekcie świadczącym usługi hotelarskie</v>
      </c>
      <c r="T97" s="113" t="s">
        <v>69</v>
      </c>
      <c r="U97" s="106">
        <v>7</v>
      </c>
      <c r="V97" s="106">
        <v>7</v>
      </c>
      <c r="W97" s="107" t="s">
        <v>154</v>
      </c>
      <c r="X97" s="108">
        <v>9</v>
      </c>
      <c r="Y97" s="111">
        <v>9</v>
      </c>
      <c r="Z97" s="30" t="str">
        <f t="shared" si="46"/>
        <v>Centrum Kształcenia Zawodowego w Kłodzkiej Szkole Przedsiębiorczości w Kłodzku, ul. Szkolna 8, 57-300 Kłodzko</v>
      </c>
      <c r="AA97" s="112" t="s">
        <v>71</v>
      </c>
      <c r="AB97" s="38"/>
      <c r="AC97" s="38"/>
      <c r="AD97" s="38"/>
      <c r="AE97" s="39"/>
      <c r="AF97" s="39"/>
      <c r="AG97" s="39"/>
      <c r="AH97" s="39"/>
      <c r="AI97" s="39"/>
      <c r="AJ97" s="39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</row>
    <row r="98" spans="1:66" ht="15" customHeight="1">
      <c r="A98" s="1"/>
      <c r="B98" s="25" t="s">
        <v>404</v>
      </c>
      <c r="C98" s="26">
        <v>712906</v>
      </c>
      <c r="D98" s="26" t="s">
        <v>405</v>
      </c>
      <c r="E98" s="25" t="s">
        <v>406</v>
      </c>
      <c r="F98" s="1"/>
      <c r="G98" s="1"/>
      <c r="H98" s="1"/>
      <c r="I98" s="1"/>
      <c r="J98" s="1"/>
      <c r="K98" s="1"/>
      <c r="L98" s="27" t="s">
        <v>407</v>
      </c>
      <c r="M98" s="28" t="s">
        <v>393</v>
      </c>
      <c r="N98" s="29" t="s">
        <v>394</v>
      </c>
      <c r="O98" s="29">
        <v>49570</v>
      </c>
      <c r="P98" s="28" t="s">
        <v>74</v>
      </c>
      <c r="Q98" s="27">
        <f t="shared" ref="Q98:S98" si="92">IFERROR(VLOOKUP(P98,B$8:E$160,2,0),0)</f>
        <v>522301</v>
      </c>
      <c r="R98" s="27" t="str">
        <f t="shared" si="92"/>
        <v>HAN.01.</v>
      </c>
      <c r="S98" s="30" t="str">
        <f t="shared" si="92"/>
        <v>Prowadzenie sprzedaży</v>
      </c>
      <c r="T98" s="42" t="s">
        <v>75</v>
      </c>
      <c r="U98" s="106">
        <v>10</v>
      </c>
      <c r="V98" s="106">
        <v>4</v>
      </c>
      <c r="W98" s="107" t="s">
        <v>154</v>
      </c>
      <c r="X98" s="108">
        <v>0</v>
      </c>
      <c r="Y98" s="111">
        <v>0</v>
      </c>
      <c r="Z98" s="36" t="str">
        <f t="shared" si="46"/>
        <v>Centrum Kształcenia Zawodowego w Świdnicy, 58-105 Świdnica, ul. Gen. Władysława Sikorskiego 41</v>
      </c>
      <c r="AA98" s="37" t="s">
        <v>34</v>
      </c>
      <c r="AB98" s="114"/>
      <c r="AC98" s="74"/>
      <c r="AD98" s="38"/>
      <c r="AE98" s="1"/>
      <c r="AF98" s="1"/>
      <c r="AG98" s="1"/>
      <c r="AH98" s="1"/>
      <c r="AI98" s="1"/>
      <c r="AJ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</row>
    <row r="99" spans="1:66" ht="15" customHeight="1">
      <c r="A99" s="1"/>
      <c r="B99" s="84" t="s">
        <v>408</v>
      </c>
      <c r="C99" s="85">
        <v>712613</v>
      </c>
      <c r="D99" s="85" t="s">
        <v>409</v>
      </c>
      <c r="E99" s="84" t="s">
        <v>410</v>
      </c>
      <c r="F99" s="1"/>
      <c r="G99" s="1"/>
      <c r="H99" s="1"/>
      <c r="I99" s="1"/>
      <c r="J99" s="1"/>
      <c r="K99" s="1"/>
      <c r="L99" s="27" t="s">
        <v>411</v>
      </c>
      <c r="M99" s="28" t="s">
        <v>393</v>
      </c>
      <c r="N99" s="29" t="s">
        <v>394</v>
      </c>
      <c r="O99" s="29">
        <v>49570</v>
      </c>
      <c r="P99" s="28" t="s">
        <v>254</v>
      </c>
      <c r="Q99" s="27">
        <f t="shared" ref="Q99:S99" si="93">IFERROR(VLOOKUP(P99,B$8:E$160,2,0),0)</f>
        <v>722204</v>
      </c>
      <c r="R99" s="27" t="str">
        <f t="shared" si="93"/>
        <v>MEC.08.</v>
      </c>
      <c r="S99" s="30" t="str">
        <f t="shared" si="93"/>
        <v>Wykonywanie i naprawa elementów maszyn, urządzeń i narzędzi</v>
      </c>
      <c r="T99" s="43" t="s">
        <v>75</v>
      </c>
      <c r="U99" s="106">
        <v>1</v>
      </c>
      <c r="V99" s="106">
        <v>0</v>
      </c>
      <c r="W99" s="107" t="s">
        <v>154</v>
      </c>
      <c r="X99" s="108">
        <v>0</v>
      </c>
      <c r="Y99" s="111">
        <v>0</v>
      </c>
      <c r="Z99" s="36" t="str">
        <f t="shared" si="46"/>
        <v>Centrum Kształcenia Zawodowego w Świdnicy, 58-105 Świdnica, ul. Gen. Władysława Sikorskiego 41</v>
      </c>
      <c r="AA99" s="37" t="s">
        <v>34</v>
      </c>
      <c r="AB99" s="38"/>
      <c r="AC99" s="74"/>
      <c r="AD99" s="38"/>
      <c r="AE99" s="1"/>
      <c r="AF99" s="1"/>
      <c r="AG99" s="1"/>
      <c r="AH99" s="1"/>
      <c r="AI99" s="1"/>
      <c r="AJ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</row>
    <row r="100" spans="1:66" ht="15" customHeight="1">
      <c r="A100" s="1"/>
      <c r="B100" s="25"/>
      <c r="C100" s="26"/>
      <c r="D100" s="26"/>
      <c r="E100" s="25"/>
      <c r="F100" s="1"/>
      <c r="G100" s="1"/>
      <c r="H100" s="1"/>
      <c r="I100" s="1"/>
      <c r="J100" s="1"/>
      <c r="K100" s="1"/>
      <c r="L100" s="27" t="s">
        <v>412</v>
      </c>
      <c r="M100" s="28" t="s">
        <v>393</v>
      </c>
      <c r="N100" s="29" t="s">
        <v>394</v>
      </c>
      <c r="O100" s="29">
        <v>49570</v>
      </c>
      <c r="P100" s="28" t="s">
        <v>133</v>
      </c>
      <c r="Q100" s="27">
        <f t="shared" ref="Q100:S100" si="94">IFERROR(VLOOKUP(P100,B$8:E$160,2,0),0)</f>
        <v>753402</v>
      </c>
      <c r="R100" s="27" t="str">
        <f t="shared" si="94"/>
        <v>DRM.05.</v>
      </c>
      <c r="S100" s="30" t="str">
        <f t="shared" si="94"/>
        <v>Wykonywanie wyrobów tapicerowanych</v>
      </c>
      <c r="T100" s="33" t="s">
        <v>413</v>
      </c>
      <c r="U100" s="106">
        <v>2</v>
      </c>
      <c r="V100" s="106">
        <v>0</v>
      </c>
      <c r="W100" s="107" t="s">
        <v>154</v>
      </c>
      <c r="X100" s="108">
        <v>2</v>
      </c>
      <c r="Y100" s="115">
        <v>0</v>
      </c>
      <c r="Z100" s="30" t="str">
        <f t="shared" si="46"/>
        <v>Ośrodek Dokształcania i Doskonalenia Zawodowego w Krotoszynie</v>
      </c>
      <c r="AA100" s="116" t="s">
        <v>100</v>
      </c>
      <c r="AB100" s="38"/>
      <c r="AC100" s="74"/>
      <c r="AD100" s="38"/>
      <c r="AE100" s="1"/>
      <c r="AF100" s="1"/>
      <c r="AG100" s="1"/>
      <c r="AH100" s="1"/>
      <c r="AI100" s="1"/>
      <c r="AJ100" s="1"/>
      <c r="AM100" s="9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</row>
    <row r="101" spans="1:66" ht="15" customHeight="1">
      <c r="A101" s="1"/>
      <c r="B101" s="25"/>
      <c r="C101" s="26"/>
      <c r="D101" s="26"/>
      <c r="E101" s="25"/>
      <c r="F101" s="1"/>
      <c r="G101" s="1"/>
      <c r="H101" s="1"/>
      <c r="I101" s="1"/>
      <c r="J101" s="1"/>
      <c r="K101" s="1"/>
      <c r="L101" s="27" t="s">
        <v>414</v>
      </c>
      <c r="M101" s="50" t="s">
        <v>415</v>
      </c>
      <c r="N101" s="27" t="s">
        <v>416</v>
      </c>
      <c r="O101" s="117">
        <v>6426</v>
      </c>
      <c r="P101" s="47" t="s">
        <v>40</v>
      </c>
      <c r="Q101" s="27">
        <f t="shared" ref="Q101:S101" si="95">IFERROR(VLOOKUP(P101,B$8:E$160,2,0),0)</f>
        <v>741103</v>
      </c>
      <c r="R101" s="27" t="str">
        <f t="shared" si="95"/>
        <v>ELE.02.</v>
      </c>
      <c r="S101" s="30" t="str">
        <f t="shared" si="95"/>
        <v>Montaż, uruchamianie i konserwacja instalacji, maszyn i urządzeń elektrycznych</v>
      </c>
      <c r="T101" s="75" t="s">
        <v>116</v>
      </c>
      <c r="U101" s="34">
        <v>6</v>
      </c>
      <c r="V101" s="34">
        <v>0</v>
      </c>
      <c r="W101" s="44" t="s">
        <v>154</v>
      </c>
      <c r="X101" s="34">
        <v>4</v>
      </c>
      <c r="Y101" s="35">
        <v>0</v>
      </c>
      <c r="Z101" s="30" t="str">
        <f t="shared" si="46"/>
        <v>Centrum Kształcenia Zawodowego i Ustawicznego, 67-400 Wschowa, Plac Kosynierów 1</v>
      </c>
      <c r="AA101" s="73" t="s">
        <v>181</v>
      </c>
      <c r="AB101" s="38"/>
      <c r="AC101" s="74"/>
      <c r="AD101" s="38"/>
      <c r="AE101" s="1"/>
      <c r="AF101" s="1"/>
      <c r="AG101" s="1"/>
      <c r="AH101" s="1"/>
      <c r="AI101" s="1"/>
      <c r="AJ101" s="1"/>
      <c r="AM101" s="9" t="s">
        <v>417</v>
      </c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</row>
    <row r="102" spans="1:66" ht="15" customHeight="1">
      <c r="A102" s="1"/>
      <c r="B102" s="25"/>
      <c r="C102" s="26"/>
      <c r="D102" s="26"/>
      <c r="E102" s="25"/>
      <c r="F102" s="1"/>
      <c r="G102" s="1"/>
      <c r="H102" s="1"/>
      <c r="I102" s="1"/>
      <c r="J102" s="1"/>
      <c r="K102" s="1"/>
      <c r="L102" s="27" t="s">
        <v>418</v>
      </c>
      <c r="M102" s="50" t="s">
        <v>415</v>
      </c>
      <c r="N102" s="27" t="s">
        <v>416</v>
      </c>
      <c r="O102" s="117">
        <v>6426</v>
      </c>
      <c r="P102" s="47" t="s">
        <v>61</v>
      </c>
      <c r="Q102" s="27">
        <f t="shared" ref="Q102:S102" si="96">IFERROR(VLOOKUP(P102,B$8:E$160,2,0),0)</f>
        <v>723103</v>
      </c>
      <c r="R102" s="27" t="str">
        <f t="shared" si="96"/>
        <v>MOT.05.</v>
      </c>
      <c r="S102" s="30" t="str">
        <f t="shared" si="96"/>
        <v>Obsługa, diagnozowanie oraz naprawa pojazdów samochodowych</v>
      </c>
      <c r="T102" s="43" t="s">
        <v>234</v>
      </c>
      <c r="U102" s="34">
        <v>12</v>
      </c>
      <c r="V102" s="34">
        <v>0</v>
      </c>
      <c r="W102" s="44" t="s">
        <v>154</v>
      </c>
      <c r="X102" s="34">
        <v>0</v>
      </c>
      <c r="Y102" s="35">
        <v>0</v>
      </c>
      <c r="Z102" s="30" t="str">
        <f t="shared" si="46"/>
        <v>Głogowskie Centrum Kształcenia Zawodowego w Głogowie</v>
      </c>
      <c r="AA102" s="73" t="s">
        <v>204</v>
      </c>
      <c r="AB102" s="38"/>
      <c r="AC102" s="74"/>
      <c r="AD102" s="38"/>
      <c r="AE102" s="1"/>
      <c r="AF102" s="1"/>
      <c r="AG102" s="1"/>
      <c r="AH102" s="1"/>
      <c r="AI102" s="1"/>
      <c r="AJ102" s="1"/>
      <c r="AM102" s="83" t="s">
        <v>419</v>
      </c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</row>
    <row r="103" spans="1:66" ht="15" customHeight="1">
      <c r="A103" s="1"/>
      <c r="B103" s="25"/>
      <c r="C103" s="26"/>
      <c r="D103" s="26"/>
      <c r="E103" s="25"/>
      <c r="F103" s="1"/>
      <c r="G103" s="1"/>
      <c r="H103" s="1"/>
      <c r="I103" s="1"/>
      <c r="J103" s="1"/>
      <c r="K103" s="1"/>
      <c r="L103" s="27" t="s">
        <v>420</v>
      </c>
      <c r="M103" s="50" t="s">
        <v>415</v>
      </c>
      <c r="N103" s="27" t="s">
        <v>416</v>
      </c>
      <c r="O103" s="117">
        <v>6426</v>
      </c>
      <c r="P103" s="47" t="s">
        <v>31</v>
      </c>
      <c r="Q103" s="27">
        <f t="shared" ref="Q103:S103" si="97">IFERROR(VLOOKUP(P103,B$8:E$160,2,0),0)</f>
        <v>751201</v>
      </c>
      <c r="R103" s="27" t="str">
        <f t="shared" si="97"/>
        <v>SPC.01.</v>
      </c>
      <c r="S103" s="30" t="str">
        <f t="shared" si="97"/>
        <v>Produkcja wyrobów cukierniczych</v>
      </c>
      <c r="T103" s="56" t="s">
        <v>271</v>
      </c>
      <c r="U103" s="34">
        <v>7</v>
      </c>
      <c r="V103" s="34">
        <v>7</v>
      </c>
      <c r="W103" s="44" t="s">
        <v>154</v>
      </c>
      <c r="X103" s="34">
        <v>5</v>
      </c>
      <c r="Y103" s="35">
        <v>5</v>
      </c>
      <c r="Z103" s="30" t="str">
        <f t="shared" si="46"/>
        <v>Centrum Kształcenia Zawodowego i Ustawicznego w Legnicy, ul. Lotnicza 26, 59-220 Legnica</v>
      </c>
      <c r="AA103" s="73" t="s">
        <v>111</v>
      </c>
      <c r="AB103" s="38"/>
      <c r="AC103" s="74"/>
      <c r="AD103" s="38"/>
      <c r="AE103" s="1"/>
      <c r="AF103" s="1"/>
      <c r="AG103" s="1"/>
      <c r="AH103" s="1"/>
      <c r="AI103" s="1"/>
      <c r="AJ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</row>
    <row r="104" spans="1:66" ht="15" customHeight="1">
      <c r="A104" s="1"/>
      <c r="B104" s="25"/>
      <c r="C104" s="26"/>
      <c r="D104" s="26"/>
      <c r="E104" s="25"/>
      <c r="F104" s="1"/>
      <c r="G104" s="1"/>
      <c r="H104" s="1"/>
      <c r="I104" s="1"/>
      <c r="J104" s="1"/>
      <c r="K104" s="1"/>
      <c r="L104" s="27" t="s">
        <v>421</v>
      </c>
      <c r="M104" s="50" t="s">
        <v>415</v>
      </c>
      <c r="N104" s="27" t="s">
        <v>416</v>
      </c>
      <c r="O104" s="117">
        <v>6426</v>
      </c>
      <c r="P104" s="47" t="s">
        <v>114</v>
      </c>
      <c r="Q104" s="27">
        <f t="shared" ref="Q104:S104" si="98">IFERROR(VLOOKUP(P104,B$8:E$160,2,0),0)</f>
        <v>512001</v>
      </c>
      <c r="R104" s="27" t="str">
        <f t="shared" si="98"/>
        <v>HGT.02.</v>
      </c>
      <c r="S104" s="30" t="str">
        <f t="shared" si="98"/>
        <v> Przygotowanie i wydawanie dań</v>
      </c>
      <c r="T104" s="43" t="s">
        <v>216</v>
      </c>
      <c r="U104" s="34">
        <v>1</v>
      </c>
      <c r="V104" s="34">
        <v>0</v>
      </c>
      <c r="W104" s="44" t="s">
        <v>154</v>
      </c>
      <c r="X104" s="34">
        <v>1</v>
      </c>
      <c r="Y104" s="35">
        <v>0</v>
      </c>
      <c r="Z104" s="30" t="str">
        <f t="shared" si="46"/>
        <v>Centrum Kształcenia Zawodowego i Ustawicznego w Legnicy, ul. Lotnicza 26, 59-220 Legnica</v>
      </c>
      <c r="AA104" s="73" t="s">
        <v>111</v>
      </c>
      <c r="AB104" s="38"/>
      <c r="AC104" s="74"/>
      <c r="AD104" s="38"/>
      <c r="AE104" s="1"/>
      <c r="AF104" s="1"/>
      <c r="AG104" s="1"/>
      <c r="AH104" s="1"/>
      <c r="AI104" s="1"/>
      <c r="AJ104" s="1"/>
      <c r="AM104" s="9" t="s">
        <v>417</v>
      </c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</row>
    <row r="105" spans="1:66" ht="15" customHeight="1">
      <c r="A105" s="1"/>
      <c r="B105" s="25"/>
      <c r="C105" s="26"/>
      <c r="D105" s="26"/>
      <c r="E105" s="25"/>
      <c r="F105" s="1"/>
      <c r="G105" s="1"/>
      <c r="H105" s="1"/>
      <c r="I105" s="1"/>
      <c r="J105" s="1"/>
      <c r="K105" s="1"/>
      <c r="L105" s="27" t="s">
        <v>422</v>
      </c>
      <c r="M105" s="50" t="s">
        <v>415</v>
      </c>
      <c r="N105" s="27" t="s">
        <v>416</v>
      </c>
      <c r="O105" s="117">
        <v>6426</v>
      </c>
      <c r="P105" s="47" t="s">
        <v>74</v>
      </c>
      <c r="Q105" s="27">
        <f t="shared" ref="Q105:S105" si="99">IFERROR(VLOOKUP(P105,B$8:E$160,2,0),0)</f>
        <v>522301</v>
      </c>
      <c r="R105" s="27" t="str">
        <f t="shared" si="99"/>
        <v>HAN.01.</v>
      </c>
      <c r="S105" s="30" t="str">
        <f t="shared" si="99"/>
        <v>Prowadzenie sprzedaży</v>
      </c>
      <c r="T105" s="31" t="s">
        <v>216</v>
      </c>
      <c r="U105" s="34">
        <v>8</v>
      </c>
      <c r="V105" s="34">
        <v>7</v>
      </c>
      <c r="W105" s="44" t="s">
        <v>154</v>
      </c>
      <c r="X105" s="34">
        <v>6</v>
      </c>
      <c r="Y105" s="35">
        <v>5</v>
      </c>
      <c r="Z105" s="30" t="str">
        <f t="shared" si="46"/>
        <v>Centrum Kształcenia Zawodowego i Ustawicznego w Legnicy, ul. Lotnicza 26, 59-220 Legnica</v>
      </c>
      <c r="AA105" s="73" t="s">
        <v>111</v>
      </c>
      <c r="AB105" s="38"/>
      <c r="AC105" s="74"/>
      <c r="AD105" s="38"/>
      <c r="AE105" s="1"/>
      <c r="AF105" s="1"/>
      <c r="AG105" s="1"/>
      <c r="AH105" s="1"/>
      <c r="AI105" s="1"/>
      <c r="AJ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</row>
    <row r="106" spans="1:66" ht="15" customHeight="1">
      <c r="A106" s="1"/>
      <c r="B106" s="25"/>
      <c r="C106" s="26"/>
      <c r="D106" s="26"/>
      <c r="E106" s="25"/>
      <c r="F106" s="1"/>
      <c r="G106" s="1"/>
      <c r="H106" s="1"/>
      <c r="I106" s="1"/>
      <c r="J106" s="1"/>
      <c r="K106" s="1"/>
      <c r="L106" s="27" t="s">
        <v>423</v>
      </c>
      <c r="M106" s="50" t="s">
        <v>415</v>
      </c>
      <c r="N106" s="27" t="s">
        <v>416</v>
      </c>
      <c r="O106" s="117">
        <v>6426</v>
      </c>
      <c r="P106" s="47" t="s">
        <v>88</v>
      </c>
      <c r="Q106" s="27">
        <f t="shared" ref="Q106:S106" si="100">IFERROR(VLOOKUP(P106,B$8:E$160,2,0),0)</f>
        <v>711204</v>
      </c>
      <c r="R106" s="27" t="str">
        <f t="shared" si="100"/>
        <v>BUD.12.</v>
      </c>
      <c r="S106" s="30" t="str">
        <f t="shared" si="100"/>
        <v> Wykonywanie robót murarskich i tynkarskich</v>
      </c>
      <c r="T106" s="77" t="s">
        <v>424</v>
      </c>
      <c r="U106" s="34">
        <v>1</v>
      </c>
      <c r="V106" s="34">
        <v>0</v>
      </c>
      <c r="W106" s="44" t="s">
        <v>154</v>
      </c>
      <c r="X106" s="34">
        <v>1</v>
      </c>
      <c r="Y106" s="35">
        <v>0</v>
      </c>
      <c r="Z106" s="30" t="str">
        <f t="shared" si="46"/>
        <v>Centrum Kształcenia Zawodowego i Ustawicznego, 67-400 Wschowa, Plac Kosynierów 1</v>
      </c>
      <c r="AA106" s="73" t="s">
        <v>181</v>
      </c>
      <c r="AB106" s="38"/>
      <c r="AC106" s="74"/>
      <c r="AD106" s="38"/>
      <c r="AE106" s="1"/>
      <c r="AF106" s="1"/>
      <c r="AG106" s="1"/>
      <c r="AH106" s="1"/>
      <c r="AI106" s="1"/>
      <c r="AJ106" s="1"/>
      <c r="AM106" s="9" t="s">
        <v>425</v>
      </c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</row>
    <row r="107" spans="1:66" ht="15" customHeight="1">
      <c r="A107" s="1"/>
      <c r="B107" s="25" t="s">
        <v>79</v>
      </c>
      <c r="C107" s="26">
        <v>712905</v>
      </c>
      <c r="D107" s="26" t="s">
        <v>426</v>
      </c>
      <c r="E107" s="25" t="s">
        <v>427</v>
      </c>
      <c r="F107" s="1"/>
      <c r="G107" s="1"/>
      <c r="H107" s="1"/>
      <c r="I107" s="1"/>
      <c r="J107" s="1"/>
      <c r="K107" s="1"/>
      <c r="L107" s="27" t="s">
        <v>428</v>
      </c>
      <c r="M107" s="50" t="s">
        <v>429</v>
      </c>
      <c r="N107" s="27" t="s">
        <v>416</v>
      </c>
      <c r="O107" s="27">
        <v>267036</v>
      </c>
      <c r="P107" s="47" t="s">
        <v>40</v>
      </c>
      <c r="Q107" s="27">
        <f t="shared" ref="Q107:S107" si="101">IFERROR(VLOOKUP(P107,B$8:E$160,2,0),0)</f>
        <v>741103</v>
      </c>
      <c r="R107" s="27" t="str">
        <f t="shared" si="101"/>
        <v>ELE.02.</v>
      </c>
      <c r="S107" s="30" t="str">
        <f t="shared" si="101"/>
        <v>Montaż, uruchamianie i konserwacja instalacji, maszyn i urządzeń elektrycznych</v>
      </c>
      <c r="T107" s="75" t="s">
        <v>116</v>
      </c>
      <c r="U107" s="118">
        <v>1</v>
      </c>
      <c r="V107" s="118">
        <v>0</v>
      </c>
      <c r="W107" s="44" t="s">
        <v>154</v>
      </c>
      <c r="X107" s="118">
        <v>1</v>
      </c>
      <c r="Y107" s="119">
        <v>0</v>
      </c>
      <c r="Z107" s="30" t="str">
        <f t="shared" si="46"/>
        <v>Centrum Kształcenia Zawodowego i Ustawicznego, 67-400 Wschowa, Plac Kosynierów 1</v>
      </c>
      <c r="AA107" s="73" t="s">
        <v>181</v>
      </c>
      <c r="AB107" s="38"/>
      <c r="AC107" s="74"/>
      <c r="AD107" s="38"/>
      <c r="AE107" s="1"/>
      <c r="AF107" s="1"/>
      <c r="AG107" s="1"/>
      <c r="AH107" s="1"/>
      <c r="AI107" s="1"/>
      <c r="AJ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</row>
    <row r="108" spans="1:66" ht="15" customHeight="1">
      <c r="B108" s="25" t="s">
        <v>88</v>
      </c>
      <c r="C108" s="26">
        <v>711204</v>
      </c>
      <c r="D108" s="26" t="s">
        <v>430</v>
      </c>
      <c r="E108" s="25" t="s">
        <v>431</v>
      </c>
      <c r="F108" s="1"/>
      <c r="G108" s="1"/>
      <c r="H108" s="1"/>
      <c r="I108" s="1"/>
      <c r="J108" s="1"/>
      <c r="K108" s="1"/>
      <c r="L108" s="27" t="s">
        <v>432</v>
      </c>
      <c r="M108" s="50" t="s">
        <v>429</v>
      </c>
      <c r="N108" s="27" t="s">
        <v>416</v>
      </c>
      <c r="O108" s="27">
        <v>267036</v>
      </c>
      <c r="P108" s="47" t="s">
        <v>88</v>
      </c>
      <c r="Q108" s="27">
        <f t="shared" ref="Q108:S108" si="102">IFERROR(VLOOKUP(P108,B$8:E$160,2,0),0)</f>
        <v>711204</v>
      </c>
      <c r="R108" s="27" t="str">
        <f t="shared" si="102"/>
        <v>BUD.12.</v>
      </c>
      <c r="S108" s="30" t="str">
        <f t="shared" si="102"/>
        <v> Wykonywanie robót murarskich i tynkarskich</v>
      </c>
      <c r="T108" s="75" t="s">
        <v>424</v>
      </c>
      <c r="U108" s="118">
        <v>3</v>
      </c>
      <c r="V108" s="118">
        <v>0</v>
      </c>
      <c r="W108" s="44" t="s">
        <v>154</v>
      </c>
      <c r="X108" s="118">
        <v>3</v>
      </c>
      <c r="Y108" s="119">
        <v>0</v>
      </c>
      <c r="Z108" s="30" t="str">
        <f t="shared" si="46"/>
        <v>Centrum Kształcenia Zawodowego i Ustawicznego, 67-400 Wschowa, Plac Kosynierów 1</v>
      </c>
      <c r="AA108" s="73" t="s">
        <v>181</v>
      </c>
      <c r="AB108" s="38"/>
      <c r="AC108" s="38"/>
      <c r="AD108" s="38"/>
      <c r="AE108" s="39"/>
      <c r="AF108" s="39" t="s">
        <v>334</v>
      </c>
      <c r="AG108" s="39"/>
      <c r="AH108" s="39"/>
      <c r="AI108" s="39"/>
      <c r="AJ108" s="39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</row>
    <row r="109" spans="1:66" ht="15" customHeight="1">
      <c r="B109" s="25" t="s">
        <v>433</v>
      </c>
      <c r="C109" s="26">
        <v>753602</v>
      </c>
      <c r="D109" s="26" t="s">
        <v>434</v>
      </c>
      <c r="E109" s="25" t="s">
        <v>435</v>
      </c>
      <c r="F109" s="1"/>
      <c r="G109" s="1"/>
      <c r="H109" s="1"/>
      <c r="I109" s="1"/>
      <c r="J109" s="1"/>
      <c r="K109" s="1"/>
      <c r="L109" s="27" t="s">
        <v>436</v>
      </c>
      <c r="M109" s="50" t="s">
        <v>429</v>
      </c>
      <c r="N109" s="27" t="s">
        <v>416</v>
      </c>
      <c r="O109" s="27">
        <v>267036</v>
      </c>
      <c r="P109" s="47" t="s">
        <v>127</v>
      </c>
      <c r="Q109" s="27">
        <f t="shared" ref="Q109:S109" si="103">IFERROR(VLOOKUP(P109,B$8:E$160,2,0),0)</f>
        <v>751204</v>
      </c>
      <c r="R109" s="27" t="str">
        <f t="shared" si="103"/>
        <v>SPC.03.</v>
      </c>
      <c r="S109" s="30" t="str">
        <f t="shared" si="103"/>
        <v>Produkcja wyrobów piekarskich</v>
      </c>
      <c r="T109" s="69" t="s">
        <v>364</v>
      </c>
      <c r="U109" s="34">
        <v>2</v>
      </c>
      <c r="V109" s="34">
        <v>1</v>
      </c>
      <c r="W109" s="44" t="s">
        <v>154</v>
      </c>
      <c r="X109" s="34">
        <v>2</v>
      </c>
      <c r="Y109" s="35">
        <v>1</v>
      </c>
      <c r="Z109" s="30" t="str">
        <f t="shared" si="46"/>
        <v>Centrum Kształcenia Zawodowego i Ustawicznego, 67-400 Wschowa, Plac Kosynierów 1</v>
      </c>
      <c r="AA109" s="73" t="s">
        <v>181</v>
      </c>
      <c r="AB109" s="38"/>
      <c r="AC109" s="38"/>
      <c r="AD109" s="38"/>
      <c r="AE109" s="1"/>
      <c r="AF109" s="1"/>
      <c r="AG109" s="1"/>
      <c r="AH109" s="1"/>
      <c r="AI109" s="1"/>
      <c r="AJ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</row>
    <row r="110" spans="1:66" ht="15" customHeight="1">
      <c r="B110" s="25" t="s">
        <v>175</v>
      </c>
      <c r="C110" s="26">
        <v>611303</v>
      </c>
      <c r="D110" s="26" t="s">
        <v>437</v>
      </c>
      <c r="E110" s="25" t="s">
        <v>438</v>
      </c>
      <c r="F110" s="1"/>
      <c r="G110" s="1"/>
      <c r="H110" s="1"/>
      <c r="I110" s="1"/>
      <c r="J110" s="1"/>
      <c r="K110" s="1"/>
      <c r="L110" s="27" t="s">
        <v>439</v>
      </c>
      <c r="M110" s="50" t="s">
        <v>429</v>
      </c>
      <c r="N110" s="27" t="s">
        <v>416</v>
      </c>
      <c r="O110" s="27">
        <v>267036</v>
      </c>
      <c r="P110" s="47" t="s">
        <v>92</v>
      </c>
      <c r="Q110" s="27">
        <f t="shared" ref="Q110:S110" si="104">IFERROR(VLOOKUP(P110,B$8:E$160,2,0),0)</f>
        <v>752205</v>
      </c>
      <c r="R110" s="27" t="str">
        <f t="shared" si="104"/>
        <v>DRM.04.</v>
      </c>
      <c r="S110" s="30" t="str">
        <f t="shared" si="104"/>
        <v> Wytwarzanie wyrobów z drewna i materiałów drewnopochodnych</v>
      </c>
      <c r="T110" s="75" t="s">
        <v>364</v>
      </c>
      <c r="U110" s="118">
        <v>1</v>
      </c>
      <c r="V110" s="118">
        <v>1</v>
      </c>
      <c r="W110" s="44" t="s">
        <v>154</v>
      </c>
      <c r="X110" s="118">
        <v>1</v>
      </c>
      <c r="Y110" s="119">
        <v>1</v>
      </c>
      <c r="Z110" s="30" t="str">
        <f t="shared" si="46"/>
        <v>Centrum Kształcenia Zawodowego i Ustawicznego, 67-400 Wschowa, Plac Kosynierów 1</v>
      </c>
      <c r="AA110" s="73" t="s">
        <v>181</v>
      </c>
      <c r="AB110" s="38"/>
      <c r="AC110" s="38"/>
      <c r="AD110" s="38"/>
      <c r="AE110" s="39"/>
      <c r="AF110" s="39"/>
      <c r="AG110" s="39"/>
      <c r="AH110" s="39"/>
      <c r="AI110" s="39"/>
      <c r="AJ110" s="39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</row>
    <row r="111" spans="1:66" ht="15" customHeight="1">
      <c r="B111" s="25" t="s">
        <v>440</v>
      </c>
      <c r="C111" s="26">
        <v>814209</v>
      </c>
      <c r="D111" s="26" t="s">
        <v>441</v>
      </c>
      <c r="E111" s="25" t="s">
        <v>442</v>
      </c>
      <c r="F111" s="1"/>
      <c r="G111" s="1"/>
      <c r="H111" s="1"/>
      <c r="I111" s="1"/>
      <c r="J111" s="1"/>
      <c r="K111" s="1"/>
      <c r="L111" s="27" t="s">
        <v>443</v>
      </c>
      <c r="M111" s="50" t="s">
        <v>429</v>
      </c>
      <c r="N111" s="27" t="s">
        <v>416</v>
      </c>
      <c r="O111" s="27">
        <v>267036</v>
      </c>
      <c r="P111" s="47" t="s">
        <v>61</v>
      </c>
      <c r="Q111" s="27">
        <f t="shared" ref="Q111:S111" si="105">IFERROR(VLOOKUP(P111,B$8:E$160,2,0),0)</f>
        <v>723103</v>
      </c>
      <c r="R111" s="27" t="str">
        <f t="shared" si="105"/>
        <v>MOT.05.</v>
      </c>
      <c r="S111" s="30" t="str">
        <f t="shared" si="105"/>
        <v>Obsługa, diagnozowanie oraz naprawa pojazdów samochodowych</v>
      </c>
      <c r="T111" s="31" t="s">
        <v>234</v>
      </c>
      <c r="U111" s="34">
        <v>2</v>
      </c>
      <c r="V111" s="118">
        <v>0</v>
      </c>
      <c r="W111" s="44" t="s">
        <v>154</v>
      </c>
      <c r="X111" s="34">
        <v>2</v>
      </c>
      <c r="Y111" s="118">
        <v>0</v>
      </c>
      <c r="Z111" s="30" t="str">
        <f t="shared" si="46"/>
        <v>Głogowskie Centrum Kształcenia Zawodowego w Głogowie</v>
      </c>
      <c r="AA111" s="73" t="s">
        <v>204</v>
      </c>
      <c r="AB111" s="7"/>
      <c r="AC111" s="38"/>
      <c r="AD111" s="38"/>
      <c r="AE111" s="39"/>
      <c r="AF111" s="39"/>
      <c r="AG111" s="39"/>
      <c r="AH111" s="39"/>
      <c r="AI111" s="39"/>
      <c r="AJ111" s="39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</row>
    <row r="112" spans="1:66" ht="15" customHeight="1">
      <c r="B112" s="25" t="s">
        <v>444</v>
      </c>
      <c r="C112" s="26">
        <v>834209</v>
      </c>
      <c r="D112" s="26" t="s">
        <v>445</v>
      </c>
      <c r="E112" s="25" t="s">
        <v>446</v>
      </c>
      <c r="F112" s="1"/>
      <c r="G112" s="1"/>
      <c r="H112" s="1"/>
      <c r="I112" s="1"/>
      <c r="J112" s="1"/>
      <c r="K112" s="1"/>
      <c r="L112" s="27" t="s">
        <v>447</v>
      </c>
      <c r="M112" s="50" t="s">
        <v>429</v>
      </c>
      <c r="N112" s="27" t="s">
        <v>416</v>
      </c>
      <c r="O112" s="27">
        <v>267036</v>
      </c>
      <c r="P112" s="47" t="s">
        <v>114</v>
      </c>
      <c r="Q112" s="27">
        <f t="shared" ref="Q112:S112" si="106">IFERROR(VLOOKUP(P112,B$8:E$160,2,0),0)</f>
        <v>512001</v>
      </c>
      <c r="R112" s="27" t="str">
        <f t="shared" si="106"/>
        <v>HGT.02.</v>
      </c>
      <c r="S112" s="30" t="str">
        <f t="shared" si="106"/>
        <v> Przygotowanie i wydawanie dań</v>
      </c>
      <c r="T112" s="31" t="s">
        <v>216</v>
      </c>
      <c r="U112" s="34">
        <v>2</v>
      </c>
      <c r="V112" s="34">
        <v>1</v>
      </c>
      <c r="W112" s="44" t="s">
        <v>154</v>
      </c>
      <c r="X112" s="34">
        <v>2</v>
      </c>
      <c r="Y112" s="34">
        <v>1</v>
      </c>
      <c r="Z112" s="30" t="str">
        <f t="shared" si="46"/>
        <v>Centrum Kształcenia Zawodowego i Ustawicznego w Legnicy, ul. Lotnicza 26, 59-220 Legnica</v>
      </c>
      <c r="AA112" s="73" t="s">
        <v>111</v>
      </c>
      <c r="AB112" s="7"/>
      <c r="AC112" s="38"/>
      <c r="AD112" s="38"/>
      <c r="AE112" s="39"/>
      <c r="AF112" s="39"/>
      <c r="AG112" s="39"/>
      <c r="AH112" s="39"/>
      <c r="AI112" s="39"/>
      <c r="AJ112" s="39"/>
      <c r="AK112" s="1"/>
      <c r="AL112" s="1"/>
      <c r="AM112" s="9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</row>
    <row r="113" spans="1:66" ht="15" customHeight="1">
      <c r="B113" s="25"/>
      <c r="C113" s="26"/>
      <c r="D113" s="26"/>
      <c r="E113" s="25"/>
      <c r="F113" s="1"/>
      <c r="G113" s="1"/>
      <c r="H113" s="1"/>
      <c r="I113" s="1"/>
      <c r="J113" s="1"/>
      <c r="K113" s="1"/>
      <c r="L113" s="27" t="s">
        <v>448</v>
      </c>
      <c r="M113" s="50" t="s">
        <v>429</v>
      </c>
      <c r="N113" s="27" t="s">
        <v>416</v>
      </c>
      <c r="O113" s="27">
        <v>267036</v>
      </c>
      <c r="P113" s="47" t="s">
        <v>31</v>
      </c>
      <c r="Q113" s="27">
        <f t="shared" ref="Q113:S113" si="107">IFERROR(VLOOKUP(P113,B$8:E$160,2,0),0)</f>
        <v>751201</v>
      </c>
      <c r="R113" s="27" t="str">
        <f t="shared" si="107"/>
        <v>SPC.01.</v>
      </c>
      <c r="S113" s="30" t="str">
        <f t="shared" si="107"/>
        <v>Produkcja wyrobów cukierniczych</v>
      </c>
      <c r="T113" s="31" t="s">
        <v>140</v>
      </c>
      <c r="U113" s="34">
        <v>12</v>
      </c>
      <c r="V113" s="34">
        <v>11</v>
      </c>
      <c r="W113" s="44" t="s">
        <v>154</v>
      </c>
      <c r="X113" s="34">
        <v>0</v>
      </c>
      <c r="Y113" s="34">
        <v>0</v>
      </c>
      <c r="Z113" s="30" t="str">
        <f t="shared" si="46"/>
        <v>Centrum Kształcenia Zawodowego i Ustawicznego w Legnicy, ul. Lotnicza 26, 59-220 Legnica</v>
      </c>
      <c r="AA113" s="73" t="s">
        <v>111</v>
      </c>
      <c r="AB113" s="7"/>
      <c r="AC113" s="38"/>
      <c r="AD113" s="38"/>
      <c r="AE113" s="39"/>
      <c r="AF113" s="39"/>
      <c r="AG113" s="39"/>
      <c r="AH113" s="39"/>
      <c r="AI113" s="39"/>
      <c r="AJ113" s="39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</row>
    <row r="114" spans="1:66" ht="15" customHeight="1">
      <c r="B114" s="25"/>
      <c r="C114" s="26"/>
      <c r="D114" s="26"/>
      <c r="E114" s="25"/>
      <c r="F114" s="1"/>
      <c r="G114" s="1"/>
      <c r="H114" s="1"/>
      <c r="I114" s="1"/>
      <c r="J114" s="1"/>
      <c r="K114" s="1"/>
      <c r="L114" s="27"/>
      <c r="M114" s="50" t="s">
        <v>429</v>
      </c>
      <c r="N114" s="27" t="s">
        <v>416</v>
      </c>
      <c r="O114" s="27">
        <v>267036</v>
      </c>
      <c r="P114" s="47" t="s">
        <v>74</v>
      </c>
      <c r="Q114" s="27">
        <f t="shared" ref="Q114:S114" si="108">IFERROR(VLOOKUP(P114,B$8:E$160,2,0),0)</f>
        <v>522301</v>
      </c>
      <c r="R114" s="27" t="str">
        <f t="shared" si="108"/>
        <v>HAN.01.</v>
      </c>
      <c r="S114" s="30" t="str">
        <f t="shared" si="108"/>
        <v>Prowadzenie sprzedaży</v>
      </c>
      <c r="T114" s="42" t="s">
        <v>140</v>
      </c>
      <c r="U114" s="118">
        <v>6</v>
      </c>
      <c r="V114" s="118">
        <v>5</v>
      </c>
      <c r="W114" s="44" t="s">
        <v>154</v>
      </c>
      <c r="X114" s="118">
        <v>0</v>
      </c>
      <c r="Y114" s="118">
        <v>0</v>
      </c>
      <c r="Z114" s="30" t="str">
        <f t="shared" si="46"/>
        <v>Centrum Kształcenia Zawodowego i Ustawicznego w Legnicy, ul. Lotnicza 26, 59-220 Legnica</v>
      </c>
      <c r="AA114" s="73" t="s">
        <v>111</v>
      </c>
      <c r="AB114" s="38"/>
      <c r="AC114" s="38"/>
      <c r="AD114" s="38"/>
      <c r="AE114" s="1"/>
      <c r="AF114" s="1"/>
      <c r="AG114" s="1"/>
      <c r="AH114" s="1"/>
      <c r="AI114" s="1"/>
      <c r="AJ114" s="1"/>
      <c r="AK114" s="1"/>
      <c r="AL114" s="1"/>
      <c r="AM114" s="9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</row>
    <row r="115" spans="1:66" ht="15" customHeight="1">
      <c r="B115" s="25"/>
      <c r="C115" s="26"/>
      <c r="D115" s="26"/>
      <c r="E115" s="25"/>
      <c r="F115" s="1"/>
      <c r="G115" s="1"/>
      <c r="H115" s="1"/>
      <c r="I115" s="1"/>
      <c r="J115" s="1"/>
      <c r="K115" s="1"/>
      <c r="L115" s="27"/>
      <c r="M115" s="28" t="s">
        <v>449</v>
      </c>
      <c r="N115" s="29" t="s">
        <v>450</v>
      </c>
      <c r="O115" s="29">
        <v>82814</v>
      </c>
      <c r="P115" s="47" t="s">
        <v>137</v>
      </c>
      <c r="Q115" s="27">
        <f t="shared" ref="Q115:S115" si="109">IFERROR(VLOOKUP(P115,B$8:E$160,2,0),0)</f>
        <v>741203</v>
      </c>
      <c r="R115" s="27" t="str">
        <f t="shared" si="109"/>
        <v>MOT.02.</v>
      </c>
      <c r="S115" s="30" t="str">
        <f t="shared" si="109"/>
        <v>Obsługa, diagnozowanie oraz naprawa mechatronicznych systemów pojazdów samochodowych</v>
      </c>
      <c r="T115" s="69" t="s">
        <v>193</v>
      </c>
      <c r="U115" s="32">
        <v>3</v>
      </c>
      <c r="V115" s="32">
        <v>0</v>
      </c>
      <c r="W115" s="33" t="s">
        <v>161</v>
      </c>
      <c r="X115" s="32">
        <v>3</v>
      </c>
      <c r="Y115" s="32">
        <v>0</v>
      </c>
      <c r="Z115" s="30" t="str">
        <f t="shared" si="46"/>
        <v>Centrum Kształcenia Zawodowego i Ustawicznego, 67-400 Wschowa, Plac Kosynierów 1</v>
      </c>
      <c r="AA115" s="73" t="s">
        <v>181</v>
      </c>
      <c r="AB115" s="38"/>
      <c r="AC115" s="38"/>
      <c r="AD115" s="38"/>
      <c r="AE115" s="1"/>
      <c r="AF115" s="1"/>
      <c r="AG115" s="1"/>
      <c r="AH115" s="1"/>
      <c r="AI115" s="1"/>
      <c r="AJ115" s="1"/>
      <c r="AK115" s="1"/>
      <c r="AL115" s="1"/>
      <c r="AM115" s="9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</row>
    <row r="116" spans="1:66" ht="15" customHeight="1">
      <c r="B116" s="25" t="s">
        <v>451</v>
      </c>
      <c r="C116" s="26">
        <v>812107</v>
      </c>
      <c r="D116" s="26" t="s">
        <v>452</v>
      </c>
      <c r="E116" s="25" t="s">
        <v>453</v>
      </c>
      <c r="F116" s="1"/>
      <c r="G116" s="1"/>
      <c r="H116" s="1"/>
      <c r="I116" s="1"/>
      <c r="J116" s="1"/>
      <c r="K116" s="1"/>
      <c r="L116" s="27" t="s">
        <v>454</v>
      </c>
      <c r="M116" s="28" t="s">
        <v>449</v>
      </c>
      <c r="N116" s="29" t="s">
        <v>450</v>
      </c>
      <c r="O116" s="29">
        <v>82814</v>
      </c>
      <c r="P116" s="47" t="s">
        <v>40</v>
      </c>
      <c r="Q116" s="27">
        <f t="shared" ref="Q116:S116" si="110">IFERROR(VLOOKUP(P116,B$8:E$160,2,0),0)</f>
        <v>741103</v>
      </c>
      <c r="R116" s="27" t="str">
        <f t="shared" si="110"/>
        <v>ELE.02.</v>
      </c>
      <c r="S116" s="30" t="str">
        <f t="shared" si="110"/>
        <v>Montaż, uruchamianie i konserwacja instalacji, maszyn i urządzeń elektrycznych</v>
      </c>
      <c r="T116" s="75" t="s">
        <v>116</v>
      </c>
      <c r="U116" s="32">
        <v>10</v>
      </c>
      <c r="V116" s="32">
        <v>0</v>
      </c>
      <c r="W116" s="44" t="s">
        <v>154</v>
      </c>
      <c r="X116" s="32">
        <v>10</v>
      </c>
      <c r="Y116" s="32">
        <v>0</v>
      </c>
      <c r="Z116" s="30" t="str">
        <f t="shared" si="46"/>
        <v>Centrum Kształcenia Zawodowego i Ustawicznego, 67-400 Wschowa, Plac Kosynierów 1</v>
      </c>
      <c r="AA116" s="73" t="s">
        <v>181</v>
      </c>
      <c r="AB116" s="38"/>
      <c r="AC116" s="38"/>
      <c r="AD116" s="38"/>
      <c r="AE116" s="1"/>
      <c r="AF116" s="1"/>
      <c r="AG116" s="1"/>
      <c r="AH116" s="1"/>
      <c r="AI116" s="1"/>
      <c r="AJ116" s="1"/>
      <c r="AK116" s="1"/>
      <c r="AL116" s="1"/>
      <c r="AM116" s="9" t="s">
        <v>388</v>
      </c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</row>
    <row r="117" spans="1:66" ht="15" customHeight="1">
      <c r="B117" s="25" t="s">
        <v>455</v>
      </c>
      <c r="C117" s="26">
        <v>816003</v>
      </c>
      <c r="D117" s="26" t="s">
        <v>456</v>
      </c>
      <c r="E117" s="25" t="s">
        <v>457</v>
      </c>
      <c r="F117" s="1"/>
      <c r="G117" s="1"/>
      <c r="H117" s="1"/>
      <c r="I117" s="1"/>
      <c r="J117" s="1"/>
      <c r="K117" s="1"/>
      <c r="L117" s="27"/>
      <c r="M117" s="28" t="s">
        <v>449</v>
      </c>
      <c r="N117" s="29" t="s">
        <v>450</v>
      </c>
      <c r="O117" s="29">
        <v>82814</v>
      </c>
      <c r="P117" s="47" t="s">
        <v>54</v>
      </c>
      <c r="Q117" s="27">
        <f t="shared" ref="Q117:S117" si="111">IFERROR(VLOOKUP(P117,B$8:E$160,2,0),0)</f>
        <v>432106</v>
      </c>
      <c r="R117" s="27" t="str">
        <f t="shared" si="111"/>
        <v>SPL.01.</v>
      </c>
      <c r="S117" s="30" t="str">
        <f t="shared" si="111"/>
        <v>Obsługa magazynów</v>
      </c>
      <c r="T117" s="31" t="s">
        <v>32</v>
      </c>
      <c r="U117" s="48">
        <v>0</v>
      </c>
      <c r="V117" s="32">
        <v>0</v>
      </c>
      <c r="W117" s="33" t="s">
        <v>161</v>
      </c>
      <c r="X117" s="32">
        <v>0</v>
      </c>
      <c r="Y117" s="32">
        <v>0</v>
      </c>
      <c r="Z117" s="30" t="str">
        <f t="shared" si="46"/>
        <v>Zespół Szkół Ponadpodstawowych im. Hipolita Cegielskiego w Ziębicach ul. Wojska Polskiego 3, 57-220 Ziębice</v>
      </c>
      <c r="AA117" s="73" t="s">
        <v>55</v>
      </c>
      <c r="AB117" s="38"/>
      <c r="AC117" s="38"/>
      <c r="AD117" s="38"/>
      <c r="AE117" s="39"/>
      <c r="AF117" s="39"/>
      <c r="AG117" s="39"/>
      <c r="AH117" s="39"/>
      <c r="AI117" s="39"/>
      <c r="AJ117" s="39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</row>
    <row r="118" spans="1:66" ht="15" customHeight="1">
      <c r="A118" s="1"/>
      <c r="B118" s="25" t="s">
        <v>458</v>
      </c>
      <c r="C118" s="26">
        <v>811205</v>
      </c>
      <c r="D118" s="26" t="s">
        <v>459</v>
      </c>
      <c r="E118" s="25" t="s">
        <v>460</v>
      </c>
      <c r="F118" s="1"/>
      <c r="G118" s="1"/>
      <c r="H118" s="1"/>
      <c r="I118" s="1"/>
      <c r="J118" s="1"/>
      <c r="K118" s="1"/>
      <c r="L118" s="27" t="s">
        <v>461</v>
      </c>
      <c r="M118" s="28" t="s">
        <v>449</v>
      </c>
      <c r="N118" s="29" t="s">
        <v>450</v>
      </c>
      <c r="O118" s="29">
        <v>82814</v>
      </c>
      <c r="P118" s="120" t="s">
        <v>44</v>
      </c>
      <c r="Q118" s="27">
        <f t="shared" ref="Q118:S118" si="112">IFERROR(VLOOKUP(P118,B$8:E$160,2,0),0)</f>
        <v>514101</v>
      </c>
      <c r="R118" s="27" t="str">
        <f t="shared" si="112"/>
        <v>FRK.01.</v>
      </c>
      <c r="S118" s="30" t="str">
        <f t="shared" si="112"/>
        <v>Wykonywanie usług fryzjerskich</v>
      </c>
      <c r="T118" s="31" t="s">
        <v>304</v>
      </c>
      <c r="U118" s="32">
        <v>4</v>
      </c>
      <c r="V118" s="32">
        <v>3</v>
      </c>
      <c r="W118" s="33" t="s">
        <v>161</v>
      </c>
      <c r="X118" s="32">
        <v>4</v>
      </c>
      <c r="Y118" s="32">
        <v>3</v>
      </c>
      <c r="Z118" s="30" t="str">
        <f t="shared" si="46"/>
        <v>Centrum Kształcenia Zawodowego i Ustawicznego, 67-400 Wschowa, Plac Kosynierów 1</v>
      </c>
      <c r="AA118" s="73" t="s">
        <v>181</v>
      </c>
      <c r="AB118" s="38"/>
      <c r="AC118" s="38"/>
      <c r="AD118" s="38"/>
      <c r="AE118" s="1"/>
      <c r="AF118" s="1"/>
      <c r="AG118" s="1"/>
      <c r="AH118" s="1"/>
      <c r="AI118" s="1"/>
      <c r="AJ118" s="1"/>
      <c r="AM118" s="9" t="s">
        <v>214</v>
      </c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</row>
    <row r="119" spans="1:66" ht="15" customHeight="1">
      <c r="A119" s="1"/>
      <c r="B119" s="25" t="s">
        <v>462</v>
      </c>
      <c r="C119" s="26">
        <v>313211</v>
      </c>
      <c r="D119" s="26" t="s">
        <v>463</v>
      </c>
      <c r="E119" s="25" t="s">
        <v>464</v>
      </c>
      <c r="F119" s="1"/>
      <c r="G119" s="1"/>
      <c r="H119" s="1"/>
      <c r="I119" s="1"/>
      <c r="J119" s="1"/>
      <c r="K119" s="1"/>
      <c r="L119" s="27" t="s">
        <v>465</v>
      </c>
      <c r="M119" s="28" t="s">
        <v>449</v>
      </c>
      <c r="N119" s="29" t="s">
        <v>450</v>
      </c>
      <c r="O119" s="29">
        <v>82814</v>
      </c>
      <c r="P119" s="120" t="s">
        <v>114</v>
      </c>
      <c r="Q119" s="27">
        <f t="shared" ref="Q119:S119" si="113">IFERROR(VLOOKUP(P119,B$8:E$160,2,0),0)</f>
        <v>512001</v>
      </c>
      <c r="R119" s="27" t="str">
        <f t="shared" si="113"/>
        <v>HGT.02.</v>
      </c>
      <c r="S119" s="30" t="str">
        <f t="shared" si="113"/>
        <v> Przygotowanie i wydawanie dań</v>
      </c>
      <c r="T119" s="75" t="s">
        <v>424</v>
      </c>
      <c r="U119" s="32">
        <v>4</v>
      </c>
      <c r="V119" s="32">
        <v>2</v>
      </c>
      <c r="W119" s="33" t="s">
        <v>161</v>
      </c>
      <c r="X119" s="32">
        <v>4</v>
      </c>
      <c r="Y119" s="32">
        <v>2</v>
      </c>
      <c r="Z119" s="30" t="str">
        <f t="shared" si="46"/>
        <v>Centrum Kształcenia Zawodowego i Ustawicznego, 67-400 Wschowa, Plac Kosynierów 1</v>
      </c>
      <c r="AA119" s="73" t="s">
        <v>181</v>
      </c>
      <c r="AB119" s="38"/>
      <c r="AC119" s="38"/>
      <c r="AD119" s="38"/>
      <c r="AE119" s="1"/>
      <c r="AF119" s="1"/>
      <c r="AG119" s="1"/>
      <c r="AH119" s="1"/>
      <c r="AI119" s="1"/>
      <c r="AJ119" s="1"/>
      <c r="AM119" s="9" t="s">
        <v>466</v>
      </c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</row>
    <row r="120" spans="1:66" ht="15" customHeight="1">
      <c r="A120" s="1"/>
      <c r="B120" s="25" t="s">
        <v>467</v>
      </c>
      <c r="C120" s="26">
        <v>834105</v>
      </c>
      <c r="D120" s="26" t="s">
        <v>468</v>
      </c>
      <c r="E120" s="25" t="s">
        <v>469</v>
      </c>
      <c r="F120" s="1"/>
      <c r="G120" s="1"/>
      <c r="H120" s="1"/>
      <c r="I120" s="1"/>
      <c r="J120" s="1"/>
      <c r="K120" s="1"/>
      <c r="L120" s="27" t="s">
        <v>470</v>
      </c>
      <c r="M120" s="28" t="s">
        <v>449</v>
      </c>
      <c r="N120" s="29" t="s">
        <v>450</v>
      </c>
      <c r="O120" s="29">
        <v>82814</v>
      </c>
      <c r="P120" s="47" t="s">
        <v>323</v>
      </c>
      <c r="Q120" s="27">
        <f t="shared" ref="Q120:S120" si="114">IFERROR(VLOOKUP(P120,B$8:E$160,2,0),0)</f>
        <v>834103</v>
      </c>
      <c r="R120" s="27" t="str">
        <f t="shared" si="114"/>
        <v>ROL.02.</v>
      </c>
      <c r="S120" s="30" t="str">
        <f t="shared" si="114"/>
        <v> Eksploatacja pojazdów, maszyn, urządzeń i narzędzi stosowanych w rolnictwie</v>
      </c>
      <c r="T120" s="75" t="s">
        <v>193</v>
      </c>
      <c r="U120" s="32">
        <v>2</v>
      </c>
      <c r="V120" s="32">
        <v>0</v>
      </c>
      <c r="W120" s="33" t="s">
        <v>154</v>
      </c>
      <c r="X120" s="121">
        <v>2</v>
      </c>
      <c r="Y120" s="32">
        <v>0</v>
      </c>
      <c r="Z120" s="30" t="str">
        <f t="shared" si="46"/>
        <v>Centrum Kształcenia Zawodowego i Ustawicznego, 67-400 Wschowa, Plac Kosynierów 1</v>
      </c>
      <c r="AA120" s="73" t="s">
        <v>181</v>
      </c>
      <c r="AB120" s="122"/>
      <c r="AC120" s="38"/>
      <c r="AD120" s="38"/>
      <c r="AE120" s="1"/>
      <c r="AF120" s="1"/>
      <c r="AG120" s="1"/>
      <c r="AH120" s="1"/>
      <c r="AI120" s="1"/>
      <c r="AJ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</row>
    <row r="121" spans="1:66" ht="15" customHeight="1">
      <c r="A121" s="1"/>
      <c r="B121" s="25" t="s">
        <v>471</v>
      </c>
      <c r="C121" s="26">
        <v>815204</v>
      </c>
      <c r="D121" s="26" t="s">
        <v>472</v>
      </c>
      <c r="E121" s="25" t="s">
        <v>473</v>
      </c>
      <c r="F121" s="1"/>
      <c r="G121" s="1"/>
      <c r="H121" s="1"/>
      <c r="I121" s="1"/>
      <c r="J121" s="1"/>
      <c r="K121" s="1"/>
      <c r="L121" s="27" t="s">
        <v>474</v>
      </c>
      <c r="M121" s="28" t="s">
        <v>449</v>
      </c>
      <c r="N121" s="29" t="s">
        <v>450</v>
      </c>
      <c r="O121" s="29">
        <v>82814</v>
      </c>
      <c r="P121" s="47" t="s">
        <v>254</v>
      </c>
      <c r="Q121" s="27">
        <f t="shared" ref="Q121:S121" si="115">IFERROR(VLOOKUP(P121,B$8:E$160,2,0),0)</f>
        <v>722204</v>
      </c>
      <c r="R121" s="27" t="str">
        <f t="shared" si="115"/>
        <v>MEC.08.</v>
      </c>
      <c r="S121" s="30" t="str">
        <f t="shared" si="115"/>
        <v>Wykonywanie i naprawa elementów maszyn, urządzeń i narzędzi</v>
      </c>
      <c r="T121" s="123" t="s">
        <v>424</v>
      </c>
      <c r="U121" s="32">
        <v>1</v>
      </c>
      <c r="V121" s="32">
        <v>0</v>
      </c>
      <c r="W121" s="33" t="s">
        <v>154</v>
      </c>
      <c r="X121" s="32">
        <v>1</v>
      </c>
      <c r="Y121" s="32">
        <v>0</v>
      </c>
      <c r="Z121" s="30" t="str">
        <f t="shared" si="46"/>
        <v>Centrum Kształcenia Zawodowego i Ustawicznego, 67-400 Wschowa, Plac Kosynierów 1</v>
      </c>
      <c r="AA121" s="73" t="s">
        <v>181</v>
      </c>
      <c r="AB121" s="38"/>
      <c r="AC121" s="38"/>
      <c r="AD121" s="38"/>
      <c r="AE121" s="1"/>
      <c r="AF121" s="1"/>
      <c r="AG121" s="1"/>
      <c r="AH121" s="1"/>
      <c r="AI121" s="1"/>
      <c r="AJ121" s="1"/>
      <c r="AM121" s="124" t="s">
        <v>475</v>
      </c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</row>
    <row r="122" spans="1:66" ht="15" customHeight="1">
      <c r="A122" s="1"/>
      <c r="B122" s="25"/>
      <c r="C122" s="26"/>
      <c r="D122" s="26"/>
      <c r="E122" s="25"/>
      <c r="F122" s="1"/>
      <c r="G122" s="1"/>
      <c r="H122" s="1"/>
      <c r="I122" s="1"/>
      <c r="J122" s="1"/>
      <c r="K122" s="1"/>
      <c r="L122" s="27" t="s">
        <v>476</v>
      </c>
      <c r="M122" s="28" t="s">
        <v>449</v>
      </c>
      <c r="N122" s="29" t="s">
        <v>450</v>
      </c>
      <c r="O122" s="29">
        <v>82814</v>
      </c>
      <c r="P122" s="47" t="s">
        <v>120</v>
      </c>
      <c r="Q122" s="27">
        <f t="shared" ref="Q122:S122" si="116">IFERROR(VLOOKUP(P122,B$8:E$160,2,0),0)</f>
        <v>712618</v>
      </c>
      <c r="R122" s="27" t="str">
        <f t="shared" si="116"/>
        <v>BUD.09.</v>
      </c>
      <c r="S122" s="30" t="str">
        <f t="shared" si="116"/>
        <v>Wykonywanie robót związanych z budową, montażem i eksploatacją sieci oraz instalacji sanitarnych</v>
      </c>
      <c r="T122" s="123" t="s">
        <v>424</v>
      </c>
      <c r="U122" s="32">
        <v>2</v>
      </c>
      <c r="V122" s="32">
        <v>0</v>
      </c>
      <c r="W122" s="33" t="s">
        <v>161</v>
      </c>
      <c r="X122" s="32">
        <v>2</v>
      </c>
      <c r="Y122" s="32">
        <v>0</v>
      </c>
      <c r="Z122" s="30" t="str">
        <f t="shared" si="46"/>
        <v>Centrum Kształcenia Zawodowego i Ustawicznego, 67-400 Wschowa, Plac Kosynierów 1</v>
      </c>
      <c r="AA122" s="73" t="s">
        <v>181</v>
      </c>
      <c r="AB122" s="38"/>
      <c r="AC122" s="38"/>
      <c r="AD122" s="38"/>
      <c r="AE122" s="1"/>
      <c r="AF122" s="1"/>
      <c r="AG122" s="1"/>
      <c r="AH122" s="1"/>
      <c r="AI122" s="1"/>
      <c r="AJ122" s="1"/>
      <c r="AK122" s="125"/>
      <c r="AL122" s="125">
        <v>45922</v>
      </c>
      <c r="AM122" s="124" t="s">
        <v>475</v>
      </c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</row>
    <row r="123" spans="1:66" ht="15" customHeight="1">
      <c r="A123" s="1"/>
      <c r="B123" s="25" t="s">
        <v>124</v>
      </c>
      <c r="C123" s="26">
        <v>722307</v>
      </c>
      <c r="D123" s="26" t="s">
        <v>477</v>
      </c>
      <c r="E123" s="25" t="s">
        <v>478</v>
      </c>
      <c r="F123" s="1"/>
      <c r="G123" s="1"/>
      <c r="H123" s="1"/>
      <c r="I123" s="1"/>
      <c r="J123" s="1"/>
      <c r="K123" s="1"/>
      <c r="L123" s="27" t="s">
        <v>479</v>
      </c>
      <c r="M123" s="28" t="s">
        <v>449</v>
      </c>
      <c r="N123" s="29" t="s">
        <v>450</v>
      </c>
      <c r="O123" s="29">
        <v>82814</v>
      </c>
      <c r="P123" s="47" t="s">
        <v>88</v>
      </c>
      <c r="Q123" s="27">
        <f t="shared" ref="Q123:S123" si="117">IFERROR(VLOOKUP(P123,B$8:E$160,2,0),0)</f>
        <v>711204</v>
      </c>
      <c r="R123" s="27" t="str">
        <f t="shared" si="117"/>
        <v>BUD.12.</v>
      </c>
      <c r="S123" s="30" t="str">
        <f t="shared" si="117"/>
        <v> Wykonywanie robót murarskich i tynkarskich</v>
      </c>
      <c r="T123" s="69" t="s">
        <v>424</v>
      </c>
      <c r="U123" s="32">
        <v>1</v>
      </c>
      <c r="V123" s="32">
        <v>0</v>
      </c>
      <c r="W123" s="33" t="s">
        <v>161</v>
      </c>
      <c r="X123" s="32">
        <v>1</v>
      </c>
      <c r="Y123" s="32">
        <v>0</v>
      </c>
      <c r="Z123" s="30" t="str">
        <f t="shared" si="46"/>
        <v>Centrum Kształcenia Zawodowego i Ustawicznego, 67-400 Wschowa, Plac Kosynierów 1</v>
      </c>
      <c r="AA123" s="73" t="s">
        <v>181</v>
      </c>
      <c r="AB123" s="38"/>
      <c r="AC123" s="38"/>
      <c r="AD123" s="38"/>
      <c r="AE123" s="1"/>
      <c r="AF123" s="1"/>
      <c r="AG123" s="1"/>
      <c r="AH123" s="1"/>
      <c r="AI123" s="1"/>
      <c r="AJ123" s="1"/>
      <c r="AM123" s="124" t="s">
        <v>475</v>
      </c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</row>
    <row r="124" spans="1:66" ht="15" customHeight="1">
      <c r="A124" s="1"/>
      <c r="B124" s="25" t="s">
        <v>480</v>
      </c>
      <c r="C124" s="26">
        <v>732305</v>
      </c>
      <c r="D124" s="26" t="s">
        <v>481</v>
      </c>
      <c r="E124" s="25" t="s">
        <v>482</v>
      </c>
      <c r="F124" s="1"/>
      <c r="G124" s="1"/>
      <c r="H124" s="1"/>
      <c r="I124" s="1"/>
      <c r="J124" s="1"/>
      <c r="K124" s="1"/>
      <c r="L124" s="27" t="s">
        <v>483</v>
      </c>
      <c r="M124" s="28" t="s">
        <v>449</v>
      </c>
      <c r="N124" s="29" t="s">
        <v>450</v>
      </c>
      <c r="O124" s="29">
        <v>82814</v>
      </c>
      <c r="P124" s="47" t="s">
        <v>92</v>
      </c>
      <c r="Q124" s="27">
        <f t="shared" ref="Q124:S124" si="118">IFERROR(VLOOKUP(P124,B$8:E$160,2,0),0)</f>
        <v>752205</v>
      </c>
      <c r="R124" s="27" t="str">
        <f t="shared" si="118"/>
        <v>DRM.04.</v>
      </c>
      <c r="S124" s="30" t="str">
        <f t="shared" si="118"/>
        <v> Wytwarzanie wyrobów z drewna i materiałów drewnopochodnych</v>
      </c>
      <c r="T124" s="75" t="s">
        <v>364</v>
      </c>
      <c r="U124" s="32">
        <v>3</v>
      </c>
      <c r="V124" s="32">
        <v>0</v>
      </c>
      <c r="W124" s="33" t="s">
        <v>161</v>
      </c>
      <c r="X124" s="32">
        <v>3</v>
      </c>
      <c r="Y124" s="32">
        <v>0</v>
      </c>
      <c r="Z124" s="30" t="str">
        <f t="shared" si="46"/>
        <v>Centrum Kształcenia Zawodowego i Ustawicznego, 67-400 Wschowa, Plac Kosynierów 1</v>
      </c>
      <c r="AA124" s="73" t="s">
        <v>181</v>
      </c>
      <c r="AB124" s="38"/>
      <c r="AC124" s="38"/>
      <c r="AD124" s="38"/>
      <c r="AE124" s="1"/>
      <c r="AF124" s="1"/>
      <c r="AG124" s="1"/>
      <c r="AH124" s="1"/>
      <c r="AI124" s="1"/>
      <c r="AJ124" s="1"/>
      <c r="AM124" s="9" t="s">
        <v>214</v>
      </c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</row>
    <row r="125" spans="1:66" ht="15" customHeight="1">
      <c r="A125" s="1"/>
      <c r="B125" s="25"/>
      <c r="C125" s="26"/>
      <c r="D125" s="26"/>
      <c r="E125" s="25"/>
      <c r="F125" s="1"/>
      <c r="G125" s="1"/>
      <c r="H125" s="1"/>
      <c r="I125" s="1"/>
      <c r="J125" s="1"/>
      <c r="K125" s="1"/>
      <c r="L125" s="27"/>
      <c r="M125" s="126" t="s">
        <v>484</v>
      </c>
      <c r="N125" s="127" t="s">
        <v>485</v>
      </c>
      <c r="O125" s="27">
        <v>84850</v>
      </c>
      <c r="P125" s="47" t="s">
        <v>31</v>
      </c>
      <c r="Q125" s="27">
        <f t="shared" ref="Q125:S125" si="119">IFERROR(VLOOKUP(P125,B$8:E$160,2,0),0)</f>
        <v>751201</v>
      </c>
      <c r="R125" s="27" t="str">
        <f t="shared" si="119"/>
        <v>SPC.01.</v>
      </c>
      <c r="S125" s="30" t="str">
        <f t="shared" si="119"/>
        <v>Produkcja wyrobów cukierniczych</v>
      </c>
      <c r="T125" s="43" t="s">
        <v>32</v>
      </c>
      <c r="U125" s="128">
        <v>1</v>
      </c>
      <c r="V125" s="128">
        <v>1</v>
      </c>
      <c r="W125" s="44" t="s">
        <v>154</v>
      </c>
      <c r="X125" s="128">
        <v>1</v>
      </c>
      <c r="Y125" s="128">
        <v>1</v>
      </c>
      <c r="Z125" s="36" t="str">
        <f t="shared" si="46"/>
        <v>Centrum Kształcenia Zawodowego w Świdnicy, 58-105 Świdnica, ul. Gen. Władysława Sikorskiego 41</v>
      </c>
      <c r="AA125" s="73" t="s">
        <v>34</v>
      </c>
      <c r="AB125" s="38"/>
      <c r="AC125" s="38"/>
      <c r="AD125" s="38"/>
      <c r="AE125" s="1"/>
      <c r="AF125" s="1"/>
      <c r="AG125" s="1"/>
      <c r="AH125" s="1"/>
      <c r="AI125" s="1"/>
      <c r="AJ125" s="1"/>
      <c r="AM125" s="9" t="s">
        <v>486</v>
      </c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</row>
    <row r="126" spans="1:66" ht="15" customHeight="1">
      <c r="A126" s="1"/>
      <c r="B126" s="25" t="s">
        <v>487</v>
      </c>
      <c r="C126" s="26">
        <v>818115</v>
      </c>
      <c r="D126" s="26" t="s">
        <v>488</v>
      </c>
      <c r="E126" s="25" t="s">
        <v>489</v>
      </c>
      <c r="F126" s="1"/>
      <c r="G126" s="1"/>
      <c r="H126" s="1"/>
      <c r="I126" s="1"/>
      <c r="J126" s="1"/>
      <c r="K126" s="1"/>
      <c r="L126" s="27" t="s">
        <v>490</v>
      </c>
      <c r="M126" s="50" t="s">
        <v>484</v>
      </c>
      <c r="N126" s="27" t="s">
        <v>485</v>
      </c>
      <c r="O126" s="27">
        <v>84850</v>
      </c>
      <c r="P126" s="28" t="s">
        <v>129</v>
      </c>
      <c r="Q126" s="27">
        <f t="shared" ref="Q126:S126" si="120">IFERROR(VLOOKUP(P126,B$8:E$160,2,0),0)</f>
        <v>741201</v>
      </c>
      <c r="R126" s="27" t="str">
        <f t="shared" si="120"/>
        <v>ELE.01.</v>
      </c>
      <c r="S126" s="30" t="str">
        <f t="shared" si="120"/>
        <v> Montaż i obsługa maszyn i urządzeń elektrycznych</v>
      </c>
      <c r="T126" s="77" t="s">
        <v>364</v>
      </c>
      <c r="U126" s="32">
        <v>2</v>
      </c>
      <c r="V126" s="32">
        <v>0</v>
      </c>
      <c r="W126" s="44" t="s">
        <v>154</v>
      </c>
      <c r="X126" s="32">
        <v>2</v>
      </c>
      <c r="Y126" s="32">
        <v>0</v>
      </c>
      <c r="Z126" s="30"/>
      <c r="AA126" s="129" t="s">
        <v>181</v>
      </c>
      <c r="AB126" s="38"/>
      <c r="AC126" s="38"/>
      <c r="AD126" s="38"/>
      <c r="AE126" s="1"/>
      <c r="AF126" s="1"/>
      <c r="AG126" s="1"/>
      <c r="AH126" s="1"/>
      <c r="AI126" s="1"/>
      <c r="AJ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</row>
    <row r="127" spans="1:66" ht="15" customHeight="1">
      <c r="A127" s="1"/>
      <c r="B127" s="25" t="s">
        <v>491</v>
      </c>
      <c r="C127" s="26">
        <v>813134</v>
      </c>
      <c r="D127" s="26" t="s">
        <v>492</v>
      </c>
      <c r="E127" s="25" t="s">
        <v>493</v>
      </c>
      <c r="F127" s="1"/>
      <c r="G127" s="1"/>
      <c r="H127" s="1"/>
      <c r="I127" s="1"/>
      <c r="J127" s="1"/>
      <c r="K127" s="1"/>
      <c r="L127" s="27" t="s">
        <v>494</v>
      </c>
      <c r="M127" s="126" t="s">
        <v>484</v>
      </c>
      <c r="N127" s="127" t="s">
        <v>485</v>
      </c>
      <c r="O127" s="27">
        <v>84850</v>
      </c>
      <c r="P127" s="104" t="s">
        <v>137</v>
      </c>
      <c r="Q127" s="27">
        <f t="shared" ref="Q127:S127" si="121">IFERROR(VLOOKUP(P127,B$8:E$160,2,0),0)</f>
        <v>741203</v>
      </c>
      <c r="R127" s="27" t="str">
        <f t="shared" si="121"/>
        <v>MOT.02.</v>
      </c>
      <c r="S127" s="30" t="str">
        <f t="shared" si="121"/>
        <v>Obsługa, diagnozowanie oraz naprawa mechatronicznych systemów pojazdów samochodowych</v>
      </c>
      <c r="T127" s="31" t="s">
        <v>89</v>
      </c>
      <c r="U127" s="34">
        <v>2</v>
      </c>
      <c r="V127" s="34">
        <v>0</v>
      </c>
      <c r="W127" s="44" t="s">
        <v>154</v>
      </c>
      <c r="X127" s="34">
        <v>2</v>
      </c>
      <c r="Y127" s="34">
        <v>0</v>
      </c>
      <c r="Z127" s="36" t="str">
        <f t="shared" ref="Z127:Z165" si="122">IFERROR(VLOOKUP(AA127,AH$8:AI$51,2,0),0)</f>
        <v>Centrum Kształcenia Zawodowego w Świdnicy, 58-105 Świdnica, ul. Gen. Władysława Sikorskiego 41</v>
      </c>
      <c r="AA127" s="73" t="s">
        <v>34</v>
      </c>
      <c r="AB127" s="38"/>
      <c r="AC127" s="38"/>
      <c r="AD127" s="38"/>
      <c r="AE127" s="1"/>
      <c r="AF127" s="1"/>
      <c r="AG127" s="1"/>
      <c r="AH127" s="1"/>
      <c r="AI127" s="1"/>
      <c r="AJ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</row>
    <row r="128" spans="1:66" ht="15" customHeight="1">
      <c r="A128" s="1"/>
      <c r="B128" s="25" t="s">
        <v>495</v>
      </c>
      <c r="C128" s="26">
        <v>818116</v>
      </c>
      <c r="D128" s="26" t="s">
        <v>496</v>
      </c>
      <c r="E128" s="25" t="s">
        <v>497</v>
      </c>
      <c r="F128" s="1"/>
      <c r="G128" s="1"/>
      <c r="H128" s="1"/>
      <c r="I128" s="1"/>
      <c r="J128" s="1"/>
      <c r="K128" s="1"/>
      <c r="L128" s="27" t="s">
        <v>498</v>
      </c>
      <c r="M128" s="126" t="s">
        <v>484</v>
      </c>
      <c r="N128" s="127" t="s">
        <v>485</v>
      </c>
      <c r="O128" s="27">
        <v>84850</v>
      </c>
      <c r="P128" s="47" t="s">
        <v>79</v>
      </c>
      <c r="Q128" s="27">
        <f t="shared" ref="Q128:S128" si="123">IFERROR(VLOOKUP(P128,B$8:E$160,2,0),0)</f>
        <v>712905</v>
      </c>
      <c r="R128" s="27" t="str">
        <f t="shared" si="123"/>
        <v>BUD.11.</v>
      </c>
      <c r="S128" s="30" t="str">
        <f t="shared" si="123"/>
        <v> Wykonywanie robót montażowych, okładzinowych i wykończeniowych</v>
      </c>
      <c r="T128" s="31" t="s">
        <v>80</v>
      </c>
      <c r="U128" s="34">
        <v>1</v>
      </c>
      <c r="V128" s="34">
        <v>0</v>
      </c>
      <c r="W128" s="44" t="s">
        <v>154</v>
      </c>
      <c r="X128" s="34">
        <v>1</v>
      </c>
      <c r="Y128" s="34">
        <v>0</v>
      </c>
      <c r="Z128" s="36" t="str">
        <f t="shared" si="122"/>
        <v>Centrum Kształcenia Zawodowego w Zespole Szkół i Placówek Kształcenia Zawodowego, ul.Botaniczna 66, 65-392  Zielona Góra</v>
      </c>
      <c r="AA128" s="37" t="s">
        <v>81</v>
      </c>
      <c r="AB128" s="38"/>
      <c r="AC128" s="38"/>
      <c r="AD128" s="38"/>
      <c r="AE128" s="1"/>
      <c r="AF128" s="1"/>
      <c r="AG128" s="1"/>
      <c r="AH128" s="1"/>
      <c r="AI128" s="1"/>
      <c r="AJ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</row>
    <row r="129" spans="2:66" ht="15" customHeight="1">
      <c r="B129" s="84" t="s">
        <v>499</v>
      </c>
      <c r="C129" s="85">
        <v>731104</v>
      </c>
      <c r="D129" s="85" t="s">
        <v>500</v>
      </c>
      <c r="E129" s="84" t="s">
        <v>501</v>
      </c>
      <c r="F129" s="1"/>
      <c r="G129" s="1"/>
      <c r="H129" s="1"/>
      <c r="I129" s="1"/>
      <c r="J129" s="1"/>
      <c r="K129" s="1"/>
      <c r="L129" s="27" t="s">
        <v>502</v>
      </c>
      <c r="M129" s="126" t="s">
        <v>484</v>
      </c>
      <c r="N129" s="127" t="s">
        <v>485</v>
      </c>
      <c r="O129" s="27">
        <v>84850</v>
      </c>
      <c r="P129" s="47" t="s">
        <v>44</v>
      </c>
      <c r="Q129" s="27">
        <f t="shared" ref="Q129:S129" si="124">IFERROR(VLOOKUP(P129,B$8:E$160,2,0),0)</f>
        <v>514101</v>
      </c>
      <c r="R129" s="27" t="str">
        <f t="shared" si="124"/>
        <v>FRK.01.</v>
      </c>
      <c r="S129" s="30" t="str">
        <f t="shared" si="124"/>
        <v>Wykonywanie usług fryzjerskich</v>
      </c>
      <c r="T129" s="31" t="s">
        <v>160</v>
      </c>
      <c r="U129" s="34">
        <v>2</v>
      </c>
      <c r="V129" s="34">
        <v>2</v>
      </c>
      <c r="W129" s="44" t="s">
        <v>33</v>
      </c>
      <c r="X129" s="34">
        <v>2</v>
      </c>
      <c r="Y129" s="34">
        <v>2</v>
      </c>
      <c r="Z129" s="36" t="str">
        <f t="shared" si="122"/>
        <v>Centrum Kształcenia Zawodowego w Świdnicy, 58-105 Świdnica, ul. Gen. Władysława Sikorskiego 41</v>
      </c>
      <c r="AA129" s="37" t="s">
        <v>34</v>
      </c>
      <c r="AB129" s="38"/>
      <c r="AC129" s="38"/>
      <c r="AD129" s="38"/>
      <c r="AE129" s="39"/>
      <c r="AF129" s="39"/>
      <c r="AG129" s="39"/>
      <c r="AH129" s="39"/>
      <c r="AI129" s="39"/>
      <c r="AJ129" s="39"/>
      <c r="AK129" s="1"/>
      <c r="AL129" s="1"/>
      <c r="AM129" s="124" t="s">
        <v>475</v>
      </c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</row>
    <row r="130" spans="2:66" ht="15" customHeight="1">
      <c r="B130" s="25" t="s">
        <v>127</v>
      </c>
      <c r="C130" s="26">
        <v>751204</v>
      </c>
      <c r="D130" s="26" t="s">
        <v>503</v>
      </c>
      <c r="E130" s="25" t="s">
        <v>504</v>
      </c>
      <c r="F130" s="1"/>
      <c r="G130" s="1"/>
      <c r="H130" s="1"/>
      <c r="I130" s="1"/>
      <c r="J130" s="1"/>
      <c r="K130" s="1"/>
      <c r="L130" s="27" t="s">
        <v>505</v>
      </c>
      <c r="M130" s="126" t="s">
        <v>484</v>
      </c>
      <c r="N130" s="127" t="s">
        <v>485</v>
      </c>
      <c r="O130" s="27">
        <v>84850</v>
      </c>
      <c r="P130" s="47" t="s">
        <v>237</v>
      </c>
      <c r="Q130" s="27">
        <f t="shared" ref="Q130:S130" si="125">IFERROR(VLOOKUP(P130,B$8:E$160,2,0),0)</f>
        <v>513101</v>
      </c>
      <c r="R130" s="27" t="str">
        <f t="shared" si="125"/>
        <v>HGT.01.</v>
      </c>
      <c r="S130" s="30" t="str">
        <f t="shared" si="125"/>
        <v>Wykonywanie usług kelnerskich</v>
      </c>
      <c r="T130" s="31" t="s">
        <v>341</v>
      </c>
      <c r="U130" s="34">
        <v>2</v>
      </c>
      <c r="V130" s="34">
        <v>2</v>
      </c>
      <c r="W130" s="44" t="s">
        <v>154</v>
      </c>
      <c r="X130" s="34">
        <v>2</v>
      </c>
      <c r="Y130" s="34">
        <v>2</v>
      </c>
      <c r="Z130" s="30" t="str">
        <f t="shared" si="122"/>
        <v>Centrum Kształcenia Zawodowego w Zespole Szkół i Placówek Kształcenia Zawodowego, ul.Botaniczna 66, 65-392  Zielona Góra</v>
      </c>
      <c r="AA130" s="73" t="s">
        <v>81</v>
      </c>
      <c r="AB130" s="38"/>
      <c r="AC130" s="38"/>
      <c r="AD130" s="38"/>
      <c r="AE130" s="39"/>
      <c r="AF130" s="39"/>
      <c r="AG130" s="39"/>
      <c r="AH130" s="39"/>
      <c r="AI130" s="39"/>
      <c r="AJ130" s="39"/>
      <c r="AK130" s="1"/>
      <c r="AL130" s="1"/>
      <c r="AM130" s="124" t="s">
        <v>475</v>
      </c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</row>
    <row r="131" spans="2:66" ht="15" customHeight="1">
      <c r="B131" s="25"/>
      <c r="C131" s="26"/>
      <c r="D131" s="26"/>
      <c r="E131" s="25"/>
      <c r="F131" s="1"/>
      <c r="G131" s="1"/>
      <c r="H131" s="1"/>
      <c r="I131" s="1"/>
      <c r="J131" s="1"/>
      <c r="K131" s="1"/>
      <c r="L131" s="27" t="s">
        <v>506</v>
      </c>
      <c r="M131" s="126" t="s">
        <v>484</v>
      </c>
      <c r="N131" s="27" t="s">
        <v>485</v>
      </c>
      <c r="O131" s="27">
        <v>84850</v>
      </c>
      <c r="P131" s="47" t="s">
        <v>114</v>
      </c>
      <c r="Q131" s="27">
        <f t="shared" ref="Q131:S131" si="126">IFERROR(VLOOKUP(P131,B$8:E$160,2,0),0)</f>
        <v>512001</v>
      </c>
      <c r="R131" s="27" t="str">
        <f t="shared" si="126"/>
        <v>HGT.02.</v>
      </c>
      <c r="S131" s="30" t="str">
        <f t="shared" si="126"/>
        <v> Przygotowanie i wydawanie dań</v>
      </c>
      <c r="T131" s="64" t="s">
        <v>507</v>
      </c>
      <c r="U131" s="34">
        <v>10</v>
      </c>
      <c r="V131" s="34">
        <v>7</v>
      </c>
      <c r="W131" s="44" t="s">
        <v>154</v>
      </c>
      <c r="X131" s="34">
        <v>10</v>
      </c>
      <c r="Y131" s="34">
        <v>7</v>
      </c>
      <c r="Z131" s="30" t="str">
        <f t="shared" si="122"/>
        <v>Zespół Szkół Ponadpodstawowych im. Hipolita Cegielskiego w Ziębicach ul. Wojska Polskiego 3, 57-220 Ziębice</v>
      </c>
      <c r="AA131" s="37" t="s">
        <v>55</v>
      </c>
      <c r="AB131" s="38"/>
      <c r="AC131" s="38"/>
      <c r="AD131" s="38"/>
      <c r="AE131" s="39"/>
      <c r="AF131" s="39"/>
      <c r="AG131" s="39"/>
      <c r="AH131" s="39"/>
      <c r="AI131" s="39"/>
      <c r="AJ131" s="39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</row>
    <row r="132" spans="2:66" ht="15" customHeight="1">
      <c r="B132" s="25" t="s">
        <v>68</v>
      </c>
      <c r="C132" s="26">
        <v>962907</v>
      </c>
      <c r="D132" s="26" t="s">
        <v>508</v>
      </c>
      <c r="E132" s="25" t="s">
        <v>509</v>
      </c>
      <c r="F132" s="1"/>
      <c r="G132" s="1"/>
      <c r="H132" s="1"/>
      <c r="I132" s="1"/>
      <c r="J132" s="1"/>
      <c r="K132" s="1"/>
      <c r="L132" s="27" t="s">
        <v>510</v>
      </c>
      <c r="M132" s="126" t="s">
        <v>484</v>
      </c>
      <c r="N132" s="127" t="s">
        <v>485</v>
      </c>
      <c r="O132" s="27">
        <v>84850</v>
      </c>
      <c r="P132" s="47" t="s">
        <v>61</v>
      </c>
      <c r="Q132" s="27">
        <f t="shared" ref="Q132:S132" si="127">IFERROR(VLOOKUP(P132,B$8:E$160,2,0),0)</f>
        <v>723103</v>
      </c>
      <c r="R132" s="27" t="str">
        <f t="shared" si="127"/>
        <v>MOT.05.</v>
      </c>
      <c r="S132" s="30" t="str">
        <f t="shared" si="127"/>
        <v>Obsługa, diagnozowanie oraz naprawa pojazdów samochodowych</v>
      </c>
      <c r="T132" s="130" t="s">
        <v>347</v>
      </c>
      <c r="U132" s="34">
        <v>4</v>
      </c>
      <c r="V132" s="34">
        <v>0</v>
      </c>
      <c r="W132" s="44" t="s">
        <v>154</v>
      </c>
      <c r="X132" s="34">
        <v>4</v>
      </c>
      <c r="Y132" s="34">
        <v>0</v>
      </c>
      <c r="Z132" s="30" t="str">
        <f t="shared" si="122"/>
        <v>Centrum Kształcenia Zawodowego w Kłodzkiej Szkole Przedsiębiorczości w Kłodzku, ul. Szkolna 8, 57-300 Kłodzko</v>
      </c>
      <c r="AA132" s="73" t="s">
        <v>71</v>
      </c>
      <c r="AB132" s="38"/>
      <c r="AC132" s="38"/>
      <c r="AD132" s="38"/>
      <c r="AE132" s="39"/>
      <c r="AF132" s="39"/>
      <c r="AG132" s="39"/>
      <c r="AH132" s="39"/>
      <c r="AI132" s="39"/>
      <c r="AJ132" s="39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</row>
    <row r="133" spans="2:66" ht="15" customHeight="1">
      <c r="B133" s="25" t="s">
        <v>511</v>
      </c>
      <c r="C133" s="26">
        <v>932920</v>
      </c>
      <c r="D133" s="26" t="s">
        <v>512</v>
      </c>
      <c r="E133" s="25" t="s">
        <v>513</v>
      </c>
      <c r="F133" s="1"/>
      <c r="G133" s="1"/>
      <c r="H133" s="1"/>
      <c r="I133" s="1"/>
      <c r="J133" s="1"/>
      <c r="K133" s="1"/>
      <c r="L133" s="27" t="s">
        <v>514</v>
      </c>
      <c r="M133" s="131" t="s">
        <v>484</v>
      </c>
      <c r="N133" s="127" t="s">
        <v>485</v>
      </c>
      <c r="O133" s="27">
        <v>84850</v>
      </c>
      <c r="P133" s="47" t="s">
        <v>74</v>
      </c>
      <c r="Q133" s="27">
        <f t="shared" ref="Q133:S133" si="128">IFERROR(VLOOKUP(P133,B$8:E$160,2,0),0)</f>
        <v>522301</v>
      </c>
      <c r="R133" s="27" t="str">
        <f t="shared" si="128"/>
        <v>HAN.01.</v>
      </c>
      <c r="S133" s="30" t="str">
        <f t="shared" si="128"/>
        <v>Prowadzenie sprzedaży</v>
      </c>
      <c r="T133" s="31" t="s">
        <v>75</v>
      </c>
      <c r="U133" s="34">
        <v>5</v>
      </c>
      <c r="V133" s="34">
        <v>3</v>
      </c>
      <c r="W133" s="44" t="s">
        <v>154</v>
      </c>
      <c r="X133" s="34">
        <v>5</v>
      </c>
      <c r="Y133" s="35">
        <v>3</v>
      </c>
      <c r="Z133" s="30" t="str">
        <f t="shared" si="122"/>
        <v>Centrum Kształcenia Zawodowego w CKZiU,  ul. Tadeusza Kościuszki 27, 56-100 Wołów</v>
      </c>
      <c r="AA133" s="37" t="s">
        <v>162</v>
      </c>
      <c r="AB133" s="55" t="s">
        <v>515</v>
      </c>
      <c r="AC133" s="38"/>
      <c r="AD133" s="38"/>
      <c r="AE133" s="39"/>
      <c r="AF133" s="39"/>
      <c r="AG133" s="39"/>
      <c r="AH133" s="39"/>
      <c r="AI133" s="39"/>
      <c r="AJ133" s="39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</row>
    <row r="134" spans="2:66" ht="15.75" customHeight="1">
      <c r="B134" s="25"/>
      <c r="C134" s="26"/>
      <c r="D134" s="26"/>
      <c r="E134" s="25"/>
      <c r="F134" s="1"/>
      <c r="G134" s="1"/>
      <c r="H134" s="1"/>
      <c r="I134" s="1"/>
      <c r="J134" s="1"/>
      <c r="K134" s="1"/>
      <c r="L134" s="27"/>
      <c r="M134" s="50" t="s">
        <v>516</v>
      </c>
      <c r="N134" s="27" t="s">
        <v>517</v>
      </c>
      <c r="O134" s="27">
        <v>22313</v>
      </c>
      <c r="P134" s="50" t="s">
        <v>129</v>
      </c>
      <c r="Q134" s="27">
        <f t="shared" ref="Q134:S134" si="129">IFERROR(VLOOKUP(P134,B$8:E$160,2,0),0)</f>
        <v>741201</v>
      </c>
      <c r="R134" s="27" t="str">
        <f t="shared" si="129"/>
        <v>ELE.01.</v>
      </c>
      <c r="S134" s="30" t="str">
        <f t="shared" si="129"/>
        <v> Montaż i obsługa maszyn i urządzeń elektrycznych</v>
      </c>
      <c r="T134" s="75" t="s">
        <v>364</v>
      </c>
      <c r="U134" s="79">
        <v>4</v>
      </c>
      <c r="V134" s="79">
        <v>2</v>
      </c>
      <c r="W134" s="78" t="s">
        <v>154</v>
      </c>
      <c r="X134" s="79">
        <v>4</v>
      </c>
      <c r="Y134" s="80">
        <v>2</v>
      </c>
      <c r="Z134" s="30" t="str">
        <f t="shared" si="122"/>
        <v>Centrum Kształcenia Zawodowego i Ustawicznego, 67-400 Wschowa, Plac Kosynierów 1</v>
      </c>
      <c r="AA134" s="82" t="s">
        <v>181</v>
      </c>
      <c r="AB134" s="7"/>
      <c r="AC134" s="38"/>
      <c r="AD134" s="38"/>
      <c r="AE134" s="39"/>
      <c r="AF134" s="39"/>
      <c r="AG134" s="39"/>
      <c r="AH134" s="39"/>
      <c r="AI134" s="39"/>
      <c r="AJ134" s="39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</row>
    <row r="135" spans="2:66" ht="15.75" customHeight="1">
      <c r="B135" s="25" t="s">
        <v>518</v>
      </c>
      <c r="C135" s="26">
        <v>941203</v>
      </c>
      <c r="D135" s="26" t="s">
        <v>519</v>
      </c>
      <c r="E135" s="25" t="s">
        <v>520</v>
      </c>
      <c r="F135" s="1"/>
      <c r="G135" s="1"/>
      <c r="H135" s="1"/>
      <c r="I135" s="1"/>
      <c r="J135" s="1"/>
      <c r="K135" s="1"/>
      <c r="L135" s="27" t="s">
        <v>521</v>
      </c>
      <c r="M135" s="132" t="s">
        <v>516</v>
      </c>
      <c r="N135" s="27" t="s">
        <v>517</v>
      </c>
      <c r="O135" s="27">
        <v>22313</v>
      </c>
      <c r="P135" s="50" t="s">
        <v>31</v>
      </c>
      <c r="Q135" s="27">
        <f t="shared" ref="Q135:S135" si="130">IFERROR(VLOOKUP(P135,B$8:E$160,2,0),0)</f>
        <v>751201</v>
      </c>
      <c r="R135" s="27" t="str">
        <f t="shared" si="130"/>
        <v>SPC.01.</v>
      </c>
      <c r="S135" s="30" t="str">
        <f t="shared" si="130"/>
        <v>Produkcja wyrobów cukierniczych</v>
      </c>
      <c r="T135" s="31" t="s">
        <v>140</v>
      </c>
      <c r="U135" s="34">
        <v>5</v>
      </c>
      <c r="V135" s="34">
        <v>5</v>
      </c>
      <c r="W135" s="44" t="s">
        <v>154</v>
      </c>
      <c r="X135" s="34">
        <v>0</v>
      </c>
      <c r="Y135" s="35">
        <v>0</v>
      </c>
      <c r="Z135" s="30" t="str">
        <f t="shared" si="122"/>
        <v>Centrum Kształcenia Zawodowego i Ustawicznego w Legnicy, ul. Lotnicza 26, 59-220 Legnica</v>
      </c>
      <c r="AA135" s="82" t="s">
        <v>111</v>
      </c>
      <c r="AB135" s="7"/>
      <c r="AC135" s="38"/>
      <c r="AD135" s="38"/>
      <c r="AE135" s="39"/>
      <c r="AF135" s="39"/>
      <c r="AG135" s="39"/>
      <c r="AH135" s="39"/>
      <c r="AI135" s="39"/>
      <c r="AJ135" s="39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</row>
    <row r="136" spans="2:66">
      <c r="B136" s="25"/>
      <c r="C136" s="26"/>
      <c r="D136" s="26"/>
      <c r="E136" s="25"/>
      <c r="F136" s="1"/>
      <c r="G136" s="1"/>
      <c r="H136" s="1"/>
      <c r="I136" s="1"/>
      <c r="J136" s="1"/>
      <c r="K136" s="1"/>
      <c r="L136" s="27"/>
      <c r="M136" s="50" t="s">
        <v>516</v>
      </c>
      <c r="N136" s="27" t="s">
        <v>517</v>
      </c>
      <c r="O136" s="27">
        <v>22313</v>
      </c>
      <c r="P136" s="50" t="s">
        <v>40</v>
      </c>
      <c r="Q136" s="27">
        <f t="shared" ref="Q136:S136" si="131">IFERROR(VLOOKUP(P136,B$8:E$160,2,0),0)</f>
        <v>741103</v>
      </c>
      <c r="R136" s="27" t="str">
        <f t="shared" si="131"/>
        <v>ELE.02.</v>
      </c>
      <c r="S136" s="30" t="str">
        <f t="shared" si="131"/>
        <v>Montaż, uruchamianie i konserwacja instalacji, maszyn i urządzeń elektrycznych</v>
      </c>
      <c r="T136" s="31" t="s">
        <v>75</v>
      </c>
      <c r="U136" s="34">
        <v>3</v>
      </c>
      <c r="V136" s="79">
        <v>0</v>
      </c>
      <c r="W136" s="44" t="s">
        <v>161</v>
      </c>
      <c r="X136" s="34">
        <v>1</v>
      </c>
      <c r="Y136" s="80">
        <v>0</v>
      </c>
      <c r="Z136" s="36" t="str">
        <f t="shared" si="122"/>
        <v>Centrum Kształcenia Zawodowego w Świdnicy, 58-105 Świdnica, ul. Gen. Władysława Sikorskiego 41</v>
      </c>
      <c r="AA136" s="73" t="s">
        <v>34</v>
      </c>
      <c r="AB136" s="7"/>
      <c r="AC136" s="38"/>
      <c r="AD136" s="38"/>
      <c r="AE136" s="39"/>
      <c r="AF136" s="39"/>
      <c r="AG136" s="39"/>
      <c r="AH136" s="39"/>
      <c r="AI136" s="39"/>
      <c r="AJ136" s="39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</row>
    <row r="137" spans="2:66">
      <c r="B137" s="25" t="s">
        <v>522</v>
      </c>
      <c r="C137" s="26">
        <v>932915</v>
      </c>
      <c r="D137" s="26" t="s">
        <v>523</v>
      </c>
      <c r="E137" s="25" t="s">
        <v>524</v>
      </c>
      <c r="F137" s="1"/>
      <c r="G137" s="1"/>
      <c r="H137" s="1"/>
      <c r="I137" s="1"/>
      <c r="J137" s="1"/>
      <c r="K137" s="1"/>
      <c r="L137" s="27" t="s">
        <v>525</v>
      </c>
      <c r="M137" s="132" t="s">
        <v>516</v>
      </c>
      <c r="N137" s="27" t="s">
        <v>517</v>
      </c>
      <c r="O137" s="27">
        <v>22313</v>
      </c>
      <c r="P137" s="50" t="s">
        <v>44</v>
      </c>
      <c r="Q137" s="27">
        <f t="shared" ref="Q137:S137" si="132">IFERROR(VLOOKUP(P137,B$8:E$160,2,0),0)</f>
        <v>514101</v>
      </c>
      <c r="R137" s="27" t="str">
        <f t="shared" si="132"/>
        <v>FRK.01.</v>
      </c>
      <c r="S137" s="30" t="str">
        <f t="shared" si="132"/>
        <v>Wykonywanie usług fryzjerskich</v>
      </c>
      <c r="T137" s="31" t="s">
        <v>366</v>
      </c>
      <c r="U137" s="34">
        <v>8</v>
      </c>
      <c r="V137" s="34">
        <v>8</v>
      </c>
      <c r="W137" s="44" t="s">
        <v>154</v>
      </c>
      <c r="X137" s="34">
        <v>2</v>
      </c>
      <c r="Y137" s="35">
        <v>2</v>
      </c>
      <c r="Z137" s="30" t="str">
        <f t="shared" si="122"/>
        <v>Centrum Kształcenia Zawodowego i Ustawicznego w Legnicy, ul. Lotnicza 26, 59-220 Legnica</v>
      </c>
      <c r="AA137" s="82" t="s">
        <v>111</v>
      </c>
      <c r="AB137" s="7"/>
      <c r="AC137" s="38"/>
      <c r="AD137" s="38"/>
      <c r="AE137" s="39"/>
      <c r="AF137" s="39"/>
      <c r="AG137" s="39"/>
      <c r="AH137" s="39"/>
      <c r="AI137" s="39"/>
      <c r="AJ137" s="39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</row>
    <row r="138" spans="2:66" ht="15" customHeight="1">
      <c r="B138" s="25" t="s">
        <v>526</v>
      </c>
      <c r="C138" s="26">
        <v>932916</v>
      </c>
      <c r="D138" s="26" t="s">
        <v>527</v>
      </c>
      <c r="E138" s="25" t="s">
        <v>528</v>
      </c>
      <c r="F138" s="1"/>
      <c r="G138" s="1"/>
      <c r="H138" s="1"/>
      <c r="I138" s="1"/>
      <c r="J138" s="1"/>
      <c r="K138" s="1"/>
      <c r="L138" s="27" t="s">
        <v>529</v>
      </c>
      <c r="M138" s="132" t="s">
        <v>516</v>
      </c>
      <c r="N138" s="27" t="s">
        <v>517</v>
      </c>
      <c r="O138" s="27">
        <v>22313</v>
      </c>
      <c r="P138" s="47" t="s">
        <v>127</v>
      </c>
      <c r="Q138" s="27">
        <f t="shared" ref="Q138:S138" si="133">IFERROR(VLOOKUP(P138,B$8:E$160,2,0),0)</f>
        <v>751204</v>
      </c>
      <c r="R138" s="27" t="str">
        <f t="shared" si="133"/>
        <v>SPC.03.</v>
      </c>
      <c r="S138" s="30" t="str">
        <f t="shared" si="133"/>
        <v>Produkcja wyrobów piekarskich</v>
      </c>
      <c r="T138" s="42" t="s">
        <v>116</v>
      </c>
      <c r="U138" s="34">
        <v>1</v>
      </c>
      <c r="V138" s="34">
        <v>0</v>
      </c>
      <c r="W138" s="44" t="s">
        <v>161</v>
      </c>
      <c r="X138" s="34">
        <v>0</v>
      </c>
      <c r="Y138" s="35">
        <v>0</v>
      </c>
      <c r="Z138" s="36" t="str">
        <f t="shared" si="122"/>
        <v>Centrum Kształcenia Zawodowego w Świdnicy, 58-105 Świdnica, ul. Gen. Władysława Sikorskiego 41</v>
      </c>
      <c r="AA138" s="37" t="s">
        <v>34</v>
      </c>
      <c r="AB138" s="38"/>
      <c r="AC138" s="38"/>
      <c r="AD138" s="38"/>
      <c r="AE138" s="39"/>
      <c r="AF138" s="39"/>
      <c r="AG138" s="39"/>
      <c r="AH138" s="39"/>
      <c r="AI138" s="39"/>
      <c r="AJ138" s="39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</row>
    <row r="139" spans="2:66" ht="15" customHeight="1">
      <c r="B139" s="25" t="s">
        <v>530</v>
      </c>
      <c r="C139" s="26">
        <v>911205</v>
      </c>
      <c r="D139" s="26" t="s">
        <v>531</v>
      </c>
      <c r="E139" s="25" t="s">
        <v>532</v>
      </c>
      <c r="F139" s="1"/>
      <c r="G139" s="1"/>
      <c r="H139" s="1"/>
      <c r="I139" s="1"/>
      <c r="J139" s="1"/>
      <c r="K139" s="1"/>
      <c r="L139" s="27" t="s">
        <v>533</v>
      </c>
      <c r="M139" s="132" t="s">
        <v>516</v>
      </c>
      <c r="N139" s="27" t="s">
        <v>517</v>
      </c>
      <c r="O139" s="27">
        <v>22313</v>
      </c>
      <c r="P139" s="50" t="s">
        <v>114</v>
      </c>
      <c r="Q139" s="27">
        <f t="shared" ref="Q139:S139" si="134">IFERROR(VLOOKUP(P139,B$8:E$160,2,0),0)</f>
        <v>512001</v>
      </c>
      <c r="R139" s="27" t="str">
        <f t="shared" si="134"/>
        <v>HGT.02.</v>
      </c>
      <c r="S139" s="30" t="str">
        <f t="shared" si="134"/>
        <v> Przygotowanie i wydawanie dań</v>
      </c>
      <c r="T139" s="31" t="s">
        <v>160</v>
      </c>
      <c r="U139" s="34">
        <v>3</v>
      </c>
      <c r="V139" s="34">
        <v>2</v>
      </c>
      <c r="W139" s="78" t="s">
        <v>154</v>
      </c>
      <c r="X139" s="79">
        <v>0</v>
      </c>
      <c r="Y139" s="80">
        <v>0</v>
      </c>
      <c r="Z139" s="30" t="str">
        <f t="shared" si="122"/>
        <v>Centrum Kształcenia Zawodowego i Ustawicznego w Legnicy, ul. Lotnicza 26, 59-220 Legnica</v>
      </c>
      <c r="AA139" s="82" t="s">
        <v>111</v>
      </c>
      <c r="AB139" s="38"/>
      <c r="AC139" s="38"/>
      <c r="AD139" s="38"/>
      <c r="AE139" s="39"/>
      <c r="AF139" s="39"/>
      <c r="AG139" s="39"/>
      <c r="AH139" s="39"/>
      <c r="AI139" s="39"/>
      <c r="AJ139" s="39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</row>
    <row r="140" spans="2:66" ht="15" customHeight="1">
      <c r="B140" s="25" t="s">
        <v>534</v>
      </c>
      <c r="C140" s="26">
        <v>932917</v>
      </c>
      <c r="D140" s="26" t="s">
        <v>535</v>
      </c>
      <c r="E140" s="25" t="s">
        <v>536</v>
      </c>
      <c r="F140" s="1"/>
      <c r="G140" s="1"/>
      <c r="H140" s="1"/>
      <c r="I140" s="1"/>
      <c r="J140" s="1"/>
      <c r="K140" s="1"/>
      <c r="L140" s="27" t="s">
        <v>537</v>
      </c>
      <c r="M140" s="132" t="s">
        <v>516</v>
      </c>
      <c r="N140" s="27" t="s">
        <v>517</v>
      </c>
      <c r="O140" s="27">
        <v>22313</v>
      </c>
      <c r="P140" s="50" t="s">
        <v>54</v>
      </c>
      <c r="Q140" s="27">
        <f t="shared" ref="Q140:S140" si="135">IFERROR(VLOOKUP(P140,B$8:E$160,2,0),0)</f>
        <v>432106</v>
      </c>
      <c r="R140" s="27" t="str">
        <f t="shared" si="135"/>
        <v>SPL.01.</v>
      </c>
      <c r="S140" s="30" t="str">
        <f t="shared" si="135"/>
        <v>Obsługa magazynów</v>
      </c>
      <c r="T140" s="31" t="s">
        <v>32</v>
      </c>
      <c r="U140" s="79">
        <v>4</v>
      </c>
      <c r="V140" s="79">
        <v>1</v>
      </c>
      <c r="W140" s="81" t="s">
        <v>154</v>
      </c>
      <c r="X140" s="79">
        <v>4</v>
      </c>
      <c r="Y140" s="80">
        <v>1</v>
      </c>
      <c r="Z140" s="30" t="str">
        <f t="shared" si="122"/>
        <v>Zespół Szkół Ponadpodstawowych im. Hipolita Cegielskiego w Ziębicach ul. Wojska Polskiego 3, 57-220 Ziębice</v>
      </c>
      <c r="AA140" s="37" t="s">
        <v>55</v>
      </c>
      <c r="AB140" s="38"/>
      <c r="AC140" s="38"/>
      <c r="AD140" s="38"/>
      <c r="AE140" s="39"/>
      <c r="AF140" s="39"/>
      <c r="AG140" s="39"/>
      <c r="AH140" s="39"/>
      <c r="AI140" s="39"/>
      <c r="AJ140" s="39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</row>
    <row r="141" spans="2:66" ht="15" customHeight="1">
      <c r="B141" s="25" t="s">
        <v>538</v>
      </c>
      <c r="C141" s="26">
        <v>932918</v>
      </c>
      <c r="D141" s="26" t="s">
        <v>539</v>
      </c>
      <c r="E141" s="25" t="s">
        <v>540</v>
      </c>
      <c r="F141" s="1"/>
      <c r="G141" s="1"/>
      <c r="H141" s="1"/>
      <c r="I141" s="1"/>
      <c r="J141" s="1"/>
      <c r="K141" s="1"/>
      <c r="L141" s="27" t="s">
        <v>541</v>
      </c>
      <c r="M141" s="132" t="s">
        <v>516</v>
      </c>
      <c r="N141" s="27" t="s">
        <v>517</v>
      </c>
      <c r="O141" s="27">
        <v>22313</v>
      </c>
      <c r="P141" s="50" t="s">
        <v>120</v>
      </c>
      <c r="Q141" s="27">
        <f t="shared" ref="Q141:S141" si="136">IFERROR(VLOOKUP(P141,B$8:E$160,2,0),0)</f>
        <v>712618</v>
      </c>
      <c r="R141" s="27" t="str">
        <f t="shared" si="136"/>
        <v>BUD.09.</v>
      </c>
      <c r="S141" s="30" t="str">
        <f t="shared" si="136"/>
        <v>Wykonywanie robót związanych z budową, montażem i eksploatacją sieci oraz instalacji sanitarnych</v>
      </c>
      <c r="T141" s="44" t="s">
        <v>116</v>
      </c>
      <c r="U141" s="79">
        <v>4</v>
      </c>
      <c r="V141" s="79">
        <v>0</v>
      </c>
      <c r="W141" s="44" t="s">
        <v>161</v>
      </c>
      <c r="X141" s="34">
        <v>2</v>
      </c>
      <c r="Y141" s="80">
        <v>0</v>
      </c>
      <c r="Z141" s="36" t="str">
        <f t="shared" si="122"/>
        <v>Centrum Kształcenia Zawodowego w Świdnicy, 58-105 Świdnica, ul. Gen. Władysława Sikorskiego 41</v>
      </c>
      <c r="AA141" s="73" t="s">
        <v>34</v>
      </c>
      <c r="AB141" s="38"/>
      <c r="AC141" s="74"/>
      <c r="AD141" s="38"/>
      <c r="AE141" s="39"/>
      <c r="AF141" s="39"/>
      <c r="AG141" s="39"/>
      <c r="AH141" s="39"/>
      <c r="AI141" s="39"/>
      <c r="AJ141" s="39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</row>
    <row r="142" spans="2:66" ht="15" customHeight="1">
      <c r="B142" s="25" t="s">
        <v>542</v>
      </c>
      <c r="C142" s="26">
        <v>932922</v>
      </c>
      <c r="D142" s="26" t="s">
        <v>543</v>
      </c>
      <c r="E142" s="25" t="s">
        <v>544</v>
      </c>
      <c r="F142" s="1"/>
      <c r="G142" s="1"/>
      <c r="H142" s="1"/>
      <c r="I142" s="1"/>
      <c r="J142" s="1"/>
      <c r="K142" s="1"/>
      <c r="L142" s="27" t="s">
        <v>545</v>
      </c>
      <c r="M142" s="132" t="s">
        <v>516</v>
      </c>
      <c r="N142" s="27" t="s">
        <v>517</v>
      </c>
      <c r="O142" s="27">
        <v>22313</v>
      </c>
      <c r="P142" s="50" t="s">
        <v>124</v>
      </c>
      <c r="Q142" s="27">
        <f t="shared" ref="Q142:S142" si="137">IFERROR(VLOOKUP(P142,B$8:E$160,2,0),0)</f>
        <v>722307</v>
      </c>
      <c r="R142" s="27" t="str">
        <f t="shared" si="137"/>
        <v>MEC.05.</v>
      </c>
      <c r="S142" s="30" t="str">
        <f t="shared" si="137"/>
        <v> Użytkowanie obrabiarek skrawających</v>
      </c>
      <c r="T142" s="43" t="s">
        <v>116</v>
      </c>
      <c r="U142" s="79">
        <v>5</v>
      </c>
      <c r="V142" s="79">
        <v>0</v>
      </c>
      <c r="W142" s="44" t="s">
        <v>161</v>
      </c>
      <c r="X142" s="34">
        <v>4</v>
      </c>
      <c r="Y142" s="80">
        <v>0</v>
      </c>
      <c r="Z142" s="36" t="str">
        <f t="shared" si="122"/>
        <v>Centrum Kształcenia Zawodowego w Świdnicy, 58-105 Świdnica, ul. Gen. Władysława Sikorskiego 41</v>
      </c>
      <c r="AA142" s="73" t="s">
        <v>34</v>
      </c>
      <c r="AB142" s="38"/>
      <c r="AC142" s="38"/>
      <c r="AD142" s="38"/>
      <c r="AE142" s="39"/>
      <c r="AF142" s="39"/>
      <c r="AG142" s="39"/>
      <c r="AH142" s="39"/>
      <c r="AI142" s="39"/>
      <c r="AJ142" s="39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</row>
    <row r="143" spans="2:66" ht="15" customHeight="1">
      <c r="B143" s="25" t="s">
        <v>546</v>
      </c>
      <c r="C143" s="26">
        <v>751108</v>
      </c>
      <c r="D143" s="26" t="s">
        <v>547</v>
      </c>
      <c r="E143" s="25" t="s">
        <v>548</v>
      </c>
      <c r="F143" s="1"/>
      <c r="G143" s="1"/>
      <c r="H143" s="1"/>
      <c r="I143" s="1"/>
      <c r="J143" s="1"/>
      <c r="K143" s="1"/>
      <c r="L143" s="27"/>
      <c r="M143" s="132" t="s">
        <v>516</v>
      </c>
      <c r="N143" s="27" t="s">
        <v>517</v>
      </c>
      <c r="O143" s="27">
        <v>22313</v>
      </c>
      <c r="P143" s="47" t="s">
        <v>546</v>
      </c>
      <c r="Q143" s="27">
        <f t="shared" ref="Q143:S143" si="138">IFERROR(VLOOKUP(P143,B$8:E$160,2,0),0)</f>
        <v>751108</v>
      </c>
      <c r="R143" s="27" t="str">
        <f t="shared" si="138"/>
        <v>SPC.04.</v>
      </c>
      <c r="S143" s="30" t="str">
        <f t="shared" si="138"/>
        <v> Produkcja przetworów mięsnych i tłuszczowych</v>
      </c>
      <c r="T143" s="43" t="s">
        <v>549</v>
      </c>
      <c r="U143" s="34">
        <v>1</v>
      </c>
      <c r="V143" s="34">
        <v>0</v>
      </c>
      <c r="W143" s="57" t="s">
        <v>154</v>
      </c>
      <c r="X143" s="34">
        <v>1</v>
      </c>
      <c r="Y143" s="35">
        <v>0</v>
      </c>
      <c r="Z143" s="30" t="str">
        <f t="shared" si="122"/>
        <v>Ośrodek Dokształcania i Doskonalenia Zawodowego w Krotoszynie</v>
      </c>
      <c r="AA143" s="37" t="s">
        <v>100</v>
      </c>
      <c r="AB143" s="38"/>
      <c r="AC143" s="38"/>
      <c r="AD143" s="38"/>
      <c r="AE143" s="39"/>
      <c r="AF143" s="39"/>
      <c r="AG143" s="39"/>
      <c r="AH143" s="39"/>
      <c r="AI143" s="39"/>
      <c r="AJ143" s="39"/>
      <c r="AK143" s="1"/>
      <c r="AL143" s="1"/>
      <c r="AM143" s="9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</row>
    <row r="144" spans="2:66" ht="15" customHeight="1">
      <c r="B144" s="25" t="s">
        <v>550</v>
      </c>
      <c r="C144" s="26">
        <v>751103</v>
      </c>
      <c r="D144" s="26" t="s">
        <v>551</v>
      </c>
      <c r="E144" s="76" t="s">
        <v>552</v>
      </c>
      <c r="F144" s="1"/>
      <c r="G144" s="1"/>
      <c r="H144" s="1"/>
      <c r="I144" s="1"/>
      <c r="J144" s="1"/>
      <c r="K144" s="1"/>
      <c r="L144" s="27" t="s">
        <v>553</v>
      </c>
      <c r="M144" s="132" t="s">
        <v>516</v>
      </c>
      <c r="N144" s="27" t="s">
        <v>517</v>
      </c>
      <c r="O144" s="27">
        <v>22313</v>
      </c>
      <c r="P144" s="50" t="s">
        <v>74</v>
      </c>
      <c r="Q144" s="27">
        <f t="shared" ref="Q144:S144" si="139">IFERROR(VLOOKUP(P144,B$8:E$160,2,0),0)</f>
        <v>522301</v>
      </c>
      <c r="R144" s="27" t="str">
        <f t="shared" si="139"/>
        <v>HAN.01.</v>
      </c>
      <c r="S144" s="30" t="str">
        <f t="shared" si="139"/>
        <v>Prowadzenie sprzedaży</v>
      </c>
      <c r="T144" s="42" t="s">
        <v>160</v>
      </c>
      <c r="U144" s="34">
        <v>11</v>
      </c>
      <c r="V144" s="34">
        <v>10</v>
      </c>
      <c r="W144" s="81" t="s">
        <v>154</v>
      </c>
      <c r="X144" s="34">
        <v>2</v>
      </c>
      <c r="Y144" s="35">
        <v>2</v>
      </c>
      <c r="Z144" s="30" t="str">
        <f t="shared" si="122"/>
        <v>Centrum Kształcenia Zawodowego i Ustawicznego w Legnicy, ul. Lotnicza 26, 59-220 Legnica</v>
      </c>
      <c r="AA144" s="61" t="s">
        <v>111</v>
      </c>
      <c r="AB144" s="38"/>
      <c r="AC144" s="38"/>
      <c r="AD144" s="38"/>
      <c r="AE144" s="39"/>
      <c r="AF144" s="39"/>
      <c r="AG144" s="39"/>
      <c r="AH144" s="39"/>
      <c r="AI144" s="39"/>
      <c r="AJ144" s="39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</row>
    <row r="145" spans="1:66" ht="15" customHeight="1">
      <c r="B145" s="25" t="s">
        <v>554</v>
      </c>
      <c r="C145" s="26">
        <v>612302</v>
      </c>
      <c r="D145" s="26" t="s">
        <v>555</v>
      </c>
      <c r="E145" s="25" t="s">
        <v>556</v>
      </c>
      <c r="F145" s="1"/>
      <c r="G145" s="1"/>
      <c r="H145" s="1"/>
      <c r="I145" s="1"/>
      <c r="J145" s="1"/>
      <c r="K145" s="1"/>
      <c r="L145" s="27"/>
      <c r="M145" s="132" t="s">
        <v>516</v>
      </c>
      <c r="N145" s="27" t="s">
        <v>517</v>
      </c>
      <c r="O145" s="27">
        <v>22313</v>
      </c>
      <c r="P145" s="50" t="s">
        <v>79</v>
      </c>
      <c r="Q145" s="27">
        <f t="shared" ref="Q145:S145" si="140">IFERROR(VLOOKUP(P145,B$8:E$160,2,0),0)</f>
        <v>712905</v>
      </c>
      <c r="R145" s="27" t="str">
        <f t="shared" si="140"/>
        <v>BUD.11.</v>
      </c>
      <c r="S145" s="30" t="str">
        <f t="shared" si="140"/>
        <v> Wykonywanie robót montażowych, okładzinowych i wykończeniowych</v>
      </c>
      <c r="T145" s="75" t="s">
        <v>193</v>
      </c>
      <c r="U145" s="34">
        <v>2</v>
      </c>
      <c r="V145" s="34">
        <v>0</v>
      </c>
      <c r="W145" s="78" t="s">
        <v>154</v>
      </c>
      <c r="X145" s="34">
        <v>2</v>
      </c>
      <c r="Y145" s="35">
        <v>0</v>
      </c>
      <c r="Z145" s="30" t="str">
        <f t="shared" si="122"/>
        <v>Centrum Kształcenia Zawodowego i Ustawicznego, 67-400 Wschowa, Plac Kosynierów 1</v>
      </c>
      <c r="AA145" s="82" t="s">
        <v>181</v>
      </c>
      <c r="AB145" s="38"/>
      <c r="AC145" s="38"/>
      <c r="AD145" s="38"/>
      <c r="AE145" s="39"/>
      <c r="AF145" s="39"/>
      <c r="AG145" s="39"/>
      <c r="AH145" s="39"/>
      <c r="AI145" s="39"/>
      <c r="AJ145" s="39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</row>
    <row r="146" spans="1:66" ht="15" customHeight="1">
      <c r="B146" s="25" t="s">
        <v>557</v>
      </c>
      <c r="C146" s="26">
        <v>731808</v>
      </c>
      <c r="D146" s="26" t="s">
        <v>558</v>
      </c>
      <c r="E146" s="25" t="s">
        <v>559</v>
      </c>
      <c r="F146" s="1"/>
      <c r="G146" s="1"/>
      <c r="H146" s="1"/>
      <c r="I146" s="1"/>
      <c r="J146" s="1"/>
      <c r="K146" s="1"/>
      <c r="L146" s="27" t="s">
        <v>560</v>
      </c>
      <c r="M146" s="133" t="s">
        <v>244</v>
      </c>
      <c r="N146" s="29" t="s">
        <v>561</v>
      </c>
      <c r="O146" s="29">
        <v>31152</v>
      </c>
      <c r="P146" s="28" t="s">
        <v>149</v>
      </c>
      <c r="Q146" s="27">
        <f t="shared" ref="Q146:S146" si="141">IFERROR(VLOOKUP(P146,B$8:E$160,2,0),0)</f>
        <v>713203</v>
      </c>
      <c r="R146" s="27" t="str">
        <f t="shared" si="141"/>
        <v>MOT.03.</v>
      </c>
      <c r="S146" s="30" t="str">
        <f t="shared" si="141"/>
        <v>Diagnozowanie i naprawa powłok lakierniczych</v>
      </c>
      <c r="T146" s="134" t="s">
        <v>32</v>
      </c>
      <c r="U146" s="32">
        <v>2</v>
      </c>
      <c r="V146" s="32">
        <v>0</v>
      </c>
      <c r="W146" s="44" t="s">
        <v>161</v>
      </c>
      <c r="X146" s="32">
        <v>2</v>
      </c>
      <c r="Y146" s="49">
        <v>0</v>
      </c>
      <c r="Z146" s="30" t="str">
        <f t="shared" si="122"/>
        <v>Centrum Kształcenia Zawodowego w Świdnicy, 58-105 Świdnica, ul. Gen. Władysława Sikorskiego 41</v>
      </c>
      <c r="AA146" s="73" t="s">
        <v>34</v>
      </c>
      <c r="AB146" s="38"/>
      <c r="AC146" s="7"/>
      <c r="AD146" s="38"/>
      <c r="AE146" s="39"/>
      <c r="AF146" s="39"/>
      <c r="AG146" s="39"/>
      <c r="AH146" s="39"/>
      <c r="AI146" s="39"/>
      <c r="AJ146" s="39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</row>
    <row r="147" spans="1:66" ht="15" customHeight="1">
      <c r="B147" s="25"/>
      <c r="C147" s="26"/>
      <c r="D147" s="26"/>
      <c r="E147" s="25"/>
      <c r="F147" s="1"/>
      <c r="G147" s="1"/>
      <c r="H147" s="1"/>
      <c r="I147" s="1"/>
      <c r="J147" s="1"/>
      <c r="K147" s="1"/>
      <c r="L147" s="27" t="s">
        <v>562</v>
      </c>
      <c r="M147" s="133" t="s">
        <v>244</v>
      </c>
      <c r="N147" s="29" t="s">
        <v>561</v>
      </c>
      <c r="O147" s="29">
        <v>31152</v>
      </c>
      <c r="P147" s="28" t="s">
        <v>129</v>
      </c>
      <c r="Q147" s="27">
        <f t="shared" ref="Q147:S147" si="142">IFERROR(VLOOKUP(P147,B$8:E$160,2,0),0)</f>
        <v>741201</v>
      </c>
      <c r="R147" s="27" t="str">
        <f t="shared" si="142"/>
        <v>ELE.01.</v>
      </c>
      <c r="S147" s="30" t="str">
        <f t="shared" si="142"/>
        <v> Montaż i obsługa maszyn i urządzeń elektrycznych</v>
      </c>
      <c r="T147" s="77" t="s">
        <v>364</v>
      </c>
      <c r="U147" s="32">
        <v>3</v>
      </c>
      <c r="V147" s="32">
        <v>0</v>
      </c>
      <c r="W147" s="33" t="s">
        <v>154</v>
      </c>
      <c r="X147" s="32">
        <v>3</v>
      </c>
      <c r="Y147" s="49">
        <v>0</v>
      </c>
      <c r="Z147" s="30" t="str">
        <f t="shared" si="122"/>
        <v>Centrum Kształcenia Zawodowego i Ustawicznego, 67-400 Wschowa, Plac Kosynierów 1</v>
      </c>
      <c r="AA147" s="129" t="s">
        <v>181</v>
      </c>
      <c r="AB147" s="38"/>
      <c r="AC147" s="38"/>
      <c r="AD147" s="38"/>
      <c r="AE147" s="39"/>
      <c r="AF147" s="39"/>
      <c r="AG147" s="39"/>
      <c r="AH147" s="39"/>
      <c r="AI147" s="39"/>
      <c r="AJ147" s="39"/>
      <c r="AK147" s="9"/>
      <c r="AL147" s="9"/>
      <c r="AM147" s="83" t="s">
        <v>419</v>
      </c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</row>
    <row r="148" spans="1:66" ht="15" customHeight="1">
      <c r="B148" s="25" t="s">
        <v>563</v>
      </c>
      <c r="C148" s="26">
        <v>613003</v>
      </c>
      <c r="D148" s="26" t="s">
        <v>564</v>
      </c>
      <c r="E148" s="25" t="s">
        <v>565</v>
      </c>
      <c r="F148" s="1"/>
      <c r="G148" s="1"/>
      <c r="H148" s="1"/>
      <c r="I148" s="1"/>
      <c r="J148" s="1"/>
      <c r="K148" s="1"/>
      <c r="L148" s="27" t="s">
        <v>566</v>
      </c>
      <c r="M148" s="28" t="s">
        <v>244</v>
      </c>
      <c r="N148" s="29" t="s">
        <v>561</v>
      </c>
      <c r="O148" s="29">
        <v>31152</v>
      </c>
      <c r="P148" s="28" t="s">
        <v>137</v>
      </c>
      <c r="Q148" s="27">
        <f t="shared" ref="Q148:S148" si="143">IFERROR(VLOOKUP(P148,B$8:E$160,2,0),0)</f>
        <v>741203</v>
      </c>
      <c r="R148" s="27" t="str">
        <f t="shared" si="143"/>
        <v>MOT.02.</v>
      </c>
      <c r="S148" s="30" t="str">
        <f t="shared" si="143"/>
        <v>Obsługa, diagnozowanie oraz naprawa mechatronicznych systemów pojazdów samochodowych</v>
      </c>
      <c r="T148" s="75" t="s">
        <v>193</v>
      </c>
      <c r="U148" s="32">
        <v>1</v>
      </c>
      <c r="V148" s="32">
        <v>0</v>
      </c>
      <c r="W148" s="33" t="s">
        <v>154</v>
      </c>
      <c r="X148" s="32">
        <v>1</v>
      </c>
      <c r="Y148" s="49">
        <v>0</v>
      </c>
      <c r="Z148" s="30" t="str">
        <f t="shared" si="122"/>
        <v>Centrum Kształcenia Zawodowego i Ustawicznego, 67-400 Wschowa, Plac Kosynierów 1</v>
      </c>
      <c r="AA148" s="73" t="s">
        <v>181</v>
      </c>
      <c r="AB148" s="38"/>
      <c r="AC148" s="38"/>
      <c r="AD148" s="38"/>
      <c r="AE148" s="39"/>
      <c r="AF148" s="39"/>
      <c r="AG148" s="39"/>
      <c r="AH148" s="39"/>
      <c r="AI148" s="39"/>
      <c r="AJ148" s="39"/>
      <c r="AK148" s="1"/>
      <c r="AL148" s="1"/>
      <c r="AM148" s="9" t="s">
        <v>567</v>
      </c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</row>
    <row r="149" spans="1:66" ht="15" customHeight="1">
      <c r="A149" s="1"/>
      <c r="B149" s="1" t="s">
        <v>568</v>
      </c>
      <c r="C149" s="1">
        <v>622201</v>
      </c>
      <c r="D149" s="1" t="s">
        <v>569</v>
      </c>
      <c r="E149" s="1" t="s">
        <v>570</v>
      </c>
      <c r="F149" s="1"/>
      <c r="G149" s="1"/>
      <c r="H149" s="1"/>
      <c r="I149" s="1"/>
      <c r="J149" s="1"/>
      <c r="K149" s="1"/>
      <c r="L149" s="27" t="s">
        <v>571</v>
      </c>
      <c r="M149" s="28" t="s">
        <v>244</v>
      </c>
      <c r="N149" s="29" t="s">
        <v>561</v>
      </c>
      <c r="O149" s="29">
        <v>31152</v>
      </c>
      <c r="P149" s="28" t="s">
        <v>254</v>
      </c>
      <c r="Q149" s="27">
        <f t="shared" ref="Q149:S149" si="144">IFERROR(VLOOKUP(P149,B$8:E$160,2,0),0)</f>
        <v>722204</v>
      </c>
      <c r="R149" s="27" t="str">
        <f t="shared" si="144"/>
        <v>MEC.08.</v>
      </c>
      <c r="S149" s="30" t="str">
        <f t="shared" si="144"/>
        <v>Wykonywanie i naprawa elementów maszyn, urządzeń i narzędzi</v>
      </c>
      <c r="T149" s="56" t="s">
        <v>32</v>
      </c>
      <c r="U149" s="32">
        <v>1</v>
      </c>
      <c r="V149" s="32">
        <v>0</v>
      </c>
      <c r="W149" s="33" t="s">
        <v>154</v>
      </c>
      <c r="X149" s="32">
        <v>1</v>
      </c>
      <c r="Y149" s="32">
        <v>0</v>
      </c>
      <c r="Z149" s="30" t="str">
        <f t="shared" si="122"/>
        <v>Centrum Kształcenia Zawodowego w CKZiU,  ul. Tadeusza Kościuszki 27, 56-100 Wołów</v>
      </c>
      <c r="AA149" s="129" t="s">
        <v>162</v>
      </c>
      <c r="AB149" s="38"/>
      <c r="AC149" s="38"/>
      <c r="AD149" s="38"/>
      <c r="AE149" s="1"/>
      <c r="AF149" s="1"/>
      <c r="AG149" s="1"/>
      <c r="AH149" s="1"/>
      <c r="AI149" s="1"/>
      <c r="AJ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</row>
    <row r="150" spans="1:66" ht="15" customHeight="1">
      <c r="A150" s="1"/>
      <c r="B150" s="1" t="s">
        <v>254</v>
      </c>
      <c r="C150" s="1">
        <v>722204</v>
      </c>
      <c r="D150" s="1" t="s">
        <v>572</v>
      </c>
      <c r="E150" s="1" t="s">
        <v>573</v>
      </c>
      <c r="F150" s="1"/>
      <c r="G150" s="1"/>
      <c r="H150" s="1"/>
      <c r="I150" s="1"/>
      <c r="J150" s="1"/>
      <c r="K150" s="1"/>
      <c r="L150" s="27" t="s">
        <v>574</v>
      </c>
      <c r="M150" s="28" t="s">
        <v>244</v>
      </c>
      <c r="N150" s="29" t="s">
        <v>561</v>
      </c>
      <c r="O150" s="29">
        <v>31152</v>
      </c>
      <c r="P150" s="28" t="s">
        <v>44</v>
      </c>
      <c r="Q150" s="27">
        <f t="shared" ref="Q150:S150" si="145">IFERROR(VLOOKUP(P150,B$8:E$160,2,0),0)</f>
        <v>514101</v>
      </c>
      <c r="R150" s="27" t="str">
        <f t="shared" si="145"/>
        <v>FRK.01.</v>
      </c>
      <c r="S150" s="30" t="str">
        <f t="shared" si="145"/>
        <v>Wykonywanie usług fryzjerskich</v>
      </c>
      <c r="T150" s="31" t="s">
        <v>75</v>
      </c>
      <c r="U150" s="32">
        <v>9</v>
      </c>
      <c r="V150" s="32">
        <v>8</v>
      </c>
      <c r="W150" s="33" t="s">
        <v>154</v>
      </c>
      <c r="X150" s="32">
        <v>9</v>
      </c>
      <c r="Y150" s="32">
        <v>8</v>
      </c>
      <c r="Z150" s="30" t="str">
        <f t="shared" si="122"/>
        <v>Centrum Kształcenia Zawodowego w Oleśnicy, ul. Wojska Polskiego 67</v>
      </c>
      <c r="AA150" s="129" t="s">
        <v>134</v>
      </c>
      <c r="AB150" s="38"/>
      <c r="AC150" s="38"/>
      <c r="AD150" s="38"/>
      <c r="AE150" s="39"/>
      <c r="AF150" s="39"/>
      <c r="AG150" s="39"/>
      <c r="AH150" s="39"/>
      <c r="AI150" s="39"/>
      <c r="AJ150" s="39"/>
      <c r="AK150" s="1"/>
      <c r="AL150" s="1"/>
      <c r="AM150" s="9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</row>
    <row r="151" spans="1:66" ht="15" customHeight="1">
      <c r="A151" s="1"/>
      <c r="B151" s="39" t="s">
        <v>74</v>
      </c>
      <c r="C151" s="39">
        <v>522301</v>
      </c>
      <c r="D151" s="39" t="s">
        <v>575</v>
      </c>
      <c r="E151" s="39" t="s">
        <v>576</v>
      </c>
      <c r="F151" s="1"/>
      <c r="G151" s="1"/>
      <c r="H151" s="1"/>
      <c r="I151" s="1"/>
      <c r="J151" s="1"/>
      <c r="K151" s="1"/>
      <c r="L151" s="27" t="s">
        <v>577</v>
      </c>
      <c r="M151" s="28" t="s">
        <v>244</v>
      </c>
      <c r="N151" s="29" t="s">
        <v>561</v>
      </c>
      <c r="O151" s="29">
        <v>31152</v>
      </c>
      <c r="P151" s="28" t="s">
        <v>127</v>
      </c>
      <c r="Q151" s="27">
        <f t="shared" ref="Q151:S151" si="146">IFERROR(VLOOKUP(P151,B$8:E$160,2,0),0)</f>
        <v>751204</v>
      </c>
      <c r="R151" s="27" t="str">
        <f t="shared" si="146"/>
        <v>SPC.03.</v>
      </c>
      <c r="S151" s="30" t="str">
        <f t="shared" si="146"/>
        <v>Produkcja wyrobów piekarskich</v>
      </c>
      <c r="T151" s="56" t="s">
        <v>32</v>
      </c>
      <c r="U151" s="32">
        <v>2</v>
      </c>
      <c r="V151" s="32">
        <v>0</v>
      </c>
      <c r="W151" s="33" t="s">
        <v>154</v>
      </c>
      <c r="X151" s="32">
        <v>2</v>
      </c>
      <c r="Y151" s="32">
        <v>0</v>
      </c>
      <c r="Z151" s="36" t="str">
        <f t="shared" si="122"/>
        <v>Centrum Kształcenia Zawodowego w Oleśnicy, ul. Wojska Polskiego 67</v>
      </c>
      <c r="AA151" s="73" t="s">
        <v>134</v>
      </c>
      <c r="AB151" s="38"/>
      <c r="AC151" s="38"/>
      <c r="AD151" s="38"/>
      <c r="AE151" s="1"/>
      <c r="AF151" s="1"/>
      <c r="AG151" s="1"/>
      <c r="AH151" s="1"/>
      <c r="AI151" s="1"/>
      <c r="AJ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</row>
    <row r="152" spans="1:66" ht="15" customHeight="1">
      <c r="A152" s="1"/>
      <c r="B152" s="39" t="s">
        <v>92</v>
      </c>
      <c r="C152" s="39">
        <v>752205</v>
      </c>
      <c r="D152" s="39" t="s">
        <v>578</v>
      </c>
      <c r="E152" s="39" t="s">
        <v>579</v>
      </c>
      <c r="F152" s="1"/>
      <c r="G152" s="1"/>
      <c r="H152" s="1"/>
      <c r="I152" s="1"/>
      <c r="J152" s="1"/>
      <c r="K152" s="1"/>
      <c r="L152" s="27" t="s">
        <v>580</v>
      </c>
      <c r="M152" s="28" t="s">
        <v>244</v>
      </c>
      <c r="N152" s="29" t="s">
        <v>561</v>
      </c>
      <c r="O152" s="29">
        <v>31152</v>
      </c>
      <c r="P152" s="28" t="s">
        <v>120</v>
      </c>
      <c r="Q152" s="27">
        <f t="shared" ref="Q152:S152" si="147">IFERROR(VLOOKUP(P152,B$8:E$160,2,0),0)</f>
        <v>712618</v>
      </c>
      <c r="R152" s="27" t="str">
        <f t="shared" si="147"/>
        <v>BUD.09.</v>
      </c>
      <c r="S152" s="30" t="str">
        <f t="shared" si="147"/>
        <v>Wykonywanie robót związanych z budową, montażem i eksploatacją sieci oraz instalacji sanitarnych</v>
      </c>
      <c r="T152" s="44" t="s">
        <v>116</v>
      </c>
      <c r="U152" s="32">
        <v>1</v>
      </c>
      <c r="V152" s="32">
        <v>0</v>
      </c>
      <c r="W152" s="44" t="s">
        <v>161</v>
      </c>
      <c r="X152" s="32">
        <v>1</v>
      </c>
      <c r="Y152" s="32">
        <v>0</v>
      </c>
      <c r="Z152" s="36" t="str">
        <f t="shared" si="122"/>
        <v>Centrum Kształcenia Zawodowego w Świdnicy, 58-105 Świdnica, ul. Gen. Władysława Sikorskiego 41</v>
      </c>
      <c r="AA152" s="73" t="s">
        <v>34</v>
      </c>
      <c r="AB152" s="38"/>
      <c r="AC152" s="38"/>
      <c r="AD152" s="38"/>
      <c r="AE152" s="1"/>
      <c r="AF152" s="1"/>
      <c r="AG152" s="1"/>
      <c r="AH152" s="1"/>
      <c r="AI152" s="1"/>
      <c r="AJ152" s="1"/>
      <c r="AM152" s="9" t="s">
        <v>214</v>
      </c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</row>
    <row r="153" spans="1:66" ht="15" customHeight="1">
      <c r="A153" s="1"/>
      <c r="B153" s="39"/>
      <c r="C153" s="39"/>
      <c r="D153" s="39"/>
      <c r="E153" s="39"/>
      <c r="F153" s="1"/>
      <c r="G153" s="1"/>
      <c r="H153" s="1"/>
      <c r="I153" s="1"/>
      <c r="J153" s="1"/>
      <c r="K153" s="1"/>
      <c r="L153" s="27"/>
      <c r="M153" s="87" t="s">
        <v>244</v>
      </c>
      <c r="N153" s="29" t="s">
        <v>561</v>
      </c>
      <c r="O153" s="29">
        <v>31152</v>
      </c>
      <c r="P153" s="28" t="s">
        <v>57</v>
      </c>
      <c r="Q153" s="27">
        <f t="shared" ref="Q153:S153" si="148">IFERROR(VLOOKUP(P153,B$8:E$160,2,0),0)</f>
        <v>721306</v>
      </c>
      <c r="R153" s="27" t="str">
        <f t="shared" si="148"/>
        <v>MOT.01.</v>
      </c>
      <c r="S153" s="30" t="str">
        <f t="shared" si="148"/>
        <v>Diagnozowanie i naprawa nadwozi pojazdów samochodowych</v>
      </c>
      <c r="T153" s="31" t="s">
        <v>75</v>
      </c>
      <c r="U153" s="32">
        <v>2</v>
      </c>
      <c r="V153" s="32">
        <v>0</v>
      </c>
      <c r="W153" s="44" t="s">
        <v>161</v>
      </c>
      <c r="X153" s="32">
        <v>2</v>
      </c>
      <c r="Y153" s="32">
        <v>0</v>
      </c>
      <c r="Z153" s="36" t="str">
        <f t="shared" si="122"/>
        <v>Centrum Kształcenia Zawodowego w Świdnicy, 58-105 Świdnica, ul. Gen. Władysława Sikorskiego 41</v>
      </c>
      <c r="AA153" s="73" t="s">
        <v>34</v>
      </c>
      <c r="AB153" s="122"/>
      <c r="AC153" s="38"/>
      <c r="AD153" s="38"/>
      <c r="AE153" s="1"/>
      <c r="AF153" s="1"/>
      <c r="AG153" s="1"/>
      <c r="AH153" s="1"/>
      <c r="AI153" s="1"/>
      <c r="AJ153" s="1"/>
      <c r="AK153" s="9"/>
      <c r="AL153" s="9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</row>
    <row r="154" spans="1:66" ht="15" customHeight="1">
      <c r="A154" s="1"/>
      <c r="B154" s="39" t="s">
        <v>133</v>
      </c>
      <c r="C154" s="39">
        <v>753402</v>
      </c>
      <c r="D154" s="39" t="s">
        <v>581</v>
      </c>
      <c r="E154" s="39" t="s">
        <v>582</v>
      </c>
      <c r="F154" s="1"/>
      <c r="G154" s="1"/>
      <c r="H154" s="1"/>
      <c r="I154" s="1"/>
      <c r="J154" s="1"/>
      <c r="K154" s="1"/>
      <c r="L154" s="27"/>
      <c r="M154" s="28" t="s">
        <v>244</v>
      </c>
      <c r="N154" s="29" t="s">
        <v>561</v>
      </c>
      <c r="O154" s="29">
        <v>31152</v>
      </c>
      <c r="P154" s="28" t="s">
        <v>583</v>
      </c>
      <c r="Q154" s="27">
        <f t="shared" ref="Q154:S154" si="149">IFERROR(VLOOKUP(P154,B$8:E$160,2,0),0)</f>
        <v>723103</v>
      </c>
      <c r="R154" s="27" t="str">
        <f t="shared" si="149"/>
        <v>MOT.05.</v>
      </c>
      <c r="S154" s="30" t="str">
        <f t="shared" si="149"/>
        <v>Obsługa, diagnozowanie oraz naprawa pojazdów samochodowych</v>
      </c>
      <c r="T154" s="43" t="s">
        <v>75</v>
      </c>
      <c r="U154" s="32">
        <v>18</v>
      </c>
      <c r="V154" s="32">
        <v>0</v>
      </c>
      <c r="W154" s="33" t="s">
        <v>154</v>
      </c>
      <c r="X154" s="32">
        <v>18</v>
      </c>
      <c r="Y154" s="32">
        <v>0</v>
      </c>
      <c r="Z154" s="30" t="str">
        <f t="shared" si="122"/>
        <v>Centrum Kształcenia Zawodowego w Oleśnicy, ul. Wojska Polskiego 67</v>
      </c>
      <c r="AA154" s="129" t="s">
        <v>134</v>
      </c>
      <c r="AB154" s="122"/>
      <c r="AC154" s="38"/>
      <c r="AD154" s="38"/>
      <c r="AE154" s="1"/>
      <c r="AF154" s="1"/>
      <c r="AG154" s="1"/>
      <c r="AH154" s="1"/>
      <c r="AI154" s="1"/>
      <c r="AJ154" s="1"/>
      <c r="AK154" s="9"/>
      <c r="AL154" s="9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</row>
    <row r="155" spans="1:66" ht="15" customHeight="1">
      <c r="A155" s="1"/>
      <c r="B155" s="39" t="s">
        <v>584</v>
      </c>
      <c r="C155" s="39">
        <v>811305</v>
      </c>
      <c r="D155" s="39" t="s">
        <v>585</v>
      </c>
      <c r="E155" s="39" t="s">
        <v>586</v>
      </c>
      <c r="F155" s="1"/>
      <c r="G155" s="1"/>
      <c r="H155" s="1"/>
      <c r="I155" s="1"/>
      <c r="J155" s="1"/>
      <c r="K155" s="1"/>
      <c r="L155" s="27" t="s">
        <v>587</v>
      </c>
      <c r="M155" s="28" t="s">
        <v>244</v>
      </c>
      <c r="N155" s="29" t="s">
        <v>561</v>
      </c>
      <c r="O155" s="29">
        <v>31152</v>
      </c>
      <c r="P155" s="28" t="s">
        <v>124</v>
      </c>
      <c r="Q155" s="27">
        <f t="shared" ref="Q155:S155" si="150">IFERROR(VLOOKUP(P155,B$8:E$160,2,0),0)</f>
        <v>722307</v>
      </c>
      <c r="R155" s="27" t="str">
        <f t="shared" si="150"/>
        <v>MEC.05.</v>
      </c>
      <c r="S155" s="30" t="str">
        <f t="shared" si="150"/>
        <v> Użytkowanie obrabiarek skrawających</v>
      </c>
      <c r="T155" s="56" t="s">
        <v>116</v>
      </c>
      <c r="U155" s="32">
        <v>6</v>
      </c>
      <c r="V155" s="32">
        <v>0</v>
      </c>
      <c r="W155" s="54" t="s">
        <v>154</v>
      </c>
      <c r="X155" s="32">
        <v>6</v>
      </c>
      <c r="Y155" s="32">
        <v>0</v>
      </c>
      <c r="Z155" s="30" t="str">
        <f t="shared" si="122"/>
        <v>Centrum Kształcenia Zawodowego w Oleśnicy, ul. Wojska Polskiego 67</v>
      </c>
      <c r="AA155" s="135" t="s">
        <v>134</v>
      </c>
      <c r="AB155" s="136" t="s">
        <v>588</v>
      </c>
      <c r="AC155" s="38"/>
      <c r="AD155" s="38"/>
      <c r="AE155" s="1"/>
      <c r="AF155" s="1"/>
      <c r="AG155" s="1"/>
      <c r="AH155" s="1"/>
      <c r="AI155" s="1"/>
      <c r="AJ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</row>
    <row r="156" spans="1:66" ht="15" customHeight="1">
      <c r="B156" s="39" t="s">
        <v>589</v>
      </c>
      <c r="C156" s="39">
        <v>731609</v>
      </c>
      <c r="D156" s="39" t="s">
        <v>590</v>
      </c>
      <c r="E156" s="39" t="s">
        <v>591</v>
      </c>
      <c r="F156" s="1"/>
      <c r="G156" s="1"/>
      <c r="H156" s="1"/>
      <c r="I156" s="1"/>
      <c r="J156" s="1"/>
      <c r="K156" s="1"/>
      <c r="L156" s="27" t="s">
        <v>592</v>
      </c>
      <c r="M156" s="28" t="s">
        <v>244</v>
      </c>
      <c r="N156" s="29" t="s">
        <v>561</v>
      </c>
      <c r="O156" s="29">
        <v>31152</v>
      </c>
      <c r="P156" s="28" t="s">
        <v>74</v>
      </c>
      <c r="Q156" s="27">
        <f t="shared" ref="Q156:S156" si="151">IFERROR(VLOOKUP(P156,B$8:E$160,2,0),0)</f>
        <v>522301</v>
      </c>
      <c r="R156" s="27" t="str">
        <f t="shared" si="151"/>
        <v>HAN.01.</v>
      </c>
      <c r="S156" s="30" t="str">
        <f t="shared" si="151"/>
        <v>Prowadzenie sprzedaży</v>
      </c>
      <c r="T156" s="56" t="s">
        <v>160</v>
      </c>
      <c r="U156" s="32">
        <v>14</v>
      </c>
      <c r="V156" s="32">
        <v>10</v>
      </c>
      <c r="W156" s="54" t="s">
        <v>154</v>
      </c>
      <c r="X156" s="32">
        <v>14</v>
      </c>
      <c r="Y156" s="32">
        <v>10</v>
      </c>
      <c r="Z156" s="30" t="str">
        <f t="shared" si="122"/>
        <v>Centrum Kształcenia Zawodowego w Oleśnicy, ul. Wojska Polskiego 67</v>
      </c>
      <c r="AA156" s="135" t="s">
        <v>134</v>
      </c>
      <c r="AB156" s="7"/>
      <c r="AC156" s="38"/>
      <c r="AD156" s="38"/>
      <c r="AE156" s="39"/>
      <c r="AF156" s="39"/>
      <c r="AG156" s="39"/>
      <c r="AH156" s="39"/>
      <c r="AI156" s="39"/>
      <c r="AJ156" s="39"/>
      <c r="AK156" s="1"/>
      <c r="AL156" s="1"/>
      <c r="AM156" s="9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</row>
    <row r="157" spans="1:66" ht="15" customHeight="1">
      <c r="B157" s="39" t="s">
        <v>593</v>
      </c>
      <c r="C157" s="39">
        <v>711203</v>
      </c>
      <c r="D157" s="39" t="s">
        <v>594</v>
      </c>
      <c r="E157" s="39" t="s">
        <v>595</v>
      </c>
      <c r="F157" s="1"/>
      <c r="G157" s="1"/>
      <c r="H157" s="1"/>
      <c r="I157" s="1"/>
      <c r="J157" s="1"/>
      <c r="K157" s="1"/>
      <c r="L157" s="27" t="s">
        <v>596</v>
      </c>
      <c r="M157" s="28" t="s">
        <v>244</v>
      </c>
      <c r="N157" s="29" t="s">
        <v>561</v>
      </c>
      <c r="O157" s="29">
        <v>31152</v>
      </c>
      <c r="P157" s="28" t="s">
        <v>92</v>
      </c>
      <c r="Q157" s="27">
        <f t="shared" ref="Q157:S157" si="152">IFERROR(VLOOKUP(P157,B$8:E$160,2,0),0)</f>
        <v>752205</v>
      </c>
      <c r="R157" s="27" t="str">
        <f t="shared" si="152"/>
        <v>DRM.04.</v>
      </c>
      <c r="S157" s="30" t="str">
        <f t="shared" si="152"/>
        <v> Wytwarzanie wyrobów z drewna i materiałów drewnopochodnych</v>
      </c>
      <c r="T157" s="134" t="s">
        <v>160</v>
      </c>
      <c r="U157" s="32">
        <v>2</v>
      </c>
      <c r="V157" s="32">
        <v>0</v>
      </c>
      <c r="W157" s="33" t="s">
        <v>154</v>
      </c>
      <c r="X157" s="32">
        <v>2</v>
      </c>
      <c r="Y157" s="49">
        <v>0</v>
      </c>
      <c r="Z157" s="30" t="str">
        <f t="shared" si="122"/>
        <v>Centrum Kształcenia Zawodowego w Oleśnicy, ul. Wojska Polskiego 67</v>
      </c>
      <c r="AA157" s="129" t="s">
        <v>134</v>
      </c>
      <c r="AB157" s="38"/>
      <c r="AC157" s="38"/>
      <c r="AD157" s="38"/>
      <c r="AE157" s="39"/>
      <c r="AF157" s="39"/>
      <c r="AG157" s="39"/>
      <c r="AH157" s="39"/>
      <c r="AI157" s="39"/>
      <c r="AJ157" s="39"/>
      <c r="AK157" s="9"/>
      <c r="AL157" s="9"/>
      <c r="AM157" s="9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</row>
    <row r="158" spans="1:66" ht="15" customHeight="1">
      <c r="B158" s="39" t="s">
        <v>597</v>
      </c>
      <c r="C158" s="39">
        <v>731106</v>
      </c>
      <c r="D158" s="39" t="s">
        <v>598</v>
      </c>
      <c r="E158" s="39" t="s">
        <v>599</v>
      </c>
      <c r="F158" s="1"/>
      <c r="G158" s="1"/>
      <c r="H158" s="1"/>
      <c r="I158" s="1"/>
      <c r="J158" s="1"/>
      <c r="K158" s="1"/>
      <c r="L158" s="27" t="s">
        <v>600</v>
      </c>
      <c r="M158" s="28" t="s">
        <v>244</v>
      </c>
      <c r="N158" s="29" t="s">
        <v>561</v>
      </c>
      <c r="O158" s="29">
        <v>31152</v>
      </c>
      <c r="P158" s="28" t="s">
        <v>31</v>
      </c>
      <c r="Q158" s="27">
        <f t="shared" ref="Q158:S158" si="153">IFERROR(VLOOKUP(P158,B$8:E$160,2,0),0)</f>
        <v>751201</v>
      </c>
      <c r="R158" s="27" t="str">
        <f t="shared" si="153"/>
        <v>SPC.01.</v>
      </c>
      <c r="S158" s="30" t="str">
        <f t="shared" si="153"/>
        <v>Produkcja wyrobów cukierniczych</v>
      </c>
      <c r="T158" s="46" t="s">
        <v>140</v>
      </c>
      <c r="U158" s="32">
        <v>4</v>
      </c>
      <c r="V158" s="32">
        <v>2</v>
      </c>
      <c r="W158" s="33" t="s">
        <v>154</v>
      </c>
      <c r="X158" s="32">
        <v>4</v>
      </c>
      <c r="Y158" s="49">
        <v>2</v>
      </c>
      <c r="Z158" s="30" t="str">
        <f t="shared" si="122"/>
        <v>Centrum Kształcenia Zawodowego w Oleśnicy, ul. Wojska Polskiego 67</v>
      </c>
      <c r="AA158" s="73" t="s">
        <v>134</v>
      </c>
      <c r="AB158" s="38"/>
      <c r="AC158" s="38"/>
      <c r="AD158" s="38"/>
      <c r="AE158" s="39"/>
      <c r="AF158" s="39"/>
      <c r="AG158" s="39"/>
      <c r="AH158" s="39"/>
      <c r="AI158" s="39"/>
      <c r="AJ158" s="39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</row>
    <row r="159" spans="1:66" ht="15" customHeight="1">
      <c r="B159" s="39" t="s">
        <v>601</v>
      </c>
      <c r="C159" s="39">
        <v>731305</v>
      </c>
      <c r="D159" s="39" t="s">
        <v>602</v>
      </c>
      <c r="E159" s="39" t="s">
        <v>603</v>
      </c>
      <c r="F159" s="1"/>
      <c r="G159" s="1"/>
      <c r="H159" s="1"/>
      <c r="I159" s="1"/>
      <c r="J159" s="1"/>
      <c r="K159" s="1"/>
      <c r="L159" s="27" t="s">
        <v>604</v>
      </c>
      <c r="M159" s="28" t="s">
        <v>244</v>
      </c>
      <c r="N159" s="29" t="s">
        <v>561</v>
      </c>
      <c r="O159" s="29">
        <v>31152</v>
      </c>
      <c r="P159" s="28" t="s">
        <v>114</v>
      </c>
      <c r="Q159" s="27">
        <f t="shared" ref="Q159:S159" si="154">IFERROR(VLOOKUP(P159,B$8:E$160,2,0),0)</f>
        <v>512001</v>
      </c>
      <c r="R159" s="27" t="str">
        <f t="shared" si="154"/>
        <v>HGT.02.</v>
      </c>
      <c r="S159" s="30" t="str">
        <f t="shared" si="154"/>
        <v> Przygotowanie i wydawanie dań</v>
      </c>
      <c r="T159" s="31" t="s">
        <v>216</v>
      </c>
      <c r="U159" s="32">
        <v>28</v>
      </c>
      <c r="V159" s="32">
        <v>15</v>
      </c>
      <c r="W159" s="33" t="s">
        <v>154</v>
      </c>
      <c r="X159" s="32">
        <v>28</v>
      </c>
      <c r="Y159" s="49">
        <v>15</v>
      </c>
      <c r="Z159" s="30" t="str">
        <f t="shared" si="122"/>
        <v>Centrum Kształcenia Zawodowego w Oleśnicy, ul. Wojska Polskiego 67</v>
      </c>
      <c r="AA159" s="129" t="s">
        <v>134</v>
      </c>
      <c r="AB159" s="38"/>
      <c r="AC159" s="38"/>
      <c r="AD159" s="38"/>
      <c r="AE159" s="39"/>
      <c r="AF159" s="39"/>
      <c r="AG159" s="39"/>
      <c r="AH159" s="39"/>
      <c r="AI159" s="39"/>
      <c r="AJ159" s="39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</row>
    <row r="160" spans="1:66" ht="15" customHeight="1">
      <c r="B160" s="39"/>
      <c r="C160" s="39"/>
      <c r="D160" s="39"/>
      <c r="E160" s="39"/>
      <c r="F160" s="1"/>
      <c r="G160" s="1"/>
      <c r="H160" s="1"/>
      <c r="I160" s="1"/>
      <c r="J160" s="1"/>
      <c r="K160" s="1"/>
      <c r="L160" s="27" t="s">
        <v>605</v>
      </c>
      <c r="M160" s="28" t="s">
        <v>606</v>
      </c>
      <c r="N160" s="29" t="s">
        <v>249</v>
      </c>
      <c r="O160" s="29">
        <v>114708</v>
      </c>
      <c r="P160" s="28" t="s">
        <v>149</v>
      </c>
      <c r="Q160" s="27">
        <f t="shared" ref="Q160:S160" si="155">IFERROR(VLOOKUP(P160,B$8:E$160,2,0),0)</f>
        <v>713203</v>
      </c>
      <c r="R160" s="27" t="str">
        <f t="shared" si="155"/>
        <v>MOT.03.</v>
      </c>
      <c r="S160" s="30" t="str">
        <f t="shared" si="155"/>
        <v>Diagnozowanie i naprawa powłok lakierniczych</v>
      </c>
      <c r="T160" s="56" t="s">
        <v>32</v>
      </c>
      <c r="U160" s="32">
        <v>6</v>
      </c>
      <c r="V160" s="32">
        <v>0</v>
      </c>
      <c r="W160" s="44" t="s">
        <v>161</v>
      </c>
      <c r="X160" s="32">
        <v>6</v>
      </c>
      <c r="Y160" s="49">
        <v>0</v>
      </c>
      <c r="Z160" s="36" t="str">
        <f t="shared" si="122"/>
        <v>Centrum Kształcenia Zawodowego w Świdnicy, 58-105 Świdnica, ul. Gen. Władysława Sikorskiego 41</v>
      </c>
      <c r="AA160" s="73" t="s">
        <v>34</v>
      </c>
      <c r="AB160" s="38"/>
      <c r="AC160" s="7"/>
      <c r="AD160" s="38"/>
      <c r="AE160" s="39"/>
      <c r="AF160" s="39"/>
      <c r="AG160" s="39"/>
      <c r="AH160" s="39"/>
      <c r="AI160" s="39"/>
      <c r="AJ160" s="39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</row>
    <row r="161" spans="2:66" ht="15" customHeight="1">
      <c r="B161" s="39"/>
      <c r="C161" s="39"/>
      <c r="D161" s="39"/>
      <c r="E161" s="39"/>
      <c r="F161" s="1"/>
      <c r="G161" s="1"/>
      <c r="H161" s="1"/>
      <c r="I161" s="1"/>
      <c r="J161" s="1"/>
      <c r="K161" s="1"/>
      <c r="L161" s="27" t="s">
        <v>607</v>
      </c>
      <c r="M161" s="47" t="s">
        <v>608</v>
      </c>
      <c r="N161" s="137" t="s">
        <v>249</v>
      </c>
      <c r="O161" s="137">
        <v>112058</v>
      </c>
      <c r="P161" s="47" t="s">
        <v>54</v>
      </c>
      <c r="Q161" s="27">
        <f t="shared" ref="Q161:S161" si="156">IFERROR(VLOOKUP(P161,B$8:E$160,2,0),0)</f>
        <v>432106</v>
      </c>
      <c r="R161" s="27" t="str">
        <f t="shared" si="156"/>
        <v>SPL.01.</v>
      </c>
      <c r="S161" s="30" t="str">
        <f t="shared" si="156"/>
        <v>Obsługa magazynów</v>
      </c>
      <c r="T161" s="42" t="s">
        <v>32</v>
      </c>
      <c r="U161" s="34">
        <v>5</v>
      </c>
      <c r="V161" s="34">
        <v>1</v>
      </c>
      <c r="W161" s="44" t="s">
        <v>161</v>
      </c>
      <c r="X161" s="34">
        <v>5</v>
      </c>
      <c r="Y161" s="35">
        <v>1</v>
      </c>
      <c r="Z161" s="30" t="str">
        <f t="shared" si="122"/>
        <v>Zespół Szkół Ponadpodstawowych im. Hipolita Cegielskiego w Ziębicach ul. Wojska Polskiego 3, 57-220 Ziębice</v>
      </c>
      <c r="AA161" s="73" t="s">
        <v>55</v>
      </c>
      <c r="AB161" s="38"/>
      <c r="AC161" s="38"/>
      <c r="AD161" s="38"/>
      <c r="AE161" s="39"/>
      <c r="AF161" s="39"/>
      <c r="AG161" s="39"/>
      <c r="AH161" s="39"/>
      <c r="AI161" s="39"/>
      <c r="AJ161" s="39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</row>
    <row r="162" spans="2:66" ht="15" customHeight="1">
      <c r="B162" s="39"/>
      <c r="C162" s="39"/>
      <c r="D162" s="39"/>
      <c r="E162" s="39"/>
      <c r="F162" s="1"/>
      <c r="G162" s="1"/>
      <c r="H162" s="1"/>
      <c r="I162" s="1"/>
      <c r="J162" s="1"/>
      <c r="K162" s="1"/>
      <c r="L162" s="27" t="s">
        <v>609</v>
      </c>
      <c r="M162" s="47" t="s">
        <v>608</v>
      </c>
      <c r="N162" s="137" t="s">
        <v>249</v>
      </c>
      <c r="O162" s="137">
        <v>112058</v>
      </c>
      <c r="P162" s="120" t="s">
        <v>31</v>
      </c>
      <c r="Q162" s="27">
        <f t="shared" ref="Q162:S162" si="157">IFERROR(VLOOKUP(P162,B$8:E$160,2,0),0)</f>
        <v>751201</v>
      </c>
      <c r="R162" s="27" t="str">
        <f t="shared" si="157"/>
        <v>SPC.01.</v>
      </c>
      <c r="S162" s="30" t="str">
        <f t="shared" si="157"/>
        <v>Produkcja wyrobów cukierniczych</v>
      </c>
      <c r="T162" s="31" t="s">
        <v>32</v>
      </c>
      <c r="U162" s="34">
        <v>8</v>
      </c>
      <c r="V162" s="34">
        <v>6</v>
      </c>
      <c r="W162" s="44" t="s">
        <v>161</v>
      </c>
      <c r="X162" s="34">
        <v>8</v>
      </c>
      <c r="Y162" s="35">
        <v>6</v>
      </c>
      <c r="Z162" s="30" t="str">
        <f t="shared" si="122"/>
        <v>Centrum Kształcenia Zawodowego w Świdnicy, 58-105 Świdnica, ul. Gen. Władysława Sikorskiego 41</v>
      </c>
      <c r="AA162" s="73" t="s">
        <v>34</v>
      </c>
      <c r="AB162" s="38"/>
      <c r="AC162" s="38"/>
      <c r="AD162" s="38"/>
      <c r="AE162" s="39"/>
      <c r="AF162" s="39"/>
      <c r="AG162" s="39"/>
      <c r="AH162" s="39"/>
      <c r="AI162" s="39"/>
      <c r="AJ162" s="39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</row>
    <row r="163" spans="2:66" ht="15" customHeight="1">
      <c r="B163" s="39"/>
      <c r="C163" s="39"/>
      <c r="D163" s="39"/>
      <c r="E163" s="39"/>
      <c r="F163" s="1"/>
      <c r="G163" s="1"/>
      <c r="H163" s="1"/>
      <c r="I163" s="1"/>
      <c r="J163" s="1"/>
      <c r="K163" s="1"/>
      <c r="L163" s="27" t="s">
        <v>610</v>
      </c>
      <c r="M163" s="47" t="s">
        <v>608</v>
      </c>
      <c r="N163" s="137" t="s">
        <v>249</v>
      </c>
      <c r="O163" s="137">
        <v>112058</v>
      </c>
      <c r="P163" s="47" t="s">
        <v>237</v>
      </c>
      <c r="Q163" s="27">
        <f t="shared" ref="Q163:S163" si="158">IFERROR(VLOOKUP(P163,B$8:E$160,2,0),0)</f>
        <v>513101</v>
      </c>
      <c r="R163" s="27" t="str">
        <f t="shared" si="158"/>
        <v>HGT.01.</v>
      </c>
      <c r="S163" s="30" t="str">
        <f t="shared" si="158"/>
        <v>Wykonywanie usług kelnerskich</v>
      </c>
      <c r="T163" s="44" t="s">
        <v>611</v>
      </c>
      <c r="U163" s="34">
        <v>13</v>
      </c>
      <c r="V163" s="34">
        <v>8</v>
      </c>
      <c r="W163" s="44" t="s">
        <v>161</v>
      </c>
      <c r="X163" s="34">
        <v>0</v>
      </c>
      <c r="Y163" s="35">
        <v>0</v>
      </c>
      <c r="Z163" s="30" t="str">
        <f t="shared" si="122"/>
        <v>Branżowa Szkoła 1 Stopnia w Zespole Szkół Technicznych i Branżowych im. St. Staszica "Hnadlówka" w Jeleniej Górze</v>
      </c>
      <c r="AA163" s="73" t="s">
        <v>121</v>
      </c>
      <c r="AB163" s="38"/>
      <c r="AC163" s="38"/>
      <c r="AD163" s="38"/>
      <c r="AE163" s="39"/>
      <c r="AF163" s="39"/>
      <c r="AG163" s="39"/>
      <c r="AH163" s="39"/>
      <c r="AI163" s="39"/>
      <c r="AJ163" s="39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</row>
    <row r="164" spans="2:66" ht="15" customHeight="1">
      <c r="B164" s="39"/>
      <c r="C164" s="39"/>
      <c r="D164" s="39"/>
      <c r="E164" s="39"/>
      <c r="F164" s="1"/>
      <c r="G164" s="1"/>
      <c r="H164" s="1"/>
      <c r="I164" s="1"/>
      <c r="J164" s="1"/>
      <c r="K164" s="1"/>
      <c r="L164" s="27" t="s">
        <v>612</v>
      </c>
      <c r="M164" s="47" t="s">
        <v>608</v>
      </c>
      <c r="N164" s="137" t="s">
        <v>249</v>
      </c>
      <c r="O164" s="137">
        <v>112058</v>
      </c>
      <c r="P164" s="47" t="s">
        <v>74</v>
      </c>
      <c r="Q164" s="27">
        <f t="shared" ref="Q164:S164" si="159">IFERROR(VLOOKUP(P164,B$8:E$160,2,0),0)</f>
        <v>522301</v>
      </c>
      <c r="R164" s="27" t="str">
        <f t="shared" si="159"/>
        <v>HAN.01.</v>
      </c>
      <c r="S164" s="30" t="str">
        <f t="shared" si="159"/>
        <v>Prowadzenie sprzedaży</v>
      </c>
      <c r="T164" s="31" t="s">
        <v>611</v>
      </c>
      <c r="U164" s="34">
        <v>18</v>
      </c>
      <c r="V164" s="34">
        <v>8</v>
      </c>
      <c r="W164" s="44" t="s">
        <v>161</v>
      </c>
      <c r="X164" s="34">
        <v>0</v>
      </c>
      <c r="Y164" s="35">
        <v>0</v>
      </c>
      <c r="Z164" s="30" t="str">
        <f t="shared" si="122"/>
        <v>Branżowa Szkoła 1 Stopnia w Zespole Szkół Technicznych i Branżowych im. St. Staszica "Hnadlówka" w Jeleniej Górze</v>
      </c>
      <c r="AA164" s="73" t="s">
        <v>121</v>
      </c>
      <c r="AB164" s="38"/>
      <c r="AC164" s="38"/>
      <c r="AD164" s="38"/>
      <c r="AE164" s="39"/>
      <c r="AF164" s="39"/>
      <c r="AG164" s="39"/>
      <c r="AH164" s="39"/>
      <c r="AI164" s="39"/>
      <c r="AJ164" s="39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</row>
    <row r="165" spans="2:66" ht="15" customHeight="1">
      <c r="B165" s="39"/>
      <c r="C165" s="39"/>
      <c r="D165" s="39"/>
      <c r="E165" s="39"/>
      <c r="F165" s="1"/>
      <c r="G165" s="1"/>
      <c r="H165" s="1"/>
      <c r="I165" s="1"/>
      <c r="J165" s="1"/>
      <c r="K165" s="1"/>
      <c r="L165" s="27" t="s">
        <v>613</v>
      </c>
      <c r="M165" s="28" t="s">
        <v>606</v>
      </c>
      <c r="N165" s="29" t="s">
        <v>249</v>
      </c>
      <c r="O165" s="29">
        <v>114708</v>
      </c>
      <c r="P165" s="28" t="s">
        <v>84</v>
      </c>
      <c r="Q165" s="27">
        <f t="shared" ref="Q165:S165" si="160">IFERROR(VLOOKUP(P165,B$8:E$160,2,0),0)</f>
        <v>712101</v>
      </c>
      <c r="R165" s="27" t="str">
        <f t="shared" si="160"/>
        <v>BUD.03.</v>
      </c>
      <c r="S165" s="30" t="str">
        <f t="shared" si="160"/>
        <v>Wykonywanie robót dekarsko-blacharskich</v>
      </c>
      <c r="T165" s="69" t="s">
        <v>193</v>
      </c>
      <c r="U165" s="32">
        <v>3</v>
      </c>
      <c r="V165" s="32">
        <v>0</v>
      </c>
      <c r="W165" s="44" t="s">
        <v>154</v>
      </c>
      <c r="X165" s="32">
        <v>3</v>
      </c>
      <c r="Y165" s="49">
        <v>0</v>
      </c>
      <c r="Z165" s="30" t="str">
        <f t="shared" si="122"/>
        <v>Centrum Kształcenia Zawodowego i Ustawicznego, 67-400 Wschowa, Plac Kosynierów 1</v>
      </c>
      <c r="AA165" s="73" t="s">
        <v>181</v>
      </c>
      <c r="AB165" s="38"/>
      <c r="AC165" s="38"/>
      <c r="AD165" s="38"/>
      <c r="AE165" s="39"/>
      <c r="AF165" s="39"/>
      <c r="AG165" s="39"/>
      <c r="AH165" s="39"/>
      <c r="AI165" s="39"/>
      <c r="AJ165" s="39"/>
      <c r="AK165" s="1"/>
      <c r="AL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</row>
    <row r="166" spans="2:66" ht="15" customHeight="1">
      <c r="B166" s="39"/>
      <c r="C166" s="39"/>
      <c r="D166" s="39"/>
      <c r="E166" s="39"/>
      <c r="F166" s="1"/>
      <c r="G166" s="1"/>
      <c r="H166" s="1"/>
      <c r="I166" s="1"/>
      <c r="J166" s="1"/>
      <c r="K166" s="1"/>
      <c r="L166" s="27" t="s">
        <v>614</v>
      </c>
      <c r="M166" s="50" t="s">
        <v>606</v>
      </c>
      <c r="N166" s="27" t="s">
        <v>249</v>
      </c>
      <c r="O166" s="27">
        <v>114708</v>
      </c>
      <c r="P166" s="47" t="s">
        <v>40</v>
      </c>
      <c r="Q166" s="27">
        <f t="shared" ref="Q166:S166" si="161">IFERROR(VLOOKUP(P166,B$8:E$160,2,0),0)</f>
        <v>741103</v>
      </c>
      <c r="R166" s="27" t="str">
        <f t="shared" si="161"/>
        <v>ELE.02.</v>
      </c>
      <c r="S166" s="30" t="str">
        <f t="shared" si="161"/>
        <v>Montaż, uruchamianie i konserwacja instalacji, maszyn i urządzeń elektrycznych</v>
      </c>
      <c r="T166" s="75" t="s">
        <v>116</v>
      </c>
      <c r="U166" s="34">
        <v>6</v>
      </c>
      <c r="V166" s="34">
        <v>0</v>
      </c>
      <c r="W166" s="57" t="s">
        <v>154</v>
      </c>
      <c r="X166" s="34">
        <v>6</v>
      </c>
      <c r="Y166" s="35">
        <v>0</v>
      </c>
      <c r="Z166" s="30"/>
      <c r="AA166" s="37" t="s">
        <v>181</v>
      </c>
      <c r="AB166" s="38"/>
      <c r="AC166" s="38"/>
      <c r="AD166" s="38"/>
      <c r="AE166" s="39"/>
      <c r="AF166" s="39"/>
      <c r="AG166" s="39"/>
      <c r="AH166" s="39"/>
      <c r="AI166" s="39"/>
      <c r="AJ166" s="39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</row>
    <row r="167" spans="2:66" ht="15" customHeight="1">
      <c r="B167" s="39"/>
      <c r="C167" s="39"/>
      <c r="D167" s="39"/>
      <c r="E167" s="39"/>
      <c r="F167" s="1"/>
      <c r="G167" s="1"/>
      <c r="H167" s="1"/>
      <c r="I167" s="1"/>
      <c r="J167" s="1"/>
      <c r="K167" s="1"/>
      <c r="L167" s="27" t="s">
        <v>615</v>
      </c>
      <c r="M167" s="28" t="s">
        <v>606</v>
      </c>
      <c r="N167" s="29" t="s">
        <v>249</v>
      </c>
      <c r="O167" s="29">
        <v>114708</v>
      </c>
      <c r="P167" s="28" t="s">
        <v>40</v>
      </c>
      <c r="Q167" s="27">
        <f t="shared" ref="Q167:S167" si="162">IFERROR(VLOOKUP(P167,B$8:E$160,2,0),0)</f>
        <v>741103</v>
      </c>
      <c r="R167" s="27" t="str">
        <f t="shared" si="162"/>
        <v>ELE.02.</v>
      </c>
      <c r="S167" s="30" t="str">
        <f t="shared" si="162"/>
        <v>Montaż, uruchamianie i konserwacja instalacji, maszyn i urządzeń elektrycznych</v>
      </c>
      <c r="T167" s="31" t="s">
        <v>75</v>
      </c>
      <c r="U167" s="32">
        <v>6</v>
      </c>
      <c r="V167" s="32">
        <v>0</v>
      </c>
      <c r="W167" s="57" t="s">
        <v>161</v>
      </c>
      <c r="X167" s="32">
        <v>6</v>
      </c>
      <c r="Y167" s="49">
        <v>0</v>
      </c>
      <c r="Z167" s="36" t="str">
        <f t="shared" ref="Z167:Z195" si="163">IFERROR(VLOOKUP(AA167,AH$8:AI$51,2,0),0)</f>
        <v>Centrum Kształcenia Zawodowego w Świdnicy, 58-105 Świdnica, ul. Gen. Władysława Sikorskiego 41</v>
      </c>
      <c r="AA167" s="37" t="s">
        <v>34</v>
      </c>
      <c r="AB167" s="38"/>
      <c r="AC167" s="38"/>
      <c r="AD167" s="38"/>
      <c r="AE167" s="39"/>
      <c r="AF167" s="39"/>
      <c r="AG167" s="39"/>
      <c r="AH167" s="39"/>
      <c r="AI167" s="39"/>
      <c r="AJ167" s="39"/>
      <c r="AK167" s="9"/>
      <c r="AL167" s="9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</row>
    <row r="168" spans="2:66" ht="15" customHeight="1">
      <c r="B168" s="39"/>
      <c r="C168" s="39"/>
      <c r="D168" s="39"/>
      <c r="E168" s="39"/>
      <c r="F168" s="1"/>
      <c r="G168" s="1"/>
      <c r="H168" s="1"/>
      <c r="I168" s="1"/>
      <c r="J168" s="1"/>
      <c r="K168" s="1"/>
      <c r="L168" s="27" t="s">
        <v>616</v>
      </c>
      <c r="M168" s="28" t="s">
        <v>606</v>
      </c>
      <c r="N168" s="29" t="s">
        <v>249</v>
      </c>
      <c r="O168" s="29">
        <v>114708</v>
      </c>
      <c r="P168" s="28" t="s">
        <v>254</v>
      </c>
      <c r="Q168" s="27">
        <f t="shared" ref="Q168:S168" si="164">IFERROR(VLOOKUP(P168,B$8:E$160,2,0),0)</f>
        <v>722204</v>
      </c>
      <c r="R168" s="27" t="str">
        <f t="shared" si="164"/>
        <v>MEC.08.</v>
      </c>
      <c r="S168" s="30" t="str">
        <f t="shared" si="164"/>
        <v>Wykonywanie i naprawa elementów maszyn, urządzeń i narzędzi</v>
      </c>
      <c r="T168" s="31" t="s">
        <v>75</v>
      </c>
      <c r="U168" s="32">
        <v>6</v>
      </c>
      <c r="V168" s="32">
        <v>0</v>
      </c>
      <c r="W168" s="57" t="s">
        <v>161</v>
      </c>
      <c r="X168" s="32">
        <v>6</v>
      </c>
      <c r="Y168" s="49">
        <v>0</v>
      </c>
      <c r="Z168" s="36" t="str">
        <f t="shared" si="163"/>
        <v>Centrum Kształcenia Zawodowego w Świdnicy, 58-105 Świdnica, ul. Gen. Władysława Sikorskiego 41</v>
      </c>
      <c r="AA168" s="37" t="s">
        <v>34</v>
      </c>
      <c r="AB168" s="38"/>
      <c r="AC168" s="38"/>
      <c r="AD168" s="38"/>
      <c r="AE168" s="39"/>
      <c r="AF168" s="39"/>
      <c r="AG168" s="39"/>
      <c r="AH168" s="39"/>
      <c r="AI168" s="39"/>
      <c r="AJ168" s="39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</row>
    <row r="169" spans="2:66" ht="15" customHeight="1">
      <c r="B169" s="39"/>
      <c r="C169" s="39"/>
      <c r="D169" s="39"/>
      <c r="E169" s="39"/>
      <c r="F169" s="1"/>
      <c r="G169" s="1"/>
      <c r="H169" s="1"/>
      <c r="I169" s="1"/>
      <c r="J169" s="1"/>
      <c r="K169" s="1"/>
      <c r="L169" s="27" t="s">
        <v>617</v>
      </c>
      <c r="M169" s="28" t="s">
        <v>606</v>
      </c>
      <c r="N169" s="29" t="s">
        <v>249</v>
      </c>
      <c r="O169" s="29">
        <v>114708</v>
      </c>
      <c r="P169" s="28" t="s">
        <v>124</v>
      </c>
      <c r="Q169" s="27">
        <f t="shared" ref="Q169:S169" si="165">IFERROR(VLOOKUP(P169,B$8:E$160,2,0),0)</f>
        <v>722307</v>
      </c>
      <c r="R169" s="27" t="str">
        <f t="shared" si="165"/>
        <v>MEC.05.</v>
      </c>
      <c r="S169" s="30" t="str">
        <f t="shared" si="165"/>
        <v> Użytkowanie obrabiarek skrawających</v>
      </c>
      <c r="T169" s="43" t="s">
        <v>116</v>
      </c>
      <c r="U169" s="32">
        <v>1</v>
      </c>
      <c r="V169" s="32">
        <v>0</v>
      </c>
      <c r="W169" s="57" t="s">
        <v>161</v>
      </c>
      <c r="X169" s="32">
        <v>1</v>
      </c>
      <c r="Y169" s="49">
        <v>0</v>
      </c>
      <c r="Z169" s="36" t="str">
        <f t="shared" si="163"/>
        <v>Centrum Kształcenia Zawodowego w Świdnicy, 58-105 Świdnica, ul. Gen. Władysława Sikorskiego 41</v>
      </c>
      <c r="AA169" s="37" t="s">
        <v>34</v>
      </c>
      <c r="AB169" s="38"/>
      <c r="AC169" s="38"/>
      <c r="AD169" s="38"/>
      <c r="AE169" s="39"/>
      <c r="AF169" s="39"/>
      <c r="AG169" s="39"/>
      <c r="AH169" s="39"/>
      <c r="AI169" s="39"/>
      <c r="AJ169" s="39"/>
      <c r="AK169" s="9" t="s">
        <v>618</v>
      </c>
      <c r="AL169" s="9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</row>
    <row r="170" spans="2:66" ht="15" customHeight="1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27" t="s">
        <v>619</v>
      </c>
      <c r="M170" s="28" t="s">
        <v>606</v>
      </c>
      <c r="N170" s="29" t="s">
        <v>249</v>
      </c>
      <c r="O170" s="29">
        <v>114708</v>
      </c>
      <c r="P170" s="28" t="s">
        <v>137</v>
      </c>
      <c r="Q170" s="27">
        <f t="shared" ref="Q170:S170" si="166">IFERROR(VLOOKUP(P170,B$8:E$160,2,0),0)</f>
        <v>741203</v>
      </c>
      <c r="R170" s="27" t="str">
        <f t="shared" si="166"/>
        <v>MOT.02.</v>
      </c>
      <c r="S170" s="30" t="str">
        <f t="shared" si="166"/>
        <v>Obsługa, diagnozowanie oraz naprawa mechatronicznych systemów pojazdów samochodowych</v>
      </c>
      <c r="T170" s="31" t="s">
        <v>89</v>
      </c>
      <c r="U170" s="32">
        <v>11</v>
      </c>
      <c r="V170" s="32">
        <v>0</v>
      </c>
      <c r="W170" s="57" t="s">
        <v>161</v>
      </c>
      <c r="X170" s="32">
        <v>11</v>
      </c>
      <c r="Y170" s="49">
        <v>0</v>
      </c>
      <c r="Z170" s="36" t="str">
        <f t="shared" si="163"/>
        <v>Centrum Kształcenia Zawodowego w Świdnicy, 58-105 Świdnica, ul. Gen. Władysława Sikorskiego 41</v>
      </c>
      <c r="AA170" s="37" t="s">
        <v>34</v>
      </c>
      <c r="AB170" s="7"/>
      <c r="AC170" s="38"/>
      <c r="AD170" s="38"/>
      <c r="AE170" s="39"/>
      <c r="AF170" s="39"/>
      <c r="AG170" s="39"/>
      <c r="AH170" s="39"/>
      <c r="AI170" s="39"/>
      <c r="AJ170" s="39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</row>
    <row r="171" spans="2:66" ht="15" customHeight="1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27" t="s">
        <v>620</v>
      </c>
      <c r="M171" s="28" t="s">
        <v>606</v>
      </c>
      <c r="N171" s="29" t="s">
        <v>249</v>
      </c>
      <c r="O171" s="29">
        <v>114708</v>
      </c>
      <c r="P171" s="28" t="s">
        <v>327</v>
      </c>
      <c r="Q171" s="27">
        <f t="shared" ref="Q171:S171" si="167">IFERROR(VLOOKUP(P171,B$8:E$160,2,0),0)</f>
        <v>742118</v>
      </c>
      <c r="R171" s="27" t="str">
        <f t="shared" si="167"/>
        <v>ELM.03.</v>
      </c>
      <c r="S171" s="30" t="str">
        <f t="shared" si="167"/>
        <v>Montaż, uruchamianie i konserwacja urządzeń i systemów mechatronicznych</v>
      </c>
      <c r="T171" s="75" t="s">
        <v>424</v>
      </c>
      <c r="U171" s="32">
        <v>4</v>
      </c>
      <c r="V171" s="32">
        <v>0</v>
      </c>
      <c r="W171" s="57" t="s">
        <v>154</v>
      </c>
      <c r="X171" s="32">
        <v>4</v>
      </c>
      <c r="Y171" s="49">
        <v>0</v>
      </c>
      <c r="Z171" s="30" t="str">
        <f t="shared" si="163"/>
        <v>Centrum Kształcenia Zawodowego i Ustawicznego, 67-400 Wschowa, Plac Kosynierów 1</v>
      </c>
      <c r="AA171" s="73" t="s">
        <v>181</v>
      </c>
      <c r="AB171" s="38"/>
      <c r="AC171" s="38"/>
      <c r="AD171" s="38"/>
      <c r="AE171" s="39"/>
      <c r="AF171" s="39"/>
      <c r="AG171" s="39"/>
      <c r="AH171" s="39"/>
      <c r="AI171" s="39"/>
      <c r="AJ171" s="39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</row>
    <row r="172" spans="2:66" ht="15" customHeight="1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27" t="s">
        <v>621</v>
      </c>
      <c r="M172" s="50" t="s">
        <v>622</v>
      </c>
      <c r="N172" s="27" t="s">
        <v>623</v>
      </c>
      <c r="O172" s="27">
        <v>19678</v>
      </c>
      <c r="P172" s="50" t="s">
        <v>61</v>
      </c>
      <c r="Q172" s="27">
        <f t="shared" ref="Q172:S172" si="168">IFERROR(VLOOKUP(P172,B$8:E$160,2,0),0)</f>
        <v>723103</v>
      </c>
      <c r="R172" s="27" t="str">
        <f t="shared" si="168"/>
        <v>MOT.05.</v>
      </c>
      <c r="S172" s="30" t="str">
        <f t="shared" si="168"/>
        <v>Obsługa, diagnozowanie oraz naprawa pojazdów samochodowych</v>
      </c>
      <c r="T172" s="31" t="s">
        <v>75</v>
      </c>
      <c r="U172" s="79">
        <v>15</v>
      </c>
      <c r="V172" s="79">
        <v>0</v>
      </c>
      <c r="W172" s="57" t="s">
        <v>33</v>
      </c>
      <c r="X172" s="79">
        <v>15</v>
      </c>
      <c r="Y172" s="80">
        <v>0</v>
      </c>
      <c r="Z172" s="30" t="str">
        <f t="shared" si="163"/>
        <v>Centrum Kształcenia Zawodowego w CKZiU,  ul. Tadeusza Kościuszki 27, 56-100 Wołów</v>
      </c>
      <c r="AA172" s="82" t="s">
        <v>162</v>
      </c>
      <c r="AB172" s="38"/>
      <c r="AC172" s="38"/>
      <c r="AD172" s="38"/>
      <c r="AE172" s="39"/>
      <c r="AF172" s="39"/>
      <c r="AG172" s="39"/>
      <c r="AH172" s="39"/>
      <c r="AI172" s="39"/>
      <c r="AJ172" s="39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</row>
    <row r="173" spans="2:66" ht="15" customHeight="1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27" t="s">
        <v>624</v>
      </c>
      <c r="M173" s="50" t="s">
        <v>622</v>
      </c>
      <c r="N173" s="27" t="s">
        <v>623</v>
      </c>
      <c r="O173" s="27">
        <v>19678</v>
      </c>
      <c r="P173" s="50" t="s">
        <v>74</v>
      </c>
      <c r="Q173" s="27">
        <f t="shared" ref="Q173:S173" si="169">IFERROR(VLOOKUP(P173,B$8:E$160,2,0),0)</f>
        <v>522301</v>
      </c>
      <c r="R173" s="27" t="str">
        <f t="shared" si="169"/>
        <v>HAN.01.</v>
      </c>
      <c r="S173" s="30" t="str">
        <f t="shared" si="169"/>
        <v>Prowadzenie sprzedaży</v>
      </c>
      <c r="T173" s="43" t="s">
        <v>75</v>
      </c>
      <c r="U173" s="34">
        <v>11</v>
      </c>
      <c r="V173" s="34">
        <v>9</v>
      </c>
      <c r="W173" s="57" t="s">
        <v>33</v>
      </c>
      <c r="X173" s="34">
        <v>11</v>
      </c>
      <c r="Y173" s="35">
        <v>9</v>
      </c>
      <c r="Z173" s="30" t="str">
        <f t="shared" si="163"/>
        <v>Centrum Kształcenia Zawodowego w CKZiU,  ul. Tadeusza Kościuszki 27, 56-100 Wołów</v>
      </c>
      <c r="AA173" s="82" t="s">
        <v>162</v>
      </c>
      <c r="AB173" s="38"/>
      <c r="AC173" s="38"/>
      <c r="AD173" s="38"/>
      <c r="AE173" s="39"/>
      <c r="AF173" s="39"/>
      <c r="AG173" s="39"/>
      <c r="AH173" s="39"/>
      <c r="AI173" s="39"/>
      <c r="AJ173" s="39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</row>
    <row r="174" spans="2:66" ht="15" customHeight="1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27" t="s">
        <v>625</v>
      </c>
      <c r="M174" s="50" t="s">
        <v>622</v>
      </c>
      <c r="N174" s="27" t="s">
        <v>623</v>
      </c>
      <c r="O174" s="27">
        <v>19678</v>
      </c>
      <c r="P174" s="50" t="s">
        <v>79</v>
      </c>
      <c r="Q174" s="27">
        <f t="shared" ref="Q174:S174" si="170">IFERROR(VLOOKUP(P174,B$8:E$160,2,0),0)</f>
        <v>712905</v>
      </c>
      <c r="R174" s="27" t="str">
        <f t="shared" si="170"/>
        <v>BUD.11.</v>
      </c>
      <c r="S174" s="30" t="str">
        <f t="shared" si="170"/>
        <v> Wykonywanie robót montażowych, okładzinowych i wykończeniowych</v>
      </c>
      <c r="T174" s="31" t="s">
        <v>80</v>
      </c>
      <c r="U174" s="79">
        <v>1</v>
      </c>
      <c r="V174" s="79">
        <v>0</v>
      </c>
      <c r="W174" s="81"/>
      <c r="X174" s="79">
        <v>1</v>
      </c>
      <c r="Y174" s="80">
        <v>0</v>
      </c>
      <c r="Z174" s="30" t="str">
        <f t="shared" si="163"/>
        <v>Centrum Kształcenia Zawodowego w Zespole Szkół i Placówek Kształcenia Zawodowego, ul.Botaniczna 66, 65-392  Zielona Góra</v>
      </c>
      <c r="AA174" s="82" t="s">
        <v>81</v>
      </c>
      <c r="AB174" s="7"/>
      <c r="AC174" s="38"/>
      <c r="AD174" s="38"/>
      <c r="AE174" s="39"/>
      <c r="AF174" s="39"/>
      <c r="AG174" s="39"/>
      <c r="AH174" s="39"/>
      <c r="AI174" s="39"/>
      <c r="AJ174" s="39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</row>
    <row r="175" spans="2:66" ht="15" customHeight="1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27" t="s">
        <v>626</v>
      </c>
      <c r="M175" s="50" t="s">
        <v>622</v>
      </c>
      <c r="N175" s="27" t="s">
        <v>623</v>
      </c>
      <c r="O175" s="27">
        <v>19678</v>
      </c>
      <c r="P175" s="50" t="s">
        <v>124</v>
      </c>
      <c r="Q175" s="27">
        <f t="shared" ref="Q175:S175" si="171">IFERROR(VLOOKUP(P175,B$8:E$160,2,0),0)</f>
        <v>722307</v>
      </c>
      <c r="R175" s="27" t="str">
        <f t="shared" si="171"/>
        <v>MEC.05.</v>
      </c>
      <c r="S175" s="30" t="str">
        <f t="shared" si="171"/>
        <v> Użytkowanie obrabiarek skrawających</v>
      </c>
      <c r="T175" s="43" t="s">
        <v>116</v>
      </c>
      <c r="U175" s="34">
        <v>7</v>
      </c>
      <c r="V175" s="79">
        <v>0</v>
      </c>
      <c r="W175" s="81"/>
      <c r="X175" s="34">
        <v>7</v>
      </c>
      <c r="Y175" s="80">
        <v>0</v>
      </c>
      <c r="Z175" s="36" t="str">
        <f t="shared" si="163"/>
        <v>Centrum Kształcenia Zawodowego w Świdnicy, 58-105 Świdnica, ul. Gen. Władysława Sikorskiego 41</v>
      </c>
      <c r="AA175" s="37" t="s">
        <v>34</v>
      </c>
      <c r="AB175" s="38"/>
      <c r="AC175" s="38"/>
      <c r="AD175" s="38"/>
      <c r="AE175" s="39"/>
      <c r="AF175" s="39" t="s">
        <v>348</v>
      </c>
      <c r="AG175" s="39"/>
      <c r="AH175" s="39"/>
      <c r="AI175" s="39"/>
      <c r="AJ175" s="39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</row>
    <row r="176" spans="2:66" ht="15" customHeight="1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27" t="s">
        <v>627</v>
      </c>
      <c r="M176" s="50" t="s">
        <v>622</v>
      </c>
      <c r="N176" s="27" t="s">
        <v>623</v>
      </c>
      <c r="O176" s="27">
        <v>19678</v>
      </c>
      <c r="P176" s="50" t="s">
        <v>92</v>
      </c>
      <c r="Q176" s="27">
        <f t="shared" ref="Q176:S176" si="172">IFERROR(VLOOKUP(P176,B$8:E$160,2,0),0)</f>
        <v>752205</v>
      </c>
      <c r="R176" s="27" t="str">
        <f t="shared" si="172"/>
        <v>DRM.04.</v>
      </c>
      <c r="S176" s="30" t="str">
        <f t="shared" si="172"/>
        <v> Wytwarzanie wyrobów z drewna i materiałów drewnopochodnych</v>
      </c>
      <c r="T176" s="31" t="s">
        <v>32</v>
      </c>
      <c r="U176" s="79">
        <v>2</v>
      </c>
      <c r="V176" s="79">
        <v>0</v>
      </c>
      <c r="W176" s="81"/>
      <c r="X176" s="79">
        <v>2</v>
      </c>
      <c r="Y176" s="80">
        <v>0</v>
      </c>
      <c r="Z176" s="36" t="str">
        <f t="shared" si="163"/>
        <v>Centrum Kształcenia Zawodowego w Świdnicy, 58-105 Świdnica, ul. Gen. Władysława Sikorskiego 41</v>
      </c>
      <c r="AA176" s="37" t="s">
        <v>34</v>
      </c>
      <c r="AB176" s="38"/>
      <c r="AC176" s="38"/>
      <c r="AD176" s="38"/>
      <c r="AE176" s="39"/>
      <c r="AF176" s="39"/>
      <c r="AG176" s="39"/>
      <c r="AH176" s="39"/>
      <c r="AI176" s="39"/>
      <c r="AJ176" s="39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</row>
    <row r="177" spans="2:66" ht="15" customHeight="1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27" t="s">
        <v>628</v>
      </c>
      <c r="M177" s="50" t="s">
        <v>622</v>
      </c>
      <c r="N177" s="27" t="s">
        <v>623</v>
      </c>
      <c r="O177" s="27">
        <v>19678</v>
      </c>
      <c r="P177" s="50" t="s">
        <v>88</v>
      </c>
      <c r="Q177" s="27">
        <f t="shared" ref="Q177:S177" si="173">IFERROR(VLOOKUP(P177,B$8:E$160,2,0),0)</f>
        <v>711204</v>
      </c>
      <c r="R177" s="27" t="str">
        <f t="shared" si="173"/>
        <v>BUD.12.</v>
      </c>
      <c r="S177" s="30" t="str">
        <f t="shared" si="173"/>
        <v> Wykonywanie robót murarskich i tynkarskich</v>
      </c>
      <c r="T177" s="31" t="s">
        <v>89</v>
      </c>
      <c r="U177" s="79">
        <v>1</v>
      </c>
      <c r="V177" s="79">
        <v>0</v>
      </c>
      <c r="W177" s="78"/>
      <c r="X177" s="79">
        <v>1</v>
      </c>
      <c r="Y177" s="80">
        <v>0</v>
      </c>
      <c r="Z177" s="36" t="str">
        <f t="shared" si="163"/>
        <v>Centrum Kształcenia Zawodowego w Świdnicy, 58-105 Świdnica, ul. Gen. Władysława Sikorskiego 41</v>
      </c>
      <c r="AA177" s="37" t="s">
        <v>34</v>
      </c>
      <c r="AB177" s="38"/>
      <c r="AC177" s="38"/>
      <c r="AD177" s="38"/>
      <c r="AE177" s="39"/>
      <c r="AF177" s="39"/>
      <c r="AG177" s="39"/>
      <c r="AH177" s="39"/>
      <c r="AI177" s="39"/>
      <c r="AJ177" s="39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</row>
    <row r="178" spans="2:66" ht="15" customHeight="1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27"/>
      <c r="M178" s="50" t="s">
        <v>622</v>
      </c>
      <c r="N178" s="27" t="s">
        <v>623</v>
      </c>
      <c r="O178" s="27">
        <v>19678</v>
      </c>
      <c r="P178" s="50" t="s">
        <v>44</v>
      </c>
      <c r="Q178" s="27">
        <f t="shared" ref="Q178:S178" si="174">IFERROR(VLOOKUP(P178,B$8:E$160,2,0),0)</f>
        <v>514101</v>
      </c>
      <c r="R178" s="27" t="str">
        <f t="shared" si="174"/>
        <v>FRK.01.</v>
      </c>
      <c r="S178" s="30" t="str">
        <f t="shared" si="174"/>
        <v>Wykonywanie usług fryzjerskich</v>
      </c>
      <c r="T178" s="31" t="s">
        <v>160</v>
      </c>
      <c r="U178" s="34">
        <v>8</v>
      </c>
      <c r="V178" s="34">
        <v>7</v>
      </c>
      <c r="W178" s="78"/>
      <c r="X178" s="34">
        <v>8</v>
      </c>
      <c r="Y178" s="35">
        <v>7</v>
      </c>
      <c r="Z178" s="36" t="str">
        <f t="shared" si="163"/>
        <v>Centrum Kształcenia Zawodowego w Świdnicy, 58-105 Świdnica, ul. Gen. Władysława Sikorskiego 41</v>
      </c>
      <c r="AA178" s="37" t="s">
        <v>34</v>
      </c>
      <c r="AB178" s="38"/>
      <c r="AC178" s="38"/>
      <c r="AD178" s="38"/>
      <c r="AE178" s="39"/>
      <c r="AF178" s="39"/>
      <c r="AG178" s="39"/>
      <c r="AH178" s="39"/>
      <c r="AI178" s="39"/>
      <c r="AJ178" s="39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</row>
    <row r="179" spans="2:66" ht="15" customHeight="1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27"/>
      <c r="M179" s="50" t="s">
        <v>622</v>
      </c>
      <c r="N179" s="27" t="s">
        <v>623</v>
      </c>
      <c r="O179" s="27">
        <v>19678</v>
      </c>
      <c r="P179" s="47" t="s">
        <v>167</v>
      </c>
      <c r="Q179" s="27">
        <f t="shared" ref="Q179:S179" si="175">IFERROR(VLOOKUP(P179,B$8:E$160,2,0),0)</f>
        <v>343101</v>
      </c>
      <c r="R179" s="27" t="str">
        <f t="shared" si="175"/>
        <v>AUD.02.</v>
      </c>
      <c r="S179" s="30" t="str">
        <f t="shared" si="175"/>
        <v> Rejestracja, obróbka i publikacja obrazu</v>
      </c>
      <c r="T179" s="42" t="s">
        <v>629</v>
      </c>
      <c r="U179" s="34">
        <v>1</v>
      </c>
      <c r="V179" s="34">
        <v>1</v>
      </c>
      <c r="W179" s="78"/>
      <c r="X179" s="34">
        <v>1</v>
      </c>
      <c r="Y179" s="35">
        <v>1</v>
      </c>
      <c r="Z179" s="30" t="str">
        <f t="shared" si="163"/>
        <v>Centrum Kształcenia Zawodowego w Zespole Szkół i Placówek Kształcenia Zawodowego, ul.Botaniczna 66, 65-392  Zielona Góra</v>
      </c>
      <c r="AA179" s="73" t="s">
        <v>81</v>
      </c>
      <c r="AB179" s="38"/>
      <c r="AC179" s="74"/>
      <c r="AD179" s="38"/>
      <c r="AE179" s="39"/>
      <c r="AF179" s="39"/>
      <c r="AG179" s="39"/>
      <c r="AH179" s="39"/>
      <c r="AI179" s="39"/>
      <c r="AJ179" s="39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</row>
    <row r="180" spans="2:66" ht="15" customHeight="1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27" t="s">
        <v>630</v>
      </c>
      <c r="M180" s="50" t="s">
        <v>622</v>
      </c>
      <c r="N180" s="27" t="s">
        <v>623</v>
      </c>
      <c r="O180" s="27">
        <v>19678</v>
      </c>
      <c r="P180" s="50" t="s">
        <v>40</v>
      </c>
      <c r="Q180" s="27">
        <f t="shared" ref="Q180:S180" si="176">IFERROR(VLOOKUP(P180,B$8:E$160,2,0),0)</f>
        <v>741103</v>
      </c>
      <c r="R180" s="27" t="str">
        <f t="shared" si="176"/>
        <v>ELE.02.</v>
      </c>
      <c r="S180" s="30" t="str">
        <f t="shared" si="176"/>
        <v>Montaż, uruchamianie i konserwacja instalacji, maszyn i urządzeń elektrycznych</v>
      </c>
      <c r="T180" s="31" t="s">
        <v>75</v>
      </c>
      <c r="U180" s="79">
        <v>2</v>
      </c>
      <c r="V180" s="79">
        <v>0</v>
      </c>
      <c r="W180" s="78"/>
      <c r="X180" s="79">
        <v>2</v>
      </c>
      <c r="Y180" s="80">
        <v>0</v>
      </c>
      <c r="Z180" s="36" t="str">
        <f t="shared" si="163"/>
        <v>Centrum Kształcenia Zawodowego w Świdnicy, 58-105 Świdnica, ul. Gen. Władysława Sikorskiego 41</v>
      </c>
      <c r="AA180" s="37" t="s">
        <v>34</v>
      </c>
      <c r="AB180" s="38"/>
      <c r="AC180" s="74"/>
      <c r="AD180" s="38"/>
      <c r="AE180" s="39"/>
      <c r="AF180" s="39"/>
      <c r="AG180" s="39"/>
      <c r="AH180" s="39"/>
      <c r="AI180" s="39"/>
      <c r="AJ180" s="39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</row>
    <row r="181" spans="2:66" ht="15" customHeight="1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27" t="s">
        <v>631</v>
      </c>
      <c r="M181" s="50" t="s">
        <v>622</v>
      </c>
      <c r="N181" s="27" t="s">
        <v>623</v>
      </c>
      <c r="O181" s="27">
        <v>19678</v>
      </c>
      <c r="P181" s="50" t="s">
        <v>563</v>
      </c>
      <c r="Q181" s="27">
        <f t="shared" ref="Q181:S181" si="177">IFERROR(VLOOKUP(P181,B$8:E$160,2,0),0)</f>
        <v>613003</v>
      </c>
      <c r="R181" s="27" t="str">
        <f t="shared" si="177"/>
        <v>ROL.04.</v>
      </c>
      <c r="S181" s="30" t="str">
        <f t="shared" si="177"/>
        <v> Prowadzenie produkcji rolniczej</v>
      </c>
      <c r="T181" s="123" t="s">
        <v>364</v>
      </c>
      <c r="U181" s="79">
        <v>1</v>
      </c>
      <c r="V181" s="79">
        <v>0</v>
      </c>
      <c r="W181" s="78"/>
      <c r="X181" s="79">
        <v>1</v>
      </c>
      <c r="Y181" s="80">
        <v>0</v>
      </c>
      <c r="Z181" s="30" t="str">
        <f t="shared" si="163"/>
        <v>Centrum Kształcenia Zawodowego i Ustawicznego, 67-400 Wschowa, Plac Kosynierów 1</v>
      </c>
      <c r="AA181" s="61" t="s">
        <v>181</v>
      </c>
      <c r="AB181" s="38"/>
      <c r="AC181" s="38"/>
      <c r="AD181" s="38"/>
      <c r="AE181" s="39"/>
      <c r="AF181" s="39"/>
      <c r="AG181" s="39"/>
      <c r="AH181" s="39"/>
      <c r="AI181" s="39"/>
      <c r="AJ181" s="39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</row>
    <row r="182" spans="2:66" ht="16.5" customHeight="1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27" t="s">
        <v>632</v>
      </c>
      <c r="M182" s="28" t="s">
        <v>633</v>
      </c>
      <c r="N182" s="29" t="s">
        <v>634</v>
      </c>
      <c r="O182" s="29">
        <v>79315</v>
      </c>
      <c r="P182" s="28" t="s">
        <v>149</v>
      </c>
      <c r="Q182" s="27">
        <f t="shared" ref="Q182:S182" si="178">IFERROR(VLOOKUP(P182,B$8:E$160,2,0),0)</f>
        <v>713203</v>
      </c>
      <c r="R182" s="27" t="str">
        <f t="shared" si="178"/>
        <v>MOT.03.</v>
      </c>
      <c r="S182" s="30" t="str">
        <f t="shared" si="178"/>
        <v>Diagnozowanie i naprawa powłok lakierniczych</v>
      </c>
      <c r="T182" s="134" t="s">
        <v>32</v>
      </c>
      <c r="U182" s="32">
        <v>2</v>
      </c>
      <c r="V182" s="32">
        <v>0</v>
      </c>
      <c r="W182" s="33" t="s">
        <v>33</v>
      </c>
      <c r="X182" s="32">
        <v>2</v>
      </c>
      <c r="Y182" s="49">
        <v>0</v>
      </c>
      <c r="Z182" s="36" t="str">
        <f t="shared" si="163"/>
        <v>Centrum Kształcenia Zawodowego w Świdnicy, 58-105 Świdnica, ul. Gen. Władysława Sikorskiego 41</v>
      </c>
      <c r="AA182" s="73" t="s">
        <v>34</v>
      </c>
      <c r="AB182" s="38"/>
      <c r="AC182" s="38"/>
      <c r="AD182" s="38"/>
      <c r="AE182" s="39"/>
      <c r="AF182" s="39"/>
      <c r="AG182" s="39"/>
      <c r="AH182" s="39"/>
      <c r="AI182" s="39"/>
      <c r="AJ182" s="39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</row>
    <row r="183" spans="2:66" ht="15" customHeight="1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27"/>
      <c r="M183" s="28" t="s">
        <v>633</v>
      </c>
      <c r="N183" s="29" t="s">
        <v>634</v>
      </c>
      <c r="O183" s="29">
        <v>79315</v>
      </c>
      <c r="P183" s="28" t="s">
        <v>31</v>
      </c>
      <c r="Q183" s="27">
        <f t="shared" ref="Q183:S183" si="179">IFERROR(VLOOKUP(P183,B$8:E$160,2,0),0)</f>
        <v>751201</v>
      </c>
      <c r="R183" s="27" t="str">
        <f t="shared" si="179"/>
        <v>SPC.01.</v>
      </c>
      <c r="S183" s="30" t="str">
        <f t="shared" si="179"/>
        <v>Produkcja wyrobów cukierniczych</v>
      </c>
      <c r="T183" s="138" t="s">
        <v>69</v>
      </c>
      <c r="U183" s="32">
        <v>3</v>
      </c>
      <c r="V183" s="32">
        <v>0</v>
      </c>
      <c r="W183" s="33" t="s">
        <v>161</v>
      </c>
      <c r="X183" s="32">
        <v>0</v>
      </c>
      <c r="Y183" s="49">
        <v>0</v>
      </c>
      <c r="Z183" s="30" t="str">
        <f t="shared" si="163"/>
        <v>Centrum Kształcenia Zawodowego w Kłodzkiej Szkole Przedsiębiorczości w Kłodzku, ul. Szkolna 8, 57-300 Kłodzko</v>
      </c>
      <c r="AA183" s="129" t="s">
        <v>71</v>
      </c>
      <c r="AB183" s="38"/>
      <c r="AC183" s="38"/>
      <c r="AD183" s="38"/>
      <c r="AE183" s="39"/>
      <c r="AF183" s="39"/>
      <c r="AG183" s="39"/>
      <c r="AH183" s="39"/>
      <c r="AI183" s="39"/>
      <c r="AJ183" s="39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</row>
    <row r="184" spans="2:66" ht="15" customHeight="1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27" t="s">
        <v>635</v>
      </c>
      <c r="M184" s="28" t="s">
        <v>633</v>
      </c>
      <c r="N184" s="29" t="s">
        <v>634</v>
      </c>
      <c r="O184" s="29">
        <v>79315</v>
      </c>
      <c r="P184" s="28" t="s">
        <v>40</v>
      </c>
      <c r="Q184" s="27">
        <f t="shared" ref="Q184:S184" si="180">IFERROR(VLOOKUP(P184,B$8:E$160,2,0),0)</f>
        <v>741103</v>
      </c>
      <c r="R184" s="27" t="str">
        <f t="shared" si="180"/>
        <v>ELE.02.</v>
      </c>
      <c r="S184" s="30" t="str">
        <f t="shared" si="180"/>
        <v>Montaż, uruchamianie i konserwacja instalacji, maszyn i urządzeń elektrycznych</v>
      </c>
      <c r="T184" s="42" t="s">
        <v>32</v>
      </c>
      <c r="U184" s="32">
        <v>8</v>
      </c>
      <c r="V184" s="32">
        <v>0</v>
      </c>
      <c r="W184" s="33" t="s">
        <v>33</v>
      </c>
      <c r="X184" s="32">
        <v>8</v>
      </c>
      <c r="Y184" s="49">
        <v>0</v>
      </c>
      <c r="Z184" s="36" t="str">
        <f t="shared" si="163"/>
        <v>Centrum Kształcenia Zawodowego w Świdnicy, 58-105 Świdnica, ul. Gen. Władysława Sikorskiego 41</v>
      </c>
      <c r="AA184" s="37" t="s">
        <v>34</v>
      </c>
      <c r="AB184" s="38"/>
      <c r="AC184" s="38"/>
      <c r="AD184" s="38"/>
      <c r="AE184" s="39"/>
      <c r="AF184" s="39"/>
      <c r="AG184" s="39"/>
      <c r="AH184" s="39"/>
      <c r="AI184" s="39"/>
      <c r="AJ184" s="39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</row>
    <row r="185" spans="2:66" ht="15" customHeight="1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27" t="s">
        <v>636</v>
      </c>
      <c r="M185" s="28" t="s">
        <v>633</v>
      </c>
      <c r="N185" s="29" t="s">
        <v>634</v>
      </c>
      <c r="O185" s="29">
        <v>79315</v>
      </c>
      <c r="P185" s="28" t="s">
        <v>44</v>
      </c>
      <c r="Q185" s="27">
        <f t="shared" ref="Q185:S185" si="181">IFERROR(VLOOKUP(P185,B$8:E$160,2,0),0)</f>
        <v>514101</v>
      </c>
      <c r="R185" s="27" t="str">
        <f t="shared" si="181"/>
        <v>FRK.01.</v>
      </c>
      <c r="S185" s="30" t="str">
        <f t="shared" si="181"/>
        <v>Wykonywanie usług fryzjerskich</v>
      </c>
      <c r="T185" s="92" t="s">
        <v>340</v>
      </c>
      <c r="U185" s="32">
        <v>8</v>
      </c>
      <c r="V185" s="32">
        <v>8</v>
      </c>
      <c r="W185" s="33" t="s">
        <v>161</v>
      </c>
      <c r="X185" s="32">
        <v>0</v>
      </c>
      <c r="Y185" s="49">
        <v>0</v>
      </c>
      <c r="Z185" s="30" t="str">
        <f t="shared" si="163"/>
        <v>Centrum Kształcenia Zawodowego w Kłodzkiej Szkole Przedsiębiorczości w Kłodzku, ul. Szkolna 8, 57-300 Kłodzko</v>
      </c>
      <c r="AA185" s="129" t="s">
        <v>71</v>
      </c>
      <c r="AB185" s="38"/>
      <c r="AC185" s="38"/>
      <c r="AD185" s="38"/>
      <c r="AE185" s="39"/>
      <c r="AF185" s="39"/>
      <c r="AG185" s="39"/>
      <c r="AH185" s="39"/>
      <c r="AI185" s="39"/>
      <c r="AJ185" s="39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</row>
    <row r="186" spans="2:66" ht="15" customHeight="1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27" t="s">
        <v>637</v>
      </c>
      <c r="M186" s="28" t="s">
        <v>633</v>
      </c>
      <c r="N186" s="29" t="s">
        <v>634</v>
      </c>
      <c r="O186" s="29">
        <v>79315</v>
      </c>
      <c r="P186" s="28" t="s">
        <v>137</v>
      </c>
      <c r="Q186" s="27">
        <f t="shared" ref="Q186:S186" si="182">IFERROR(VLOOKUP(P186,B$8:E$160,2,0),0)</f>
        <v>741203</v>
      </c>
      <c r="R186" s="27" t="str">
        <f t="shared" si="182"/>
        <v>MOT.02.</v>
      </c>
      <c r="S186" s="30" t="str">
        <f t="shared" si="182"/>
        <v>Obsługa, diagnozowanie oraz naprawa mechatronicznych systemów pojazdów samochodowych</v>
      </c>
      <c r="T186" s="43" t="s">
        <v>89</v>
      </c>
      <c r="U186" s="32">
        <v>4</v>
      </c>
      <c r="V186" s="32">
        <v>0</v>
      </c>
      <c r="W186" s="33" t="s">
        <v>33</v>
      </c>
      <c r="X186" s="32">
        <v>4</v>
      </c>
      <c r="Y186" s="49">
        <v>0</v>
      </c>
      <c r="Z186" s="36" t="str">
        <f t="shared" si="163"/>
        <v>Centrum Kształcenia Zawodowego w Świdnicy, 58-105 Świdnica, ul. Gen. Władysława Sikorskiego 41</v>
      </c>
      <c r="AA186" s="37" t="s">
        <v>34</v>
      </c>
      <c r="AB186" s="38"/>
      <c r="AC186" s="38"/>
      <c r="AD186" s="38"/>
      <c r="AE186" s="39"/>
      <c r="AF186" s="39"/>
      <c r="AG186" s="39"/>
      <c r="AH186" s="39"/>
      <c r="AI186" s="39"/>
      <c r="AJ186" s="39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</row>
    <row r="187" spans="2:66" ht="15" customHeight="1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27" t="s">
        <v>638</v>
      </c>
      <c r="M187" s="28" t="s">
        <v>633</v>
      </c>
      <c r="N187" s="29" t="s">
        <v>634</v>
      </c>
      <c r="O187" s="29">
        <v>79315</v>
      </c>
      <c r="P187" s="28" t="s">
        <v>114</v>
      </c>
      <c r="Q187" s="27">
        <f t="shared" ref="Q187:S187" si="183">IFERROR(VLOOKUP(P187,B$8:E$160,2,0),0)</f>
        <v>512001</v>
      </c>
      <c r="R187" s="27" t="str">
        <f t="shared" si="183"/>
        <v>HGT.02.</v>
      </c>
      <c r="S187" s="30" t="str">
        <f t="shared" si="183"/>
        <v> Przygotowanie i wydawanie dań</v>
      </c>
      <c r="T187" s="45" t="s">
        <v>347</v>
      </c>
      <c r="U187" s="32">
        <v>7</v>
      </c>
      <c r="V187" s="32">
        <v>4</v>
      </c>
      <c r="W187" s="33" t="s">
        <v>161</v>
      </c>
      <c r="X187" s="32">
        <v>0</v>
      </c>
      <c r="Y187" s="32">
        <v>0</v>
      </c>
      <c r="Z187" s="30" t="str">
        <f t="shared" si="163"/>
        <v>Centrum Kształcenia Zawodowego w Kłodzkiej Szkole Przedsiębiorczości w Kłodzku, ul. Szkolna 8, 57-300 Kłodzko</v>
      </c>
      <c r="AA187" s="129" t="s">
        <v>71</v>
      </c>
      <c r="AB187" s="7"/>
      <c r="AC187" s="7"/>
      <c r="AD187" s="38"/>
      <c r="AE187" s="39"/>
      <c r="AF187" s="39"/>
      <c r="AG187" s="39"/>
      <c r="AH187" s="39"/>
      <c r="AI187" s="39"/>
      <c r="AJ187" s="98" t="s">
        <v>41</v>
      </c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</row>
    <row r="188" spans="2:66" ht="15" customHeight="1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27"/>
      <c r="M188" s="28" t="s">
        <v>633</v>
      </c>
      <c r="N188" s="29" t="s">
        <v>634</v>
      </c>
      <c r="O188" s="29">
        <v>79315</v>
      </c>
      <c r="P188" s="28" t="s">
        <v>61</v>
      </c>
      <c r="Q188" s="27">
        <f t="shared" ref="Q188:S188" si="184">IFERROR(VLOOKUP(P188,B$8:E$160,2,0),0)</f>
        <v>723103</v>
      </c>
      <c r="R188" s="27" t="str">
        <f t="shared" si="184"/>
        <v>MOT.05.</v>
      </c>
      <c r="S188" s="30" t="str">
        <f t="shared" si="184"/>
        <v>Obsługa, diagnozowanie oraz naprawa pojazdów samochodowych</v>
      </c>
      <c r="T188" s="139" t="s">
        <v>639</v>
      </c>
      <c r="U188" s="32">
        <v>10</v>
      </c>
      <c r="V188" s="32">
        <v>0</v>
      </c>
      <c r="W188" s="33" t="s">
        <v>161</v>
      </c>
      <c r="X188" s="32">
        <v>0</v>
      </c>
      <c r="Y188" s="32">
        <v>0</v>
      </c>
      <c r="Z188" s="30" t="str">
        <f t="shared" si="163"/>
        <v>Centrum Kształcenia Zawodowego w Kłodzkiej Szkole Przedsiębiorczości w Kłodzku, ul. Szkolna 8, 57-300 Kłodzko</v>
      </c>
      <c r="AA188" s="129" t="s">
        <v>71</v>
      </c>
      <c r="AB188" s="140" t="s">
        <v>640</v>
      </c>
      <c r="AC188" s="38"/>
      <c r="AD188" s="38"/>
      <c r="AE188" s="39"/>
      <c r="AF188" s="39"/>
      <c r="AG188" s="39"/>
      <c r="AH188" s="39"/>
      <c r="AI188" s="39"/>
      <c r="AJ188" s="39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</row>
    <row r="189" spans="2:66" ht="15" customHeight="1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27" t="s">
        <v>641</v>
      </c>
      <c r="M189" s="28" t="s">
        <v>633</v>
      </c>
      <c r="N189" s="29" t="s">
        <v>634</v>
      </c>
      <c r="O189" s="29">
        <v>79315</v>
      </c>
      <c r="P189" s="28" t="s">
        <v>61</v>
      </c>
      <c r="Q189" s="27">
        <f t="shared" ref="Q189:S189" si="185">IFERROR(VLOOKUP(P189,B$8:E$160,2,0),0)</f>
        <v>723103</v>
      </c>
      <c r="R189" s="27" t="str">
        <f t="shared" si="185"/>
        <v>MOT.05.</v>
      </c>
      <c r="S189" s="30" t="str">
        <f t="shared" si="185"/>
        <v>Obsługa, diagnozowanie oraz naprawa pojazdów samochodowych</v>
      </c>
      <c r="T189" s="141" t="s">
        <v>642</v>
      </c>
      <c r="U189" s="32">
        <v>11</v>
      </c>
      <c r="V189" s="32">
        <v>0</v>
      </c>
      <c r="W189" s="33" t="s">
        <v>161</v>
      </c>
      <c r="X189" s="32">
        <v>0</v>
      </c>
      <c r="Y189" s="32">
        <v>0</v>
      </c>
      <c r="Z189" s="30" t="str">
        <f t="shared" si="163"/>
        <v>Centrum Kształcenia Zawodowego w Kłodzkiej Szkole Przedsiębiorczości w Kłodzku, ul. Szkolna 8, 57-300 Kłodzko</v>
      </c>
      <c r="AA189" s="129" t="s">
        <v>71</v>
      </c>
      <c r="AB189" s="38"/>
      <c r="AC189" s="38"/>
      <c r="AD189" s="38"/>
      <c r="AE189" s="39"/>
      <c r="AF189" s="39"/>
      <c r="AG189" s="39"/>
      <c r="AH189" s="39"/>
      <c r="AI189" s="39"/>
      <c r="AJ189" s="39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</row>
    <row r="190" spans="2:66" ht="15" customHeight="1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27" t="s">
        <v>643</v>
      </c>
      <c r="M190" s="28" t="s">
        <v>633</v>
      </c>
      <c r="N190" s="29" t="s">
        <v>634</v>
      </c>
      <c r="O190" s="29">
        <v>79315</v>
      </c>
      <c r="P190" s="28" t="s">
        <v>68</v>
      </c>
      <c r="Q190" s="27">
        <f t="shared" ref="Q190:S190" si="186">IFERROR(VLOOKUP(P190,B$8:E$160,2,0),0)</f>
        <v>962907</v>
      </c>
      <c r="R190" s="27" t="str">
        <f t="shared" si="186"/>
        <v>HGT.03.</v>
      </c>
      <c r="S190" s="30" t="str">
        <f t="shared" si="186"/>
        <v>Obsługa gości w obiekcie świadczącym usługi hotelarskie</v>
      </c>
      <c r="T190" s="142" t="s">
        <v>69</v>
      </c>
      <c r="U190" s="32">
        <v>3</v>
      </c>
      <c r="V190" s="32">
        <v>3</v>
      </c>
      <c r="W190" s="33" t="s">
        <v>161</v>
      </c>
      <c r="X190" s="32">
        <v>0</v>
      </c>
      <c r="Y190" s="32">
        <v>0</v>
      </c>
      <c r="Z190" s="30" t="str">
        <f t="shared" si="163"/>
        <v>Centrum Kształcenia Zawodowego w Kłodzkiej Szkole Przedsiębiorczości w Kłodzku, ul. Szkolna 8, 57-300 Kłodzko</v>
      </c>
      <c r="AA190" s="129" t="s">
        <v>71</v>
      </c>
      <c r="AB190" s="38"/>
      <c r="AC190" s="38"/>
      <c r="AD190" s="38"/>
      <c r="AE190" s="39"/>
      <c r="AF190" s="39"/>
      <c r="AG190" s="39"/>
      <c r="AH190" s="39"/>
      <c r="AI190" s="39"/>
      <c r="AJ190" s="39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</row>
    <row r="191" spans="2:66" ht="15" customHeight="1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27" t="s">
        <v>644</v>
      </c>
      <c r="M191" s="28" t="s">
        <v>633</v>
      </c>
      <c r="N191" s="29" t="s">
        <v>634</v>
      </c>
      <c r="O191" s="29">
        <v>79315</v>
      </c>
      <c r="P191" s="28" t="s">
        <v>74</v>
      </c>
      <c r="Q191" s="27">
        <f t="shared" ref="Q191:S191" si="187">IFERROR(VLOOKUP(P191,B$8:E$160,2,0),0)</f>
        <v>522301</v>
      </c>
      <c r="R191" s="27" t="str">
        <f t="shared" si="187"/>
        <v>HAN.01.</v>
      </c>
      <c r="S191" s="30" t="str">
        <f t="shared" si="187"/>
        <v>Prowadzenie sprzedaży</v>
      </c>
      <c r="T191" s="143" t="s">
        <v>340</v>
      </c>
      <c r="U191" s="32">
        <v>11</v>
      </c>
      <c r="V191" s="32">
        <v>10</v>
      </c>
      <c r="W191" s="33" t="s">
        <v>161</v>
      </c>
      <c r="X191" s="32">
        <v>0</v>
      </c>
      <c r="Y191" s="32">
        <v>0</v>
      </c>
      <c r="Z191" s="30" t="str">
        <f t="shared" si="163"/>
        <v>Centrum Kształcenia Zawodowego w Kłodzkiej Szkole Przedsiębiorczości w Kłodzku, ul. Szkolna 8, 57-300 Kłodzko</v>
      </c>
      <c r="AA191" s="135" t="s">
        <v>71</v>
      </c>
      <c r="AB191" s="38"/>
      <c r="AC191" s="38"/>
      <c r="AD191" s="38"/>
      <c r="AE191" s="39"/>
      <c r="AF191" s="39"/>
      <c r="AG191" s="39"/>
      <c r="AH191" s="39"/>
      <c r="AI191" s="39"/>
      <c r="AJ191" s="39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</row>
    <row r="192" spans="2:66" ht="15" customHeight="1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27" t="s">
        <v>645</v>
      </c>
      <c r="M192" s="28" t="s">
        <v>633</v>
      </c>
      <c r="N192" s="29" t="s">
        <v>634</v>
      </c>
      <c r="O192" s="29">
        <v>79315</v>
      </c>
      <c r="P192" s="28" t="s">
        <v>127</v>
      </c>
      <c r="Q192" s="27">
        <f t="shared" ref="Q192:S192" si="188">IFERROR(VLOOKUP(P192,B$8:E$160,2,0),0)</f>
        <v>751204</v>
      </c>
      <c r="R192" s="27" t="str">
        <f t="shared" si="188"/>
        <v>SPC.03.</v>
      </c>
      <c r="S192" s="30" t="str">
        <f t="shared" si="188"/>
        <v>Produkcja wyrobów piekarskich</v>
      </c>
      <c r="T192" s="42" t="s">
        <v>116</v>
      </c>
      <c r="U192" s="32">
        <v>2</v>
      </c>
      <c r="V192" s="32">
        <v>0</v>
      </c>
      <c r="W192" s="33" t="s">
        <v>33</v>
      </c>
      <c r="X192" s="32">
        <v>2</v>
      </c>
      <c r="Y192" s="32">
        <v>0</v>
      </c>
      <c r="Z192" s="36" t="str">
        <f t="shared" si="163"/>
        <v>Centrum Kształcenia Zawodowego w Świdnicy, 58-105 Świdnica, ul. Gen. Władysława Sikorskiego 41</v>
      </c>
      <c r="AA192" s="37" t="s">
        <v>34</v>
      </c>
      <c r="AB192" s="38"/>
      <c r="AC192" s="38"/>
      <c r="AD192" s="38"/>
      <c r="AE192" s="39"/>
      <c r="AF192" s="39"/>
      <c r="AG192" s="39"/>
      <c r="AH192" s="39"/>
      <c r="AI192" s="39"/>
      <c r="AJ192" s="39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</row>
    <row r="193" spans="2:66" ht="15" customHeight="1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27" t="s">
        <v>646</v>
      </c>
      <c r="M193" s="87" t="s">
        <v>633</v>
      </c>
      <c r="N193" s="86" t="s">
        <v>634</v>
      </c>
      <c r="O193" s="86">
        <v>79315</v>
      </c>
      <c r="P193" s="87" t="s">
        <v>647</v>
      </c>
      <c r="Q193" s="27">
        <f t="shared" ref="Q193:S193" si="189">IFERROR(VLOOKUP(P193,B$8:E$160,2,0),0)</f>
        <v>722204</v>
      </c>
      <c r="R193" s="27" t="str">
        <f t="shared" si="189"/>
        <v>MEC.08.</v>
      </c>
      <c r="S193" s="30" t="str">
        <f t="shared" si="189"/>
        <v>Wykonywanie i naprawa elementów maszyn, urządzeń i narzędzi</v>
      </c>
      <c r="T193" s="31" t="s">
        <v>75</v>
      </c>
      <c r="U193" s="93">
        <v>1</v>
      </c>
      <c r="V193" s="93">
        <v>0</v>
      </c>
      <c r="W193" s="90" t="s">
        <v>33</v>
      </c>
      <c r="X193" s="93">
        <v>1</v>
      </c>
      <c r="Y193" s="93">
        <v>0</v>
      </c>
      <c r="Z193" s="36" t="str">
        <f t="shared" si="163"/>
        <v>Centrum Kształcenia Zawodowego w Świdnicy, 58-105 Świdnica, ul. Gen. Władysława Sikorskiego 41</v>
      </c>
      <c r="AA193" s="73" t="s">
        <v>34</v>
      </c>
      <c r="AB193" s="38"/>
      <c r="AC193" s="38"/>
      <c r="AD193" s="38"/>
      <c r="AE193" s="39"/>
      <c r="AF193" s="39"/>
      <c r="AG193" s="39"/>
      <c r="AH193" s="39"/>
      <c r="AI193" s="39"/>
      <c r="AJ193" s="39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</row>
    <row r="194" spans="2:66" ht="15" customHeight="1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27"/>
      <c r="M194" s="87" t="s">
        <v>648</v>
      </c>
      <c r="N194" s="29" t="s">
        <v>649</v>
      </c>
      <c r="O194" s="144">
        <v>263259</v>
      </c>
      <c r="P194" s="47" t="s">
        <v>149</v>
      </c>
      <c r="Q194" s="27">
        <f t="shared" ref="Q194:S194" si="190">IFERROR(VLOOKUP(P194,B$8:E$160,2,0),0)</f>
        <v>713203</v>
      </c>
      <c r="R194" s="27" t="str">
        <f t="shared" si="190"/>
        <v>MOT.03.</v>
      </c>
      <c r="S194" s="30" t="str">
        <f t="shared" si="190"/>
        <v>Diagnozowanie i naprawa powłok lakierniczych</v>
      </c>
      <c r="T194" s="56" t="s">
        <v>32</v>
      </c>
      <c r="U194" s="44">
        <v>1</v>
      </c>
      <c r="V194" s="33">
        <v>0</v>
      </c>
      <c r="W194" s="33" t="s">
        <v>161</v>
      </c>
      <c r="X194" s="32">
        <v>1</v>
      </c>
      <c r="Y194" s="49">
        <v>0</v>
      </c>
      <c r="Z194" s="36" t="str">
        <f t="shared" si="163"/>
        <v>Centrum Kształcenia Zawodowego w Świdnicy, 58-105 Świdnica, ul. Gen. Władysława Sikorskiego 41</v>
      </c>
      <c r="AA194" s="145" t="s">
        <v>34</v>
      </c>
      <c r="AB194" s="38"/>
      <c r="AC194" s="38"/>
      <c r="AD194" s="38"/>
      <c r="AE194" s="39"/>
      <c r="AF194" s="39"/>
      <c r="AG194" s="39"/>
      <c r="AH194" s="39"/>
      <c r="AI194" s="39"/>
      <c r="AJ194" s="39"/>
      <c r="AK194" s="1"/>
      <c r="AL194" s="1"/>
      <c r="AM194" s="9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</row>
    <row r="195" spans="2:66" ht="15" customHeight="1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27" t="s">
        <v>650</v>
      </c>
      <c r="M195" s="87" t="s">
        <v>648</v>
      </c>
      <c r="N195" s="29" t="s">
        <v>649</v>
      </c>
      <c r="O195" s="29">
        <v>263259</v>
      </c>
      <c r="P195" s="47" t="s">
        <v>254</v>
      </c>
      <c r="Q195" s="27">
        <f t="shared" ref="Q195:S195" si="191">IFERROR(VLOOKUP(P195,B$8:E$160,2,0),0)</f>
        <v>722204</v>
      </c>
      <c r="R195" s="27" t="str">
        <f t="shared" si="191"/>
        <v>MEC.08.</v>
      </c>
      <c r="S195" s="30" t="str">
        <f t="shared" si="191"/>
        <v>Wykonywanie i naprawa elementów maszyn, urządzeń i narzędzi</v>
      </c>
      <c r="T195" s="134" t="s">
        <v>32</v>
      </c>
      <c r="U195" s="32">
        <v>10</v>
      </c>
      <c r="V195" s="33">
        <v>0</v>
      </c>
      <c r="W195" s="33" t="s">
        <v>161</v>
      </c>
      <c r="X195" s="32">
        <v>10</v>
      </c>
      <c r="Y195" s="49">
        <v>0</v>
      </c>
      <c r="Z195" s="30" t="str">
        <f t="shared" si="163"/>
        <v>Centrum Kształcenia Zawodowego w CKZiU,  ul. Tadeusza Kościuszki 27, 56-100 Wołów</v>
      </c>
      <c r="AA195" s="73" t="s">
        <v>162</v>
      </c>
      <c r="AB195" s="38"/>
      <c r="AC195" s="38"/>
      <c r="AD195" s="38"/>
      <c r="AE195" s="39"/>
      <c r="AF195" s="39"/>
      <c r="AG195" s="39"/>
      <c r="AH195" s="39"/>
      <c r="AI195" s="39"/>
      <c r="AJ195" s="39"/>
      <c r="AK195" s="1"/>
      <c r="AL195" s="1"/>
      <c r="AM195" s="9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</row>
    <row r="196" spans="2:66" ht="15" customHeight="1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27" t="s">
        <v>651</v>
      </c>
      <c r="M196" s="87" t="s">
        <v>648</v>
      </c>
      <c r="N196" s="29" t="s">
        <v>649</v>
      </c>
      <c r="O196" s="144">
        <v>263259</v>
      </c>
      <c r="P196" s="47"/>
      <c r="Q196" s="27"/>
      <c r="R196" s="27"/>
      <c r="S196" s="30"/>
      <c r="T196" s="56"/>
      <c r="U196" s="48">
        <v>0</v>
      </c>
      <c r="V196" s="32"/>
      <c r="W196" s="146"/>
      <c r="X196" s="32"/>
      <c r="Y196" s="49"/>
      <c r="Z196" s="30"/>
      <c r="AA196" s="73"/>
      <c r="AB196" s="38"/>
      <c r="AC196" s="38"/>
      <c r="AD196" s="38"/>
      <c r="AE196" s="39"/>
      <c r="AF196" s="39"/>
      <c r="AG196" s="39"/>
      <c r="AH196" s="39"/>
      <c r="AI196" s="39"/>
      <c r="AJ196" s="39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</row>
    <row r="197" spans="2:66" ht="15" customHeight="1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27" t="s">
        <v>652</v>
      </c>
      <c r="M197" s="87" t="s">
        <v>648</v>
      </c>
      <c r="N197" s="29" t="s">
        <v>649</v>
      </c>
      <c r="O197" s="144">
        <v>263259</v>
      </c>
      <c r="P197" s="47" t="s">
        <v>31</v>
      </c>
      <c r="Q197" s="27">
        <f t="shared" ref="Q197:S197" si="192">IFERROR(VLOOKUP(P197,B$8:E$160,2,0),0)</f>
        <v>751201</v>
      </c>
      <c r="R197" s="27" t="str">
        <f t="shared" si="192"/>
        <v>SPC.01.</v>
      </c>
      <c r="S197" s="30" t="str">
        <f t="shared" si="192"/>
        <v>Produkcja wyrobów cukierniczych</v>
      </c>
      <c r="T197" s="92" t="s">
        <v>69</v>
      </c>
      <c r="U197" s="32">
        <v>1</v>
      </c>
      <c r="V197" s="32">
        <v>1</v>
      </c>
      <c r="W197" s="146"/>
      <c r="X197" s="32">
        <v>1</v>
      </c>
      <c r="Y197" s="49">
        <v>1</v>
      </c>
      <c r="Z197" s="30" t="str">
        <f t="shared" ref="Z197:Z208" si="193">IFERROR(VLOOKUP(AA197,AH$8:AI$51,2,0),0)</f>
        <v>Centrum Kształcenia Zawodowego w Kłodzkiej Szkole Przedsiębiorczości w Kłodzku, ul. Szkolna 8, 57-300 Kłodzko</v>
      </c>
      <c r="AA197" s="73" t="s">
        <v>71</v>
      </c>
      <c r="AB197" s="38"/>
      <c r="AC197" s="38"/>
      <c r="AD197" s="38"/>
      <c r="AE197" s="39"/>
      <c r="AF197" s="39"/>
      <c r="AG197" s="39"/>
      <c r="AH197" s="39"/>
      <c r="AI197" s="39"/>
      <c r="AJ197" s="39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</row>
    <row r="198" spans="2:66" ht="15" customHeight="1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27" t="s">
        <v>653</v>
      </c>
      <c r="M198" s="87" t="s">
        <v>648</v>
      </c>
      <c r="N198" s="29" t="s">
        <v>649</v>
      </c>
      <c r="O198" s="144">
        <v>263259</v>
      </c>
      <c r="P198" s="47" t="s">
        <v>44</v>
      </c>
      <c r="Q198" s="27">
        <f t="shared" ref="Q198:S198" si="194">IFERROR(VLOOKUP(P198,B$8:E$160,2,0),0)</f>
        <v>514101</v>
      </c>
      <c r="R198" s="27" t="str">
        <f t="shared" si="194"/>
        <v>FRK.01.</v>
      </c>
      <c r="S198" s="30" t="str">
        <f t="shared" si="194"/>
        <v>Wykonywanie usług fryzjerskich</v>
      </c>
      <c r="T198" s="45" t="s">
        <v>340</v>
      </c>
      <c r="U198" s="32">
        <v>1</v>
      </c>
      <c r="V198" s="32">
        <v>1</v>
      </c>
      <c r="W198" s="33" t="s">
        <v>161</v>
      </c>
      <c r="X198" s="32">
        <v>1</v>
      </c>
      <c r="Y198" s="49">
        <v>1</v>
      </c>
      <c r="Z198" s="30" t="str">
        <f t="shared" si="193"/>
        <v>Centrum Kształcenia Zawodowego w Kłodzkiej Szkole Przedsiębiorczości w Kłodzku, ul. Szkolna 8, 57-300 Kłodzko</v>
      </c>
      <c r="AA198" s="73" t="s">
        <v>71</v>
      </c>
      <c r="AB198" s="38"/>
      <c r="AC198" s="38"/>
      <c r="AD198" s="38"/>
      <c r="AE198" s="39"/>
      <c r="AF198" s="39"/>
      <c r="AG198" s="39"/>
      <c r="AH198" s="39"/>
      <c r="AI198" s="39"/>
      <c r="AJ198" s="39"/>
      <c r="AK198" s="1"/>
      <c r="AL198" s="1"/>
      <c r="AM198" s="9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</row>
    <row r="199" spans="2:66" ht="15" customHeight="1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27" t="s">
        <v>654</v>
      </c>
      <c r="M199" s="87" t="s">
        <v>648</v>
      </c>
      <c r="N199" s="29" t="s">
        <v>649</v>
      </c>
      <c r="O199" s="144">
        <v>263259</v>
      </c>
      <c r="P199" s="47" t="s">
        <v>109</v>
      </c>
      <c r="Q199" s="27">
        <f t="shared" ref="Q199:S199" si="195">IFERROR(VLOOKUP(P199,B$8:E$160,2,0),0)</f>
        <v>753105</v>
      </c>
      <c r="R199" s="27" t="str">
        <f t="shared" si="195"/>
        <v>MOD.03.</v>
      </c>
      <c r="S199" s="30" t="str">
        <f t="shared" si="195"/>
        <v>Projektowanie i wytwarzanie wyrobów odzieżowych</v>
      </c>
      <c r="T199" s="42" t="s">
        <v>655</v>
      </c>
      <c r="U199" s="32">
        <v>3</v>
      </c>
      <c r="V199" s="93">
        <v>3</v>
      </c>
      <c r="W199" s="33" t="s">
        <v>161</v>
      </c>
      <c r="X199" s="32">
        <v>3</v>
      </c>
      <c r="Y199" s="49">
        <v>3</v>
      </c>
      <c r="Z199" s="30" t="str">
        <f t="shared" si="193"/>
        <v>Centrum Kształcenia Zawodowego w Zespole Szkół i Placówek Kształcenia Zawodowego, ul.Botaniczna 66, 65-392  Zielona Góra</v>
      </c>
      <c r="AA199" s="73" t="s">
        <v>81</v>
      </c>
      <c r="AB199" s="38"/>
      <c r="AC199" s="38"/>
      <c r="AD199" s="38"/>
      <c r="AE199" s="39"/>
      <c r="AF199" s="39"/>
      <c r="AG199" s="39"/>
      <c r="AH199" s="39"/>
      <c r="AI199" s="39"/>
      <c r="AJ199" s="98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</row>
    <row r="200" spans="2:66" ht="15" customHeight="1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27" t="s">
        <v>656</v>
      </c>
      <c r="M200" s="87" t="s">
        <v>648</v>
      </c>
      <c r="N200" s="29" t="s">
        <v>649</v>
      </c>
      <c r="O200" s="29">
        <v>263259</v>
      </c>
      <c r="P200" s="47" t="s">
        <v>68</v>
      </c>
      <c r="Q200" s="27">
        <f t="shared" ref="Q200:S200" si="196">IFERROR(VLOOKUP(P200,B$8:E$160,2,0),0)</f>
        <v>962907</v>
      </c>
      <c r="R200" s="27" t="str">
        <f t="shared" si="196"/>
        <v>HGT.03.</v>
      </c>
      <c r="S200" s="30" t="str">
        <f t="shared" si="196"/>
        <v>Obsługa gości w obiekcie świadczącym usługi hotelarskie</v>
      </c>
      <c r="T200" s="92" t="s">
        <v>69</v>
      </c>
      <c r="U200" s="32">
        <v>1</v>
      </c>
      <c r="V200" s="32">
        <v>1</v>
      </c>
      <c r="W200" s="146"/>
      <c r="X200" s="32">
        <v>1</v>
      </c>
      <c r="Y200" s="49">
        <v>1</v>
      </c>
      <c r="Z200" s="30" t="str">
        <f t="shared" si="193"/>
        <v>Centrum Kształcenia Zawodowego w Kłodzkiej Szkole Przedsiębiorczości w Kłodzku, ul. Szkolna 8, 57-300 Kłodzko</v>
      </c>
      <c r="AA200" s="73" t="s">
        <v>71</v>
      </c>
      <c r="AB200" s="38"/>
      <c r="AC200" s="38"/>
      <c r="AD200" s="38"/>
      <c r="AE200" s="39"/>
      <c r="AF200" s="39"/>
      <c r="AG200" s="39"/>
      <c r="AH200" s="39"/>
      <c r="AI200" s="39"/>
      <c r="AJ200" s="39"/>
      <c r="AK200" s="1"/>
      <c r="AL200" s="1"/>
      <c r="AM200" s="9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</row>
    <row r="201" spans="2:66" ht="15" customHeight="1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27"/>
      <c r="M201" s="87" t="s">
        <v>648</v>
      </c>
      <c r="N201" s="29" t="s">
        <v>649</v>
      </c>
      <c r="O201" s="144">
        <v>263259</v>
      </c>
      <c r="P201" s="47" t="s">
        <v>79</v>
      </c>
      <c r="Q201" s="27">
        <f t="shared" ref="Q201:S201" si="197">IFERROR(VLOOKUP(P201,B$8:E$160,2,0),0)</f>
        <v>712905</v>
      </c>
      <c r="R201" s="27" t="str">
        <f t="shared" si="197"/>
        <v>BUD.11.</v>
      </c>
      <c r="S201" s="30" t="str">
        <f t="shared" si="197"/>
        <v> Wykonywanie robót montażowych, okładzinowych i wykończeniowych</v>
      </c>
      <c r="T201" s="31" t="s">
        <v>80</v>
      </c>
      <c r="U201" s="32">
        <v>4</v>
      </c>
      <c r="V201" s="32">
        <v>0</v>
      </c>
      <c r="W201" s="33" t="s">
        <v>161</v>
      </c>
      <c r="X201" s="32">
        <v>4</v>
      </c>
      <c r="Y201" s="49">
        <v>0</v>
      </c>
      <c r="Z201" s="30" t="str">
        <f t="shared" si="193"/>
        <v>Centrum Kształcenia Zawodowego w Zespole Szkół i Placówek Kształcenia Zawodowego, ul.Botaniczna 66, 65-392  Zielona Góra</v>
      </c>
      <c r="AA201" s="37" t="s">
        <v>81</v>
      </c>
      <c r="AB201" s="38"/>
      <c r="AC201" s="38"/>
      <c r="AD201" s="38"/>
      <c r="AE201" s="39"/>
      <c r="AF201" s="39"/>
      <c r="AG201" s="39"/>
      <c r="AH201" s="39"/>
      <c r="AI201" s="39"/>
      <c r="AJ201" s="39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</row>
    <row r="202" spans="2:66" ht="15" customHeight="1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27" t="s">
        <v>657</v>
      </c>
      <c r="M202" s="87" t="s">
        <v>648</v>
      </c>
      <c r="N202" s="29" t="s">
        <v>649</v>
      </c>
      <c r="O202" s="144">
        <v>263259</v>
      </c>
      <c r="P202" s="47" t="s">
        <v>74</v>
      </c>
      <c r="Q202" s="27">
        <f t="shared" ref="Q202:S202" si="198">IFERROR(VLOOKUP(P202,B$8:E$160,2,0),0)</f>
        <v>522301</v>
      </c>
      <c r="R202" s="27" t="str">
        <f t="shared" si="198"/>
        <v>HAN.01.</v>
      </c>
      <c r="S202" s="30" t="str">
        <f t="shared" si="198"/>
        <v>Prowadzenie sprzedaży</v>
      </c>
      <c r="T202" s="92" t="s">
        <v>347</v>
      </c>
      <c r="U202" s="32">
        <v>2</v>
      </c>
      <c r="V202" s="32">
        <v>2</v>
      </c>
      <c r="W202" s="33" t="s">
        <v>154</v>
      </c>
      <c r="X202" s="32">
        <v>2</v>
      </c>
      <c r="Y202" s="49">
        <v>2</v>
      </c>
      <c r="Z202" s="36" t="str">
        <f t="shared" si="193"/>
        <v>Centrum Kształcenia Zawodowego w Kłodzkiej Szkole Przedsiębiorczości w Kłodzku, ul. Szkolna 8, 57-300 Kłodzko</v>
      </c>
      <c r="AA202" s="73" t="s">
        <v>71</v>
      </c>
      <c r="AB202" s="38"/>
      <c r="AC202" s="38"/>
      <c r="AD202" s="38"/>
      <c r="AE202" s="39"/>
      <c r="AF202" s="39"/>
      <c r="AG202" s="39"/>
      <c r="AH202" s="39"/>
      <c r="AI202" s="39"/>
      <c r="AJ202" s="39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</row>
    <row r="203" spans="2:66" ht="15" customHeight="1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27"/>
      <c r="M203" s="50" t="s">
        <v>658</v>
      </c>
      <c r="N203" s="27" t="s">
        <v>659</v>
      </c>
      <c r="O203" s="27">
        <v>31186</v>
      </c>
      <c r="P203" s="50" t="s">
        <v>127</v>
      </c>
      <c r="Q203" s="27">
        <f t="shared" ref="Q203:S203" si="199">IFERROR(VLOOKUP(P203,B$8:E$160,2,0),0)</f>
        <v>751204</v>
      </c>
      <c r="R203" s="27" t="str">
        <f t="shared" si="199"/>
        <v>SPC.03.</v>
      </c>
      <c r="S203" s="30" t="str">
        <f t="shared" si="199"/>
        <v>Produkcja wyrobów piekarskich</v>
      </c>
      <c r="T203" s="56" t="s">
        <v>32</v>
      </c>
      <c r="U203" s="79">
        <v>1</v>
      </c>
      <c r="V203" s="79">
        <v>0</v>
      </c>
      <c r="W203" s="78" t="s">
        <v>161</v>
      </c>
      <c r="X203" s="79">
        <v>1</v>
      </c>
      <c r="Y203" s="80">
        <v>0</v>
      </c>
      <c r="Z203" s="36" t="str">
        <f t="shared" si="193"/>
        <v>Centrum Kształcenia Zawodowego w Oleśnicy, ul. Wojska Polskiego 67</v>
      </c>
      <c r="AA203" s="73" t="s">
        <v>134</v>
      </c>
      <c r="AB203" s="38"/>
      <c r="AC203" s="38"/>
      <c r="AD203" s="38"/>
      <c r="AE203" s="39"/>
      <c r="AF203" s="39"/>
      <c r="AG203" s="39"/>
      <c r="AH203" s="39"/>
      <c r="AI203" s="39"/>
      <c r="AJ203" s="39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</row>
    <row r="204" spans="2:66" ht="15" customHeight="1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27"/>
      <c r="M204" s="50" t="s">
        <v>658</v>
      </c>
      <c r="N204" s="27" t="s">
        <v>659</v>
      </c>
      <c r="O204" s="27">
        <v>31186</v>
      </c>
      <c r="P204" s="50" t="s">
        <v>44</v>
      </c>
      <c r="Q204" s="27">
        <f t="shared" ref="Q204:S204" si="200">IFERROR(VLOOKUP(P204,B$8:E$160,2,0),0)</f>
        <v>514101</v>
      </c>
      <c r="R204" s="27" t="str">
        <f t="shared" si="200"/>
        <v>FRK.01.</v>
      </c>
      <c r="S204" s="30" t="str">
        <f t="shared" si="200"/>
        <v>Wykonywanie usług fryzjerskich</v>
      </c>
      <c r="T204" s="64" t="s">
        <v>32</v>
      </c>
      <c r="U204" s="79">
        <v>6</v>
      </c>
      <c r="V204" s="79">
        <v>3</v>
      </c>
      <c r="W204" s="78" t="s">
        <v>161</v>
      </c>
      <c r="X204" s="147">
        <v>6</v>
      </c>
      <c r="Y204" s="80">
        <v>3</v>
      </c>
      <c r="Z204" s="30" t="str">
        <f t="shared" si="193"/>
        <v>Zespół Szkół Ponadpodstawowych im. Hipolita Cegielskiego w Ziębicach ul. Wojska Polskiego 3, 57-220 Ziębice</v>
      </c>
      <c r="AA204" s="82" t="s">
        <v>55</v>
      </c>
      <c r="AB204" s="38"/>
      <c r="AC204" s="38"/>
      <c r="AD204" s="38"/>
      <c r="AE204" s="39"/>
      <c r="AF204" s="39"/>
      <c r="AG204" s="39"/>
      <c r="AH204" s="39"/>
      <c r="AI204" s="39"/>
      <c r="AJ204" s="39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</row>
    <row r="205" spans="2:66" ht="15" customHeight="1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27"/>
      <c r="M205" s="50" t="s">
        <v>658</v>
      </c>
      <c r="N205" s="27" t="s">
        <v>659</v>
      </c>
      <c r="O205" s="27">
        <v>31186</v>
      </c>
      <c r="P205" s="50" t="s">
        <v>114</v>
      </c>
      <c r="Q205" s="27">
        <f t="shared" ref="Q205:S205" si="201">IFERROR(VLOOKUP(P205,B$8:E$160,2,0),0)</f>
        <v>512001</v>
      </c>
      <c r="R205" s="27" t="str">
        <f t="shared" si="201"/>
        <v>HGT.02.</v>
      </c>
      <c r="S205" s="30" t="str">
        <f t="shared" si="201"/>
        <v> Przygotowanie i wydawanie dań</v>
      </c>
      <c r="T205" s="42" t="s">
        <v>160</v>
      </c>
      <c r="U205" s="79">
        <v>5</v>
      </c>
      <c r="V205" s="79">
        <v>3</v>
      </c>
      <c r="W205" s="78" t="s">
        <v>161</v>
      </c>
      <c r="X205" s="79">
        <v>5</v>
      </c>
      <c r="Y205" s="80">
        <v>3</v>
      </c>
      <c r="Z205" s="30" t="str">
        <f t="shared" si="193"/>
        <v>Centrum Kształcenia Zawodowego w Oleśnicy, ul. Wojska Polskiego 67</v>
      </c>
      <c r="AA205" s="82" t="s">
        <v>134</v>
      </c>
      <c r="AB205" s="7"/>
      <c r="AC205" s="7"/>
      <c r="AD205" s="38"/>
      <c r="AE205" s="39"/>
      <c r="AF205" s="39"/>
      <c r="AG205" s="39"/>
      <c r="AH205" s="39"/>
      <c r="AI205" s="39"/>
      <c r="AJ205" s="39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</row>
    <row r="206" spans="2:66" ht="15" customHeight="1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27"/>
      <c r="M206" s="50" t="s">
        <v>658</v>
      </c>
      <c r="N206" s="27" t="s">
        <v>659</v>
      </c>
      <c r="O206" s="27">
        <v>31186</v>
      </c>
      <c r="P206" s="50" t="s">
        <v>61</v>
      </c>
      <c r="Q206" s="27">
        <f t="shared" ref="Q206:S206" si="202">IFERROR(VLOOKUP(P206,B$8:E$160,2,0),0)</f>
        <v>723103</v>
      </c>
      <c r="R206" s="27" t="str">
        <f t="shared" si="202"/>
        <v>MOT.05.</v>
      </c>
      <c r="S206" s="30" t="str">
        <f t="shared" si="202"/>
        <v>Obsługa, diagnozowanie oraz naprawa pojazdów samochodowych</v>
      </c>
      <c r="T206" s="43" t="s">
        <v>75</v>
      </c>
      <c r="U206" s="79">
        <v>9</v>
      </c>
      <c r="V206" s="79">
        <v>0</v>
      </c>
      <c r="W206" s="78" t="s">
        <v>161</v>
      </c>
      <c r="X206" s="79">
        <v>9</v>
      </c>
      <c r="Y206" s="80">
        <v>0</v>
      </c>
      <c r="Z206" s="30" t="str">
        <f t="shared" si="193"/>
        <v>Centrum Kształcenia Zawodowego w Oleśnicy, ul. Wojska Polskiego 67</v>
      </c>
      <c r="AA206" s="82" t="s">
        <v>134</v>
      </c>
      <c r="AB206" s="38"/>
      <c r="AC206" s="38"/>
      <c r="AD206" s="38"/>
      <c r="AE206" s="39"/>
      <c r="AF206" s="39"/>
      <c r="AG206" s="39"/>
      <c r="AH206" s="39"/>
      <c r="AI206" s="39"/>
      <c r="AJ206" s="39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</row>
    <row r="207" spans="2:66" ht="15" customHeight="1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27"/>
      <c r="M207" s="50" t="s">
        <v>658</v>
      </c>
      <c r="N207" s="27" t="s">
        <v>659</v>
      </c>
      <c r="O207" s="27">
        <v>31186</v>
      </c>
      <c r="P207" s="50" t="s">
        <v>74</v>
      </c>
      <c r="Q207" s="27">
        <f t="shared" ref="Q207:S207" si="203">IFERROR(VLOOKUP(P207,B$8:E$160,2,0),0)</f>
        <v>522301</v>
      </c>
      <c r="R207" s="27" t="str">
        <f t="shared" si="203"/>
        <v>HAN.01.</v>
      </c>
      <c r="S207" s="30" t="str">
        <f t="shared" si="203"/>
        <v>Prowadzenie sprzedaży</v>
      </c>
      <c r="T207" s="134" t="s">
        <v>160</v>
      </c>
      <c r="U207" s="79">
        <v>2</v>
      </c>
      <c r="V207" s="79">
        <v>1</v>
      </c>
      <c r="W207" s="78" t="s">
        <v>161</v>
      </c>
      <c r="X207" s="79">
        <v>2</v>
      </c>
      <c r="Y207" s="80">
        <v>1</v>
      </c>
      <c r="Z207" s="30" t="str">
        <f t="shared" si="193"/>
        <v>Centrum Kształcenia Zawodowego w Oleśnicy, ul. Wojska Polskiego 67</v>
      </c>
      <c r="AA207" s="82" t="s">
        <v>134</v>
      </c>
      <c r="AB207" s="38"/>
      <c r="AC207" s="38"/>
      <c r="AD207" s="38"/>
      <c r="AE207" s="39"/>
      <c r="AF207" s="39"/>
      <c r="AG207" s="39"/>
      <c r="AH207" s="39"/>
      <c r="AI207" s="39"/>
      <c r="AJ207" s="39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</row>
    <row r="208" spans="2:66" ht="15" customHeight="1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27" t="s">
        <v>660</v>
      </c>
      <c r="M208" s="50" t="s">
        <v>661</v>
      </c>
      <c r="N208" s="27" t="s">
        <v>662</v>
      </c>
      <c r="O208" s="27">
        <v>91928</v>
      </c>
      <c r="P208" s="47" t="s">
        <v>149</v>
      </c>
      <c r="Q208" s="27">
        <f t="shared" ref="Q208:S208" si="204">IFERROR(VLOOKUP(P208,B$8:E$160,2,0),0)</f>
        <v>713203</v>
      </c>
      <c r="R208" s="27" t="str">
        <f t="shared" si="204"/>
        <v>MOT.03.</v>
      </c>
      <c r="S208" s="30" t="str">
        <f t="shared" si="204"/>
        <v>Diagnozowanie i naprawa powłok lakierniczych</v>
      </c>
      <c r="T208" s="134" t="s">
        <v>32</v>
      </c>
      <c r="U208" s="32">
        <v>2</v>
      </c>
      <c r="V208" s="32">
        <v>0</v>
      </c>
      <c r="W208" s="78"/>
      <c r="X208" s="32">
        <v>2</v>
      </c>
      <c r="Y208" s="49">
        <v>0</v>
      </c>
      <c r="Z208" s="36" t="str">
        <f t="shared" si="193"/>
        <v>Centrum Kształcenia Zawodowego w Świdnicy, 58-105 Świdnica, ul. Gen. Władysława Sikorskiego 41</v>
      </c>
      <c r="AA208" s="51" t="s">
        <v>34</v>
      </c>
      <c r="AB208" s="38"/>
      <c r="AC208" s="74"/>
      <c r="AD208" s="38"/>
      <c r="AE208" s="39"/>
      <c r="AF208" s="39"/>
      <c r="AG208" s="39"/>
      <c r="AH208" s="39"/>
      <c r="AI208" s="39"/>
      <c r="AJ208" s="39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</row>
    <row r="209" spans="1:66" ht="15" customHeight="1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27" t="s">
        <v>663</v>
      </c>
      <c r="M209" s="50" t="s">
        <v>661</v>
      </c>
      <c r="N209" s="27" t="s">
        <v>662</v>
      </c>
      <c r="O209" s="27">
        <v>91928</v>
      </c>
      <c r="P209" s="47" t="s">
        <v>31</v>
      </c>
      <c r="Q209" s="27">
        <f t="shared" ref="Q209:S209" si="205">IFERROR(VLOOKUP(P209,B$8:E$160,2,0),0)</f>
        <v>751201</v>
      </c>
      <c r="R209" s="27" t="str">
        <f t="shared" si="205"/>
        <v>SPC.01.</v>
      </c>
      <c r="S209" s="30" t="str">
        <f t="shared" si="205"/>
        <v>Produkcja wyrobów cukierniczych</v>
      </c>
      <c r="T209" s="45" t="s">
        <v>69</v>
      </c>
      <c r="U209" s="32">
        <v>1</v>
      </c>
      <c r="V209" s="32">
        <v>0</v>
      </c>
      <c r="W209" s="78"/>
      <c r="X209" s="32"/>
      <c r="Y209" s="49"/>
      <c r="Z209" s="30"/>
      <c r="AA209" s="73" t="s">
        <v>71</v>
      </c>
      <c r="AB209" s="38"/>
      <c r="AC209" s="38"/>
      <c r="AD209" s="38"/>
      <c r="AE209" s="39"/>
      <c r="AF209" s="39"/>
      <c r="AG209" s="39"/>
      <c r="AH209" s="39"/>
      <c r="AI209" s="39"/>
      <c r="AJ209" s="39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</row>
    <row r="210" spans="1:66" ht="15" customHeight="1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27" t="s">
        <v>664</v>
      </c>
      <c r="M210" s="50" t="s">
        <v>661</v>
      </c>
      <c r="N210" s="27" t="s">
        <v>662</v>
      </c>
      <c r="O210" s="27">
        <v>91928</v>
      </c>
      <c r="P210" s="47" t="s">
        <v>40</v>
      </c>
      <c r="Q210" s="27">
        <f t="shared" ref="Q210:S210" si="206">IFERROR(VLOOKUP(P210,B$8:E$160,2,0),0)</f>
        <v>741103</v>
      </c>
      <c r="R210" s="27" t="str">
        <f t="shared" si="206"/>
        <v>ELE.02.</v>
      </c>
      <c r="S210" s="30" t="str">
        <f t="shared" si="206"/>
        <v>Montaż, uruchamianie i konserwacja instalacji, maszyn i urządzeń elektrycznych</v>
      </c>
      <c r="T210" s="42" t="s">
        <v>32</v>
      </c>
      <c r="U210" s="32">
        <v>3</v>
      </c>
      <c r="V210" s="32">
        <v>0</v>
      </c>
      <c r="W210" s="44" t="s">
        <v>161</v>
      </c>
      <c r="X210" s="32">
        <v>3</v>
      </c>
      <c r="Y210" s="49">
        <v>0</v>
      </c>
      <c r="Z210" s="36" t="str">
        <f t="shared" ref="Z210:Z219" si="207">IFERROR(VLOOKUP(AA210,AH$8:AI$51,2,0),0)</f>
        <v>Centrum Kształcenia Zawodowego w Świdnicy, 58-105 Świdnica, ul. Gen. Władysława Sikorskiego 41</v>
      </c>
      <c r="AA210" s="37" t="s">
        <v>34</v>
      </c>
      <c r="AB210" s="38"/>
      <c r="AC210" s="38"/>
      <c r="AD210" s="38"/>
      <c r="AE210" s="39"/>
      <c r="AF210" s="39"/>
      <c r="AG210" s="39"/>
      <c r="AH210" s="39"/>
      <c r="AI210" s="39"/>
      <c r="AJ210" s="39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</row>
    <row r="211" spans="1:66" ht="15" customHeight="1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27" t="s">
        <v>665</v>
      </c>
      <c r="M211" s="50" t="s">
        <v>661</v>
      </c>
      <c r="N211" s="27" t="s">
        <v>662</v>
      </c>
      <c r="O211" s="27">
        <v>91928</v>
      </c>
      <c r="P211" s="47" t="s">
        <v>44</v>
      </c>
      <c r="Q211" s="27">
        <f t="shared" ref="Q211:S211" si="208">IFERROR(VLOOKUP(P211,B$8:E$160,2,0),0)</f>
        <v>514101</v>
      </c>
      <c r="R211" s="27" t="str">
        <f t="shared" si="208"/>
        <v>FRK.01.</v>
      </c>
      <c r="S211" s="30" t="str">
        <f t="shared" si="208"/>
        <v>Wykonywanie usług fryzjerskich</v>
      </c>
      <c r="T211" s="92" t="s">
        <v>340</v>
      </c>
      <c r="U211" s="32">
        <v>3</v>
      </c>
      <c r="V211" s="32">
        <v>2</v>
      </c>
      <c r="W211" s="78"/>
      <c r="X211" s="32">
        <v>3</v>
      </c>
      <c r="Y211" s="49">
        <v>2</v>
      </c>
      <c r="Z211" s="30" t="str">
        <f t="shared" si="207"/>
        <v>Centrum Kształcenia Zawodowego w Kłodzkiej Szkole Przedsiębiorczości w Kłodzku, ul. Szkolna 8, 57-300 Kłodzko</v>
      </c>
      <c r="AA211" s="73" t="s">
        <v>71</v>
      </c>
      <c r="AB211" s="38"/>
      <c r="AC211" s="38"/>
      <c r="AD211" s="38"/>
      <c r="AE211" s="39"/>
      <c r="AF211" s="39"/>
      <c r="AG211" s="39"/>
      <c r="AH211" s="39"/>
      <c r="AI211" s="39"/>
      <c r="AJ211" s="39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</row>
    <row r="212" spans="1:66" ht="15" customHeight="1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27" t="s">
        <v>666</v>
      </c>
      <c r="M212" s="50" t="s">
        <v>661</v>
      </c>
      <c r="N212" s="27" t="s">
        <v>662</v>
      </c>
      <c r="O212" s="27">
        <v>91928</v>
      </c>
      <c r="P212" s="47" t="s">
        <v>254</v>
      </c>
      <c r="Q212" s="27">
        <f t="shared" ref="Q212:S212" si="209">IFERROR(VLOOKUP(P212,B$8:E$160,2,0),0)</f>
        <v>722204</v>
      </c>
      <c r="R212" s="27" t="str">
        <f t="shared" si="209"/>
        <v>MEC.08.</v>
      </c>
      <c r="S212" s="30" t="str">
        <f t="shared" si="209"/>
        <v>Wykonywanie i naprawa elementów maszyn, urządzeń i narzędzi</v>
      </c>
      <c r="T212" s="31" t="s">
        <v>75</v>
      </c>
      <c r="U212" s="32">
        <v>5</v>
      </c>
      <c r="V212" s="32">
        <v>1</v>
      </c>
      <c r="W212" s="44" t="s">
        <v>161</v>
      </c>
      <c r="X212" s="32">
        <v>5</v>
      </c>
      <c r="Y212" s="49">
        <v>1</v>
      </c>
      <c r="Z212" s="36" t="str">
        <f t="shared" si="207"/>
        <v>Centrum Kształcenia Zawodowego w Świdnicy, 58-105 Świdnica, ul. Gen. Władysława Sikorskiego 41</v>
      </c>
      <c r="AA212" s="37" t="s">
        <v>34</v>
      </c>
      <c r="AB212" s="38"/>
      <c r="AC212" s="38"/>
      <c r="AD212" s="38"/>
      <c r="AE212" s="39"/>
      <c r="AF212" s="39"/>
      <c r="AG212" s="39"/>
      <c r="AH212" s="39"/>
      <c r="AI212" s="39"/>
      <c r="AJ212" s="39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</row>
    <row r="213" spans="1:66" ht="15" customHeight="1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27" t="s">
        <v>667</v>
      </c>
      <c r="M213" s="50" t="s">
        <v>661</v>
      </c>
      <c r="N213" s="27" t="s">
        <v>662</v>
      </c>
      <c r="O213" s="27">
        <v>91928</v>
      </c>
      <c r="P213" s="47" t="s">
        <v>124</v>
      </c>
      <c r="Q213" s="27">
        <f t="shared" ref="Q213:S213" si="210">IFERROR(VLOOKUP(P213,B$8:E$160,2,0),0)</f>
        <v>722307</v>
      </c>
      <c r="R213" s="27" t="str">
        <f t="shared" si="210"/>
        <v>MEC.05.</v>
      </c>
      <c r="S213" s="30" t="str">
        <f t="shared" si="210"/>
        <v> Użytkowanie obrabiarek skrawających</v>
      </c>
      <c r="T213" s="31" t="s">
        <v>116</v>
      </c>
      <c r="U213" s="148">
        <v>0</v>
      </c>
      <c r="V213" s="32">
        <v>0</v>
      </c>
      <c r="W213" s="44" t="s">
        <v>161</v>
      </c>
      <c r="X213" s="32">
        <v>0</v>
      </c>
      <c r="Y213" s="49">
        <v>0</v>
      </c>
      <c r="Z213" s="36" t="str">
        <f t="shared" si="207"/>
        <v>Centrum Kształcenia Zawodowego w Świdnicy, 58-105 Świdnica, ul. Gen. Władysława Sikorskiego 41</v>
      </c>
      <c r="AA213" s="37" t="s">
        <v>34</v>
      </c>
      <c r="AB213" s="53"/>
      <c r="AC213" s="38"/>
      <c r="AD213" s="38"/>
      <c r="AE213" s="39"/>
      <c r="AF213" s="39"/>
      <c r="AG213" s="39"/>
      <c r="AH213" s="39"/>
      <c r="AI213" s="39"/>
      <c r="AJ213" s="39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</row>
    <row r="214" spans="1:66" ht="15" customHeight="1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27" t="s">
        <v>668</v>
      </c>
      <c r="M214" s="50" t="s">
        <v>661</v>
      </c>
      <c r="N214" s="27" t="s">
        <v>662</v>
      </c>
      <c r="O214" s="27">
        <v>91928</v>
      </c>
      <c r="P214" s="47" t="s">
        <v>114</v>
      </c>
      <c r="Q214" s="27">
        <f t="shared" ref="Q214:S214" si="211">IFERROR(VLOOKUP(P214,B$8:E$160,2,0),0)</f>
        <v>512001</v>
      </c>
      <c r="R214" s="27" t="str">
        <f t="shared" si="211"/>
        <v>HGT.02.</v>
      </c>
      <c r="S214" s="30" t="str">
        <f t="shared" si="211"/>
        <v> Przygotowanie i wydawanie dań</v>
      </c>
      <c r="T214" s="45" t="s">
        <v>347</v>
      </c>
      <c r="U214" s="32">
        <v>8</v>
      </c>
      <c r="V214" s="32">
        <v>2</v>
      </c>
      <c r="W214" s="78"/>
      <c r="X214" s="32">
        <v>8</v>
      </c>
      <c r="Y214" s="49">
        <v>2</v>
      </c>
      <c r="Z214" s="30" t="str">
        <f t="shared" si="207"/>
        <v>Centrum Kształcenia Zawodowego w Kłodzkiej Szkole Przedsiębiorczości w Kłodzku, ul. Szkolna 8, 57-300 Kłodzko</v>
      </c>
      <c r="AA214" s="73" t="s">
        <v>71</v>
      </c>
      <c r="AB214" s="38"/>
      <c r="AC214" s="38"/>
      <c r="AD214" s="38"/>
      <c r="AE214" s="39"/>
      <c r="AF214" s="39"/>
      <c r="AG214" s="39"/>
      <c r="AH214" s="39"/>
      <c r="AI214" s="39"/>
      <c r="AJ214" s="39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</row>
    <row r="215" spans="1:66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27"/>
      <c r="M215" s="50" t="s">
        <v>661</v>
      </c>
      <c r="N215" s="27" t="s">
        <v>662</v>
      </c>
      <c r="O215" s="27">
        <v>91928</v>
      </c>
      <c r="P215" s="47" t="s">
        <v>61</v>
      </c>
      <c r="Q215" s="27">
        <f t="shared" ref="Q215:S215" si="212">IFERROR(VLOOKUP(P215,B$8:E$160,2,0),0)</f>
        <v>723103</v>
      </c>
      <c r="R215" s="27" t="str">
        <f t="shared" si="212"/>
        <v>MOT.05.</v>
      </c>
      <c r="S215" s="30" t="str">
        <f t="shared" si="212"/>
        <v>Obsługa, diagnozowanie oraz naprawa pojazdów samochodowych</v>
      </c>
      <c r="T215" s="97" t="s">
        <v>69</v>
      </c>
      <c r="U215" s="32">
        <v>1</v>
      </c>
      <c r="V215" s="32">
        <v>0</v>
      </c>
      <c r="W215" s="78"/>
      <c r="X215" s="32">
        <v>1</v>
      </c>
      <c r="Y215" s="49">
        <v>0</v>
      </c>
      <c r="Z215" s="30" t="str">
        <f t="shared" si="207"/>
        <v>Centrum Kształcenia Zawodowego w Kłodzkiej Szkole Przedsiębiorczości w Kłodzku, ul. Szkolna 8, 57-300 Kłodzko</v>
      </c>
      <c r="AA215" s="73" t="s">
        <v>71</v>
      </c>
      <c r="AB215" s="38"/>
      <c r="AC215" s="38"/>
      <c r="AD215" s="38"/>
      <c r="AE215" s="1"/>
      <c r="AF215" s="1"/>
      <c r="AG215" s="1"/>
      <c r="AH215" s="1"/>
      <c r="AI215" s="1"/>
      <c r="AJ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</row>
    <row r="216" spans="1:66" ht="1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27" t="s">
        <v>669</v>
      </c>
      <c r="M216" s="50" t="s">
        <v>661</v>
      </c>
      <c r="N216" s="27" t="s">
        <v>662</v>
      </c>
      <c r="O216" s="27">
        <v>91928</v>
      </c>
      <c r="P216" s="47" t="s">
        <v>127</v>
      </c>
      <c r="Q216" s="27">
        <f t="shared" ref="Q216:S216" si="213">IFERROR(VLOOKUP(P216,B$8:E$160,2,0),0)</f>
        <v>751204</v>
      </c>
      <c r="R216" s="27" t="str">
        <f t="shared" si="213"/>
        <v>SPC.03.</v>
      </c>
      <c r="S216" s="30" t="str">
        <f t="shared" si="213"/>
        <v>Produkcja wyrobów piekarskich</v>
      </c>
      <c r="T216" s="42" t="s">
        <v>116</v>
      </c>
      <c r="U216" s="32">
        <v>2</v>
      </c>
      <c r="V216" s="32">
        <v>0</v>
      </c>
      <c r="W216" s="44" t="s">
        <v>161</v>
      </c>
      <c r="X216" s="32">
        <v>2</v>
      </c>
      <c r="Y216" s="49">
        <v>0</v>
      </c>
      <c r="Z216" s="36" t="str">
        <f t="shared" si="207"/>
        <v>Centrum Kształcenia Zawodowego w Świdnicy, 58-105 Świdnica, ul. Gen. Władysława Sikorskiego 41</v>
      </c>
      <c r="AA216" s="37" t="s">
        <v>34</v>
      </c>
      <c r="AB216" s="38"/>
      <c r="AC216" s="38"/>
      <c r="AD216" s="38"/>
      <c r="AE216" s="1"/>
      <c r="AF216" s="1"/>
      <c r="AG216" s="1"/>
      <c r="AH216" s="1"/>
      <c r="AI216" s="1"/>
      <c r="AJ216" s="1"/>
      <c r="AM216" s="9" t="s">
        <v>670</v>
      </c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</row>
    <row r="217" spans="1:66" ht="1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27" t="s">
        <v>671</v>
      </c>
      <c r="M217" s="50" t="s">
        <v>661</v>
      </c>
      <c r="N217" s="27" t="s">
        <v>662</v>
      </c>
      <c r="O217" s="27">
        <v>91928</v>
      </c>
      <c r="P217" s="47" t="s">
        <v>74</v>
      </c>
      <c r="Q217" s="27">
        <f t="shared" ref="Q217:S217" si="214">IFERROR(VLOOKUP(P217,B$8:E$160,2,0),0)</f>
        <v>522301</v>
      </c>
      <c r="R217" s="27" t="str">
        <f t="shared" si="214"/>
        <v>HAN.01.</v>
      </c>
      <c r="S217" s="30" t="str">
        <f t="shared" si="214"/>
        <v>Prowadzenie sprzedaży</v>
      </c>
      <c r="T217" s="45" t="s">
        <v>347</v>
      </c>
      <c r="U217" s="32">
        <v>2</v>
      </c>
      <c r="V217" s="32">
        <v>1</v>
      </c>
      <c r="W217" s="78"/>
      <c r="X217" s="32">
        <v>2</v>
      </c>
      <c r="Y217" s="49">
        <v>1</v>
      </c>
      <c r="Z217" s="30" t="str">
        <f t="shared" si="207"/>
        <v>Centrum Kształcenia Zawodowego w Kłodzkiej Szkole Przedsiębiorczości w Kłodzku, ul. Szkolna 8, 57-300 Kłodzko</v>
      </c>
      <c r="AA217" s="73" t="s">
        <v>71</v>
      </c>
      <c r="AB217" s="38"/>
      <c r="AC217" s="38"/>
      <c r="AD217" s="38"/>
      <c r="AE217" s="1"/>
      <c r="AF217" s="1"/>
      <c r="AG217" s="1"/>
      <c r="AH217" s="1"/>
      <c r="AI217" s="1"/>
      <c r="AJ217" s="1"/>
      <c r="AK217" s="149"/>
      <c r="AL217" s="149" t="s">
        <v>672</v>
      </c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</row>
    <row r="218" spans="1:66" ht="1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27" t="s">
        <v>673</v>
      </c>
      <c r="M218" s="50" t="s">
        <v>674</v>
      </c>
      <c r="N218" s="27" t="s">
        <v>675</v>
      </c>
      <c r="O218" s="27">
        <v>19485</v>
      </c>
      <c r="P218" s="50" t="s">
        <v>143</v>
      </c>
      <c r="Q218" s="27">
        <f t="shared" ref="Q218:S218" si="215">IFERROR(VLOOKUP(P218,B$8:E$160,2,0),0)</f>
        <v>742117</v>
      </c>
      <c r="R218" s="27" t="str">
        <f t="shared" si="215"/>
        <v>ELM.02.</v>
      </c>
      <c r="S218" s="30" t="str">
        <f t="shared" si="215"/>
        <v>Montaż oraz instalowanie układów i urządzeń elektronicznych</v>
      </c>
      <c r="T218" s="42" t="s">
        <v>322</v>
      </c>
      <c r="U218" s="79">
        <v>1</v>
      </c>
      <c r="V218" s="79">
        <v>0</v>
      </c>
      <c r="W218" s="78" t="s">
        <v>676</v>
      </c>
      <c r="X218" s="79">
        <v>1</v>
      </c>
      <c r="Y218" s="80">
        <v>0</v>
      </c>
      <c r="Z218" s="30" t="str">
        <f t="shared" si="207"/>
        <v>Centrum Kształcenia Zawodowego w Zespole Szkół i Placówek Kształcenia Zawodowego, ul.Botaniczna 66, 65-392  Zielona Góra</v>
      </c>
      <c r="AA218" s="82" t="s">
        <v>81</v>
      </c>
      <c r="AB218" s="38"/>
      <c r="AC218" s="38"/>
      <c r="AD218" s="38"/>
      <c r="AE218" s="1"/>
      <c r="AF218" s="1"/>
      <c r="AG218" s="1"/>
      <c r="AH218" s="1"/>
      <c r="AI218" s="1"/>
      <c r="AJ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</row>
    <row r="219" spans="1:66" ht="1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27" t="s">
        <v>677</v>
      </c>
      <c r="M219" s="50" t="s">
        <v>674</v>
      </c>
      <c r="N219" s="27" t="s">
        <v>675</v>
      </c>
      <c r="O219" s="27">
        <v>19485</v>
      </c>
      <c r="P219" s="50" t="s">
        <v>44</v>
      </c>
      <c r="Q219" s="27">
        <f t="shared" ref="Q219:S219" si="216">IFERROR(VLOOKUP(P219,B$8:E$160,2,0),0)</f>
        <v>514101</v>
      </c>
      <c r="R219" s="27" t="str">
        <f t="shared" si="216"/>
        <v>FRK.01.</v>
      </c>
      <c r="S219" s="30" t="str">
        <f t="shared" si="216"/>
        <v>Wykonywanie usług fryzjerskich</v>
      </c>
      <c r="T219" s="31" t="s">
        <v>366</v>
      </c>
      <c r="U219" s="34">
        <v>2</v>
      </c>
      <c r="V219" s="34">
        <v>2</v>
      </c>
      <c r="W219" s="44" t="s">
        <v>154</v>
      </c>
      <c r="X219" s="34">
        <v>2</v>
      </c>
      <c r="Y219" s="35">
        <v>2</v>
      </c>
      <c r="Z219" s="30" t="str">
        <f t="shared" si="207"/>
        <v>Centrum Kształcenia Zawodowego i Ustawicznego w Legnicy, ul. Lotnicza 26, 59-220 Legnica</v>
      </c>
      <c r="AA219" s="82" t="s">
        <v>111</v>
      </c>
      <c r="AB219" s="38"/>
      <c r="AC219" s="74"/>
      <c r="AD219" s="38"/>
      <c r="AE219" s="1"/>
      <c r="AF219" s="1"/>
      <c r="AG219" s="1"/>
      <c r="AH219" s="1"/>
      <c r="AI219" s="1"/>
      <c r="AJ219" s="1"/>
      <c r="AK219" s="150"/>
      <c r="AL219" s="150" t="s">
        <v>678</v>
      </c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</row>
    <row r="220" spans="1:66" ht="1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27" t="s">
        <v>679</v>
      </c>
      <c r="M220" s="50" t="s">
        <v>674</v>
      </c>
      <c r="N220" s="27" t="s">
        <v>675</v>
      </c>
      <c r="O220" s="27">
        <v>19485</v>
      </c>
      <c r="P220" s="50" t="s">
        <v>237</v>
      </c>
      <c r="Q220" s="27">
        <f t="shared" ref="Q220:S220" si="217">IFERROR(VLOOKUP(P220,B$8:E$160,2,0),0)</f>
        <v>513101</v>
      </c>
      <c r="R220" s="27" t="str">
        <f t="shared" si="217"/>
        <v>HGT.01.</v>
      </c>
      <c r="S220" s="30" t="str">
        <f t="shared" si="217"/>
        <v>Wykonywanie usług kelnerskich</v>
      </c>
      <c r="T220" s="31" t="s">
        <v>341</v>
      </c>
      <c r="U220" s="48">
        <v>0</v>
      </c>
      <c r="V220" s="79"/>
      <c r="W220" s="42"/>
      <c r="X220" s="79"/>
      <c r="Y220" s="80"/>
      <c r="Z220" s="30"/>
      <c r="AA220" s="82"/>
      <c r="AB220" s="38"/>
      <c r="AC220" s="38"/>
      <c r="AD220" s="38"/>
      <c r="AE220" s="1"/>
      <c r="AF220" s="1"/>
      <c r="AG220" s="1"/>
      <c r="AH220" s="1"/>
      <c r="AI220" s="1"/>
      <c r="AJ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</row>
    <row r="221" spans="1:66" ht="1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27" t="s">
        <v>680</v>
      </c>
      <c r="M221" s="50" t="s">
        <v>674</v>
      </c>
      <c r="N221" s="27" t="s">
        <v>675</v>
      </c>
      <c r="O221" s="27">
        <v>19485</v>
      </c>
      <c r="P221" s="50" t="s">
        <v>114</v>
      </c>
      <c r="Q221" s="27">
        <f t="shared" ref="Q221:S221" si="218">IFERROR(VLOOKUP(P221,B$8:E$160,2,0),0)</f>
        <v>512001</v>
      </c>
      <c r="R221" s="27" t="str">
        <f t="shared" si="218"/>
        <v>HGT.02.</v>
      </c>
      <c r="S221" s="30" t="str">
        <f t="shared" si="218"/>
        <v> Przygotowanie i wydawanie dań</v>
      </c>
      <c r="T221" s="31" t="s">
        <v>160</v>
      </c>
      <c r="U221" s="79">
        <v>9</v>
      </c>
      <c r="V221" s="79">
        <v>8</v>
      </c>
      <c r="W221" s="78" t="s">
        <v>676</v>
      </c>
      <c r="X221" s="79">
        <v>9</v>
      </c>
      <c r="Y221" s="80">
        <v>8</v>
      </c>
      <c r="Z221" s="30" t="str">
        <f t="shared" ref="Z221:Z243" si="219">IFERROR(VLOOKUP(AA221,AH$8:AI$51,2,0),0)</f>
        <v>Centrum Kształcenia Zawodowego i Ustawicznego w Legnicy, ul. Lotnicza 26, 59-220 Legnica</v>
      </c>
      <c r="AA221" s="82" t="s">
        <v>111</v>
      </c>
      <c r="AB221" s="38"/>
      <c r="AC221" s="38"/>
      <c r="AD221" s="38"/>
      <c r="AE221" s="1"/>
      <c r="AF221" s="1"/>
      <c r="AG221" s="1"/>
      <c r="AH221" s="1"/>
      <c r="AI221" s="1"/>
      <c r="AJ221" s="1"/>
      <c r="AL221" s="150" t="s">
        <v>681</v>
      </c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</row>
    <row r="222" spans="1:66" ht="1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27" t="s">
        <v>682</v>
      </c>
      <c r="M222" s="50" t="s">
        <v>674</v>
      </c>
      <c r="N222" s="27" t="s">
        <v>675</v>
      </c>
      <c r="O222" s="27">
        <v>19485</v>
      </c>
      <c r="P222" s="50" t="s">
        <v>61</v>
      </c>
      <c r="Q222" s="27">
        <f t="shared" ref="Q222:S222" si="220">IFERROR(VLOOKUP(P222,B$8:E$160,2,0),0)</f>
        <v>723103</v>
      </c>
      <c r="R222" s="27" t="str">
        <f t="shared" si="220"/>
        <v>MOT.05.</v>
      </c>
      <c r="S222" s="30" t="str">
        <f t="shared" si="220"/>
        <v>Obsługa, diagnozowanie oraz naprawa pojazdów samochodowych</v>
      </c>
      <c r="T222" s="59" t="s">
        <v>180</v>
      </c>
      <c r="U222" s="79">
        <v>8</v>
      </c>
      <c r="V222" s="79">
        <v>0</v>
      </c>
      <c r="W222" s="78" t="s">
        <v>676</v>
      </c>
      <c r="X222" s="79">
        <v>8</v>
      </c>
      <c r="Y222" s="80">
        <v>0</v>
      </c>
      <c r="Z222" s="30" t="str">
        <f t="shared" si="219"/>
        <v>Zespół Szkół Ponadpodstawowych im. Hipolita Cegielskiego w Ziębicach ul. Wojska Polskiego 3, 57-220 Ziębice</v>
      </c>
      <c r="AA222" s="82" t="s">
        <v>55</v>
      </c>
      <c r="AB222" s="38"/>
      <c r="AC222" s="38"/>
      <c r="AD222" s="38"/>
      <c r="AE222" s="1"/>
      <c r="AF222" s="1"/>
      <c r="AG222" s="1"/>
      <c r="AH222" s="1"/>
      <c r="AI222" s="1"/>
      <c r="AJ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</row>
    <row r="223" spans="1:66" ht="1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27" t="s">
        <v>683</v>
      </c>
      <c r="M223" s="50" t="s">
        <v>674</v>
      </c>
      <c r="N223" s="27" t="s">
        <v>675</v>
      </c>
      <c r="O223" s="27">
        <v>19485</v>
      </c>
      <c r="P223" s="50" t="s">
        <v>88</v>
      </c>
      <c r="Q223" s="27">
        <f t="shared" ref="Q223:S223" si="221">IFERROR(VLOOKUP(P223,B$8:E$160,2,0),0)</f>
        <v>711204</v>
      </c>
      <c r="R223" s="27" t="str">
        <f t="shared" si="221"/>
        <v>BUD.12.</v>
      </c>
      <c r="S223" s="30" t="str">
        <f t="shared" si="221"/>
        <v> Wykonywanie robót murarskich i tynkarskich</v>
      </c>
      <c r="T223" s="31" t="s">
        <v>89</v>
      </c>
      <c r="U223" s="79">
        <v>1</v>
      </c>
      <c r="V223" s="79">
        <v>0</v>
      </c>
      <c r="W223" s="33" t="s">
        <v>33</v>
      </c>
      <c r="X223" s="79">
        <v>1</v>
      </c>
      <c r="Y223" s="80">
        <v>0</v>
      </c>
      <c r="Z223" s="36" t="str">
        <f t="shared" si="219"/>
        <v>Centrum Kształcenia Zawodowego w Świdnicy, 58-105 Świdnica, ul. Gen. Władysława Sikorskiego 41</v>
      </c>
      <c r="AA223" s="73" t="s">
        <v>34</v>
      </c>
      <c r="AB223" s="38"/>
      <c r="AC223" s="38"/>
      <c r="AD223" s="38"/>
      <c r="AE223" s="1"/>
      <c r="AF223" s="1"/>
      <c r="AG223" s="1"/>
      <c r="AH223" s="1"/>
      <c r="AI223" s="1"/>
      <c r="AJ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</row>
    <row r="224" spans="1:66" ht="15" customHeight="1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27" t="s">
        <v>684</v>
      </c>
      <c r="M224" s="50" t="s">
        <v>674</v>
      </c>
      <c r="N224" s="27" t="s">
        <v>675</v>
      </c>
      <c r="O224" s="27">
        <v>19485</v>
      </c>
      <c r="P224" s="50" t="s">
        <v>124</v>
      </c>
      <c r="Q224" s="27">
        <f t="shared" ref="Q224:S224" si="222">IFERROR(VLOOKUP(P224,B$8:E$160,2,0),0)</f>
        <v>722307</v>
      </c>
      <c r="R224" s="27" t="str">
        <f t="shared" si="222"/>
        <v>MEC.05.</v>
      </c>
      <c r="S224" s="30" t="str">
        <f t="shared" si="222"/>
        <v> Użytkowanie obrabiarek skrawających</v>
      </c>
      <c r="T224" s="31" t="s">
        <v>116</v>
      </c>
      <c r="U224" s="79">
        <v>1</v>
      </c>
      <c r="V224" s="79">
        <v>0</v>
      </c>
      <c r="W224" s="44" t="s">
        <v>161</v>
      </c>
      <c r="X224" s="79">
        <v>1</v>
      </c>
      <c r="Y224" s="80">
        <v>0</v>
      </c>
      <c r="Z224" s="36" t="str">
        <f t="shared" si="219"/>
        <v>Centrum Kształcenia Zawodowego w Świdnicy, 58-105 Świdnica, ul. Gen. Władysława Sikorskiego 41</v>
      </c>
      <c r="AA224" s="37" t="s">
        <v>34</v>
      </c>
      <c r="AB224" s="38"/>
      <c r="AC224" s="38"/>
      <c r="AD224" s="38"/>
      <c r="AE224" s="39"/>
      <c r="AF224" s="39"/>
      <c r="AG224" s="39"/>
      <c r="AH224" s="39"/>
      <c r="AI224" s="39"/>
      <c r="AJ224" s="39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</row>
    <row r="225" spans="1:66" ht="15" customHeight="1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27" t="s">
        <v>685</v>
      </c>
      <c r="M225" s="50" t="s">
        <v>674</v>
      </c>
      <c r="N225" s="27" t="s">
        <v>675</v>
      </c>
      <c r="O225" s="27">
        <v>19485</v>
      </c>
      <c r="P225" s="50" t="s">
        <v>74</v>
      </c>
      <c r="Q225" s="27">
        <f t="shared" ref="Q225:S225" si="223">IFERROR(VLOOKUP(P225,B$8:E$160,2,0),0)</f>
        <v>522301</v>
      </c>
      <c r="R225" s="27" t="str">
        <f t="shared" si="223"/>
        <v>HAN.01.</v>
      </c>
      <c r="S225" s="30" t="str">
        <f t="shared" si="223"/>
        <v>Prowadzenie sprzedaży</v>
      </c>
      <c r="T225" s="151" t="s">
        <v>686</v>
      </c>
      <c r="U225" s="34">
        <v>1</v>
      </c>
      <c r="V225" s="34">
        <v>1</v>
      </c>
      <c r="W225" s="44" t="s">
        <v>161</v>
      </c>
      <c r="X225" s="34">
        <v>1</v>
      </c>
      <c r="Y225" s="35">
        <v>1</v>
      </c>
      <c r="Z225" s="36" t="str">
        <f t="shared" si="219"/>
        <v>Centrum Kształcenia Zawodowego i Ustawicznego w Legnicy, ul. Lotnicza 26, 59-220 Legnica</v>
      </c>
      <c r="AA225" s="37" t="s">
        <v>111</v>
      </c>
      <c r="AB225" s="38"/>
      <c r="AC225" s="38"/>
      <c r="AD225" s="38"/>
      <c r="AE225" s="39"/>
      <c r="AF225" s="39"/>
      <c r="AG225" s="39"/>
      <c r="AH225" s="39"/>
      <c r="AI225" s="39"/>
      <c r="AJ225" s="39"/>
      <c r="AK225" s="83"/>
      <c r="AL225" s="83" t="s">
        <v>687</v>
      </c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</row>
    <row r="226" spans="1:66" ht="15" customHeight="1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27" t="s">
        <v>688</v>
      </c>
      <c r="M226" s="50" t="s">
        <v>674</v>
      </c>
      <c r="N226" s="27" t="s">
        <v>675</v>
      </c>
      <c r="O226" s="27">
        <v>19485</v>
      </c>
      <c r="P226" s="50" t="s">
        <v>74</v>
      </c>
      <c r="Q226" s="27">
        <f t="shared" ref="Q226:S226" si="224">IFERROR(VLOOKUP(P226,B$8:E$160,2,0),0)</f>
        <v>522301</v>
      </c>
      <c r="R226" s="27" t="str">
        <f t="shared" si="224"/>
        <v>HAN.01.</v>
      </c>
      <c r="S226" s="30" t="str">
        <f t="shared" si="224"/>
        <v>Prowadzenie sprzedaży</v>
      </c>
      <c r="T226" s="46" t="s">
        <v>140</v>
      </c>
      <c r="U226" s="34">
        <v>3</v>
      </c>
      <c r="V226" s="34">
        <v>3</v>
      </c>
      <c r="W226" s="44" t="s">
        <v>154</v>
      </c>
      <c r="X226" s="34">
        <v>3</v>
      </c>
      <c r="Y226" s="80">
        <v>3</v>
      </c>
      <c r="Z226" s="30" t="str">
        <f t="shared" si="219"/>
        <v>Centrum Kształcenia Zawodowego i Ustawicznego w Legnicy, ul. Lotnicza 26, 59-220 Legnica</v>
      </c>
      <c r="AA226" s="82" t="s">
        <v>111</v>
      </c>
      <c r="AB226" s="38"/>
      <c r="AC226" s="38"/>
      <c r="AD226" s="38"/>
      <c r="AE226" s="39"/>
      <c r="AF226" s="39"/>
      <c r="AG226" s="39"/>
      <c r="AH226" s="39"/>
      <c r="AI226" s="39"/>
      <c r="AJ226" s="39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</row>
    <row r="227" spans="1:66" ht="1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27" t="s">
        <v>689</v>
      </c>
      <c r="M227" s="50" t="s">
        <v>674</v>
      </c>
      <c r="N227" s="27" t="s">
        <v>675</v>
      </c>
      <c r="O227" s="27">
        <v>19485</v>
      </c>
      <c r="P227" s="50" t="s">
        <v>92</v>
      </c>
      <c r="Q227" s="27">
        <f t="shared" ref="Q227:S227" si="225">IFERROR(VLOOKUP(P227,B$8:E$160,2,0),0)</f>
        <v>752205</v>
      </c>
      <c r="R227" s="27" t="str">
        <f t="shared" si="225"/>
        <v>DRM.04.</v>
      </c>
      <c r="S227" s="30" t="str">
        <f t="shared" si="225"/>
        <v> Wytwarzanie wyrobów z drewna i materiałów drewnopochodnych</v>
      </c>
      <c r="T227" s="31" t="s">
        <v>32</v>
      </c>
      <c r="U227" s="79">
        <v>1</v>
      </c>
      <c r="V227" s="79">
        <v>0</v>
      </c>
      <c r="W227" s="44" t="s">
        <v>161</v>
      </c>
      <c r="X227" s="79">
        <v>1</v>
      </c>
      <c r="Y227" s="80">
        <v>0</v>
      </c>
      <c r="Z227" s="36" t="str">
        <f t="shared" si="219"/>
        <v>Centrum Kształcenia Zawodowego w Świdnicy, 58-105 Świdnica, ul. Gen. Władysława Sikorskiego 41</v>
      </c>
      <c r="AA227" s="37" t="s">
        <v>34</v>
      </c>
      <c r="AB227" s="38"/>
      <c r="AC227" s="38"/>
      <c r="AD227" s="38"/>
      <c r="AE227" s="1"/>
      <c r="AF227" s="1"/>
      <c r="AG227" s="1"/>
      <c r="AH227" s="1"/>
      <c r="AI227" s="1"/>
      <c r="AJ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</row>
    <row r="228" spans="1:66" ht="1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27" t="s">
        <v>690</v>
      </c>
      <c r="M228" s="50" t="s">
        <v>674</v>
      </c>
      <c r="N228" s="27" t="s">
        <v>675</v>
      </c>
      <c r="O228" s="27">
        <v>19485</v>
      </c>
      <c r="P228" s="50" t="s">
        <v>254</v>
      </c>
      <c r="Q228" s="27">
        <f t="shared" ref="Q228:S228" si="226">IFERROR(VLOOKUP(P228,B$8:E$160,2,0),0)</f>
        <v>722204</v>
      </c>
      <c r="R228" s="27" t="str">
        <f t="shared" si="226"/>
        <v>MEC.08.</v>
      </c>
      <c r="S228" s="30" t="str">
        <f t="shared" si="226"/>
        <v>Wykonywanie i naprawa elementów maszyn, urządzeń i narzędzi</v>
      </c>
      <c r="T228" s="31" t="s">
        <v>75</v>
      </c>
      <c r="U228" s="79">
        <v>1</v>
      </c>
      <c r="V228" s="79">
        <v>0</v>
      </c>
      <c r="W228" s="44" t="s">
        <v>161</v>
      </c>
      <c r="X228" s="79">
        <v>1</v>
      </c>
      <c r="Y228" s="80">
        <v>0</v>
      </c>
      <c r="Z228" s="36" t="str">
        <f t="shared" si="219"/>
        <v>Centrum Kształcenia Zawodowego w Świdnicy, 58-105 Świdnica, ul. Gen. Władysława Sikorskiego 41</v>
      </c>
      <c r="AA228" s="37" t="s">
        <v>34</v>
      </c>
      <c r="AB228" s="38"/>
      <c r="AC228" s="38"/>
      <c r="AD228" s="38"/>
      <c r="AE228" s="1"/>
      <c r="AF228" s="1"/>
      <c r="AG228" s="1"/>
      <c r="AH228" s="1"/>
      <c r="AI228" s="1"/>
      <c r="AJ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</row>
    <row r="229" spans="1:66" ht="1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27" t="s">
        <v>691</v>
      </c>
      <c r="M229" s="50" t="s">
        <v>674</v>
      </c>
      <c r="N229" s="27" t="s">
        <v>675</v>
      </c>
      <c r="O229" s="27">
        <v>19485</v>
      </c>
      <c r="P229" s="50" t="s">
        <v>563</v>
      </c>
      <c r="Q229" s="27">
        <f t="shared" ref="Q229:S229" si="227">IFERROR(VLOOKUP(P229,B$8:E$160,2,0),0)</f>
        <v>613003</v>
      </c>
      <c r="R229" s="27" t="str">
        <f t="shared" si="227"/>
        <v>ROL.04.</v>
      </c>
      <c r="S229" s="30" t="str">
        <f t="shared" si="227"/>
        <v> Prowadzenie produkcji rolniczej</v>
      </c>
      <c r="T229" s="69" t="s">
        <v>364</v>
      </c>
      <c r="U229" s="79">
        <v>1</v>
      </c>
      <c r="V229" s="79">
        <v>0</v>
      </c>
      <c r="W229" s="78" t="s">
        <v>692</v>
      </c>
      <c r="X229" s="79">
        <v>1</v>
      </c>
      <c r="Y229" s="80">
        <v>0</v>
      </c>
      <c r="Z229" s="30" t="str">
        <f t="shared" si="219"/>
        <v>Centrum Kształcenia Zawodowego i Ustawicznego, 67-400 Wschowa, Plac Kosynierów 1</v>
      </c>
      <c r="AA229" s="82" t="s">
        <v>181</v>
      </c>
      <c r="AB229" s="38"/>
      <c r="AC229" s="38"/>
      <c r="AD229" s="38"/>
      <c r="AE229" s="1"/>
      <c r="AF229" s="1"/>
      <c r="AG229" s="1"/>
      <c r="AH229" s="1"/>
      <c r="AI229" s="1"/>
      <c r="AJ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</row>
    <row r="230" spans="1:66" ht="15" customHeight="1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27" t="s">
        <v>693</v>
      </c>
      <c r="M230" s="28" t="s">
        <v>694</v>
      </c>
      <c r="N230" s="29" t="s">
        <v>695</v>
      </c>
      <c r="O230" s="29">
        <v>107344</v>
      </c>
      <c r="P230" s="28" t="s">
        <v>57</v>
      </c>
      <c r="Q230" s="27">
        <f t="shared" ref="Q230:S230" si="228">IFERROR(VLOOKUP(P230,B$8:E$160,2,0),0)</f>
        <v>721306</v>
      </c>
      <c r="R230" s="27" t="str">
        <f t="shared" si="228"/>
        <v>MOT.01.</v>
      </c>
      <c r="S230" s="30" t="str">
        <f t="shared" si="228"/>
        <v>Diagnozowanie i naprawa nadwozi pojazdów samochodowych</v>
      </c>
      <c r="T230" s="77" t="s">
        <v>424</v>
      </c>
      <c r="U230" s="33">
        <v>4</v>
      </c>
      <c r="V230" s="33">
        <v>0</v>
      </c>
      <c r="W230" s="33" t="s">
        <v>161</v>
      </c>
      <c r="X230" s="33">
        <v>4</v>
      </c>
      <c r="Y230" s="54">
        <v>0</v>
      </c>
      <c r="Z230" s="30" t="str">
        <f t="shared" si="219"/>
        <v>Centrum Kształcenia Zawodowego i Ustawicznego, 67-400 Wschowa, Plac Kosynierów 1</v>
      </c>
      <c r="AA230" s="73" t="s">
        <v>181</v>
      </c>
      <c r="AB230" s="38"/>
      <c r="AC230" s="38"/>
      <c r="AD230" s="38"/>
      <c r="AE230" s="39"/>
      <c r="AF230" s="39"/>
      <c r="AG230" s="39"/>
      <c r="AH230" s="39"/>
      <c r="AI230" s="39"/>
      <c r="AJ230" s="39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</row>
    <row r="231" spans="1:66" ht="15" customHeight="1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27"/>
      <c r="M231" s="28" t="s">
        <v>694</v>
      </c>
      <c r="N231" s="29" t="s">
        <v>695</v>
      </c>
      <c r="O231" s="29">
        <v>107344</v>
      </c>
      <c r="P231" s="28" t="s">
        <v>298</v>
      </c>
      <c r="Q231" s="27">
        <f t="shared" ref="Q231:S231" si="229">IFERROR(VLOOKUP(P231,B$8:E$160,2,0),0)</f>
        <v>723318</v>
      </c>
      <c r="R231" s="27" t="str">
        <f t="shared" si="229"/>
        <v>TKO.09.</v>
      </c>
      <c r="S231" s="30" t="str">
        <f t="shared" si="229"/>
        <v xml:space="preserve"> Wykonywanie robót związanych z utrzymaniem i naprawą pojazdów kolejowych</v>
      </c>
      <c r="T231" s="62" t="s">
        <v>696</v>
      </c>
      <c r="U231" s="33">
        <v>2</v>
      </c>
      <c r="V231" s="33">
        <v>0</v>
      </c>
      <c r="W231" s="33" t="s">
        <v>161</v>
      </c>
      <c r="X231" s="33">
        <v>0</v>
      </c>
      <c r="Y231" s="54">
        <v>0</v>
      </c>
      <c r="Z231" s="30" t="str">
        <f t="shared" si="219"/>
        <v>Centrum Kształcenia Zawodowego w Dębicy, ul. Rzeszowska 78, 39-200 Dębica, biuro@ckzdebica.pl</v>
      </c>
      <c r="AA231" s="73" t="s">
        <v>227</v>
      </c>
      <c r="AB231" s="38"/>
      <c r="AC231" s="38"/>
      <c r="AD231" s="38"/>
      <c r="AE231" s="39"/>
      <c r="AF231" s="39"/>
      <c r="AG231" s="39"/>
      <c r="AH231" s="39"/>
      <c r="AI231" s="39"/>
      <c r="AJ231" s="39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</row>
    <row r="232" spans="1:66" ht="15" customHeight="1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27"/>
      <c r="M232" s="28" t="s">
        <v>694</v>
      </c>
      <c r="N232" s="29" t="s">
        <v>695</v>
      </c>
      <c r="O232" s="29">
        <v>107344</v>
      </c>
      <c r="P232" s="28" t="s">
        <v>31</v>
      </c>
      <c r="Q232" s="27">
        <f t="shared" ref="Q232:S232" si="230">IFERROR(VLOOKUP(P232,B$8:E$160,2,0),0)</f>
        <v>751201</v>
      </c>
      <c r="R232" s="27" t="str">
        <f t="shared" si="230"/>
        <v>SPC.01.</v>
      </c>
      <c r="S232" s="30" t="str">
        <f t="shared" si="230"/>
        <v>Produkcja wyrobów cukierniczych</v>
      </c>
      <c r="T232" s="56" t="s">
        <v>271</v>
      </c>
      <c r="U232" s="33">
        <v>7</v>
      </c>
      <c r="V232" s="33">
        <v>7</v>
      </c>
      <c r="W232" s="44" t="s">
        <v>154</v>
      </c>
      <c r="X232" s="33">
        <v>2</v>
      </c>
      <c r="Y232" s="54">
        <v>2</v>
      </c>
      <c r="Z232" s="30" t="str">
        <f t="shared" si="219"/>
        <v>Centrum Kształcenia Zawodowego i Ustawicznego w Legnicy, ul. Lotnicza 26, 59-220 Legnica</v>
      </c>
      <c r="AA232" s="73" t="s">
        <v>111</v>
      </c>
      <c r="AB232" s="38"/>
      <c r="AC232" s="38"/>
      <c r="AD232" s="38"/>
      <c r="AE232" s="39"/>
      <c r="AF232" s="39"/>
      <c r="AG232" s="39"/>
      <c r="AH232" s="39"/>
      <c r="AI232" s="39"/>
      <c r="AJ232" s="39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</row>
    <row r="233" spans="1:66" ht="15" customHeight="1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27"/>
      <c r="M233" s="28" t="s">
        <v>694</v>
      </c>
      <c r="N233" s="29" t="s">
        <v>695</v>
      </c>
      <c r="O233" s="29">
        <v>107344</v>
      </c>
      <c r="P233" s="28" t="s">
        <v>44</v>
      </c>
      <c r="Q233" s="27">
        <f t="shared" ref="Q233:S233" si="231">IFERROR(VLOOKUP(P233,B$8:E$160,2,0),0)</f>
        <v>514101</v>
      </c>
      <c r="R233" s="27" t="str">
        <f t="shared" si="231"/>
        <v>FRK.01.</v>
      </c>
      <c r="S233" s="30" t="str">
        <f t="shared" si="231"/>
        <v>Wykonywanie usług fryzjerskich</v>
      </c>
      <c r="T233" s="31" t="s">
        <v>271</v>
      </c>
      <c r="U233" s="33">
        <v>12</v>
      </c>
      <c r="V233" s="33">
        <v>10</v>
      </c>
      <c r="W233" s="44" t="s">
        <v>154</v>
      </c>
      <c r="X233" s="33">
        <v>0</v>
      </c>
      <c r="Y233" s="54">
        <v>0</v>
      </c>
      <c r="Z233" s="30" t="str">
        <f t="shared" si="219"/>
        <v>Centrum Kształcenia Zawodowego i Ustawicznego w Legnicy, ul. Lotnicza 26, 59-220 Legnica</v>
      </c>
      <c r="AA233" s="73" t="s">
        <v>111</v>
      </c>
      <c r="AB233" s="7"/>
      <c r="AC233" s="38"/>
      <c r="AD233" s="38"/>
      <c r="AE233" s="39"/>
      <c r="AF233" s="39"/>
      <c r="AG233" s="39"/>
      <c r="AH233" s="39"/>
      <c r="AI233" s="39"/>
      <c r="AJ233" s="39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</row>
    <row r="234" spans="1:66" ht="15" customHeight="1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27" t="s">
        <v>697</v>
      </c>
      <c r="M234" s="28" t="s">
        <v>694</v>
      </c>
      <c r="N234" s="29" t="s">
        <v>695</v>
      </c>
      <c r="O234" s="29">
        <v>107344</v>
      </c>
      <c r="P234" s="28" t="s">
        <v>61</v>
      </c>
      <c r="Q234" s="27">
        <f t="shared" ref="Q234:S234" si="232">IFERROR(VLOOKUP(P234,B$8:E$160,2,0),0)</f>
        <v>723103</v>
      </c>
      <c r="R234" s="27" t="str">
        <f t="shared" si="232"/>
        <v>MOT.05.</v>
      </c>
      <c r="S234" s="30" t="str">
        <f t="shared" si="232"/>
        <v>Obsługa, diagnozowanie oraz naprawa pojazdów samochodowych</v>
      </c>
      <c r="T234" s="110" t="s">
        <v>234</v>
      </c>
      <c r="U234" s="33">
        <v>16</v>
      </c>
      <c r="V234" s="33">
        <v>0</v>
      </c>
      <c r="W234" s="33" t="s">
        <v>33</v>
      </c>
      <c r="X234" s="33">
        <v>0</v>
      </c>
      <c r="Y234" s="54">
        <v>0</v>
      </c>
      <c r="Z234" s="30" t="str">
        <f t="shared" si="219"/>
        <v>Głogowskie Centrum Kształcenia Zawodowego w Głogowie</v>
      </c>
      <c r="AA234" s="73" t="s">
        <v>204</v>
      </c>
      <c r="AB234" s="7"/>
      <c r="AC234" s="38"/>
      <c r="AD234" s="38"/>
      <c r="AE234" s="39"/>
      <c r="AF234" s="39"/>
      <c r="AG234" s="39"/>
      <c r="AH234" s="39"/>
      <c r="AI234" s="39"/>
      <c r="AJ234" s="39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</row>
    <row r="235" spans="1:66" ht="15" customHeight="1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27"/>
      <c r="M235" s="28" t="s">
        <v>694</v>
      </c>
      <c r="N235" s="29" t="s">
        <v>695</v>
      </c>
      <c r="O235" s="29">
        <v>107344</v>
      </c>
      <c r="P235" s="28" t="s">
        <v>74</v>
      </c>
      <c r="Q235" s="27">
        <f t="shared" ref="Q235:S235" si="233">IFERROR(VLOOKUP(P235,B$8:E$160,2,0),0)</f>
        <v>522301</v>
      </c>
      <c r="R235" s="27" t="str">
        <f t="shared" si="233"/>
        <v>HAN.01.</v>
      </c>
      <c r="S235" s="30" t="str">
        <f t="shared" si="233"/>
        <v>Prowadzenie sprzedaży</v>
      </c>
      <c r="T235" s="42" t="s">
        <v>160</v>
      </c>
      <c r="U235" s="33">
        <v>7</v>
      </c>
      <c r="V235" s="33">
        <v>7</v>
      </c>
      <c r="W235" s="33" t="s">
        <v>154</v>
      </c>
      <c r="X235" s="33">
        <v>0</v>
      </c>
      <c r="Y235" s="54">
        <v>0</v>
      </c>
      <c r="Z235" s="30" t="str">
        <f t="shared" si="219"/>
        <v>Centrum Kształcenia Zawodowego i Ustawicznego w Legnicy, ul. Lotnicza 26, 59-220 Legnica</v>
      </c>
      <c r="AA235" s="73" t="s">
        <v>111</v>
      </c>
      <c r="AB235" s="38"/>
      <c r="AC235" s="38"/>
      <c r="AD235" s="38"/>
      <c r="AE235" s="39"/>
      <c r="AF235" s="39"/>
      <c r="AG235" s="39"/>
      <c r="AH235" s="39"/>
      <c r="AI235" s="39"/>
      <c r="AJ235" s="39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</row>
    <row r="236" spans="1:66" ht="15" customHeight="1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27" t="s">
        <v>698</v>
      </c>
      <c r="M236" s="28" t="s">
        <v>694</v>
      </c>
      <c r="N236" s="29" t="s">
        <v>695</v>
      </c>
      <c r="O236" s="29">
        <v>107344</v>
      </c>
      <c r="P236" s="28" t="s">
        <v>129</v>
      </c>
      <c r="Q236" s="27">
        <f t="shared" ref="Q236:S236" si="234">IFERROR(VLOOKUP(P236,B$8:E$160,2,0),0)</f>
        <v>741201</v>
      </c>
      <c r="R236" s="27" t="str">
        <f t="shared" si="234"/>
        <v>ELE.01.</v>
      </c>
      <c r="S236" s="30" t="str">
        <f t="shared" si="234"/>
        <v> Montaż i obsługa maszyn i urządzeń elektrycznych</v>
      </c>
      <c r="T236" s="77" t="s">
        <v>364</v>
      </c>
      <c r="U236" s="33">
        <v>1</v>
      </c>
      <c r="V236" s="33">
        <v>0</v>
      </c>
      <c r="W236" s="44" t="s">
        <v>154</v>
      </c>
      <c r="X236" s="33">
        <v>1</v>
      </c>
      <c r="Y236" s="54">
        <v>0</v>
      </c>
      <c r="Z236" s="30" t="str">
        <f t="shared" si="219"/>
        <v>Centrum Kształcenia Zawodowego i Ustawicznego, 67-400 Wschowa, Plac Kosynierów 1</v>
      </c>
      <c r="AA236" s="73" t="s">
        <v>181</v>
      </c>
      <c r="AB236" s="38"/>
      <c r="AC236" s="38"/>
      <c r="AD236" s="38"/>
      <c r="AE236" s="39"/>
      <c r="AF236" s="39"/>
      <c r="AG236" s="39"/>
      <c r="AH236" s="39"/>
      <c r="AI236" s="39"/>
      <c r="AJ236" s="39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</row>
    <row r="237" spans="1:66" ht="15" customHeight="1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27" t="s">
        <v>699</v>
      </c>
      <c r="M237" s="28" t="s">
        <v>694</v>
      </c>
      <c r="N237" s="29" t="s">
        <v>695</v>
      </c>
      <c r="O237" s="29">
        <v>107344</v>
      </c>
      <c r="P237" s="28" t="s">
        <v>137</v>
      </c>
      <c r="Q237" s="27">
        <f t="shared" ref="Q237:S237" si="235">IFERROR(VLOOKUP(P237,B$8:E$160,2,0),0)</f>
        <v>741203</v>
      </c>
      <c r="R237" s="27" t="str">
        <f t="shared" si="235"/>
        <v>MOT.02.</v>
      </c>
      <c r="S237" s="30" t="str">
        <f t="shared" si="235"/>
        <v>Obsługa, diagnozowanie oraz naprawa mechatronicznych systemów pojazdów samochodowych</v>
      </c>
      <c r="T237" s="75" t="s">
        <v>193</v>
      </c>
      <c r="U237" s="33">
        <v>4</v>
      </c>
      <c r="V237" s="33">
        <v>0</v>
      </c>
      <c r="W237" s="33" t="s">
        <v>161</v>
      </c>
      <c r="X237" s="33">
        <v>4</v>
      </c>
      <c r="Y237" s="54">
        <v>0</v>
      </c>
      <c r="Z237" s="30" t="str">
        <f t="shared" si="219"/>
        <v>Centrum Kształcenia Zawodowego i Ustawicznego, 67-400 Wschowa, Plac Kosynierów 1</v>
      </c>
      <c r="AA237" s="73" t="s">
        <v>181</v>
      </c>
      <c r="AB237" s="7"/>
      <c r="AC237" s="38"/>
      <c r="AD237" s="38"/>
      <c r="AE237" s="39"/>
      <c r="AF237" s="39"/>
      <c r="AG237" s="39"/>
      <c r="AH237" s="39"/>
      <c r="AI237" s="39"/>
      <c r="AJ237" s="39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</row>
    <row r="238" spans="1:66" ht="15" customHeight="1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27" t="s">
        <v>700</v>
      </c>
      <c r="M238" s="28" t="s">
        <v>694</v>
      </c>
      <c r="N238" s="29" t="s">
        <v>695</v>
      </c>
      <c r="O238" s="29">
        <v>107344</v>
      </c>
      <c r="P238" s="28" t="s">
        <v>149</v>
      </c>
      <c r="Q238" s="27">
        <f t="shared" ref="Q238:S238" si="236">IFERROR(VLOOKUP(P238,B$8:E$160,2,0),0)</f>
        <v>713203</v>
      </c>
      <c r="R238" s="27" t="str">
        <f t="shared" si="236"/>
        <v>MOT.03.</v>
      </c>
      <c r="S238" s="30" t="str">
        <f t="shared" si="236"/>
        <v>Diagnozowanie i naprawa powłok lakierniczych</v>
      </c>
      <c r="T238" s="75" t="s">
        <v>193</v>
      </c>
      <c r="U238" s="32">
        <v>4</v>
      </c>
      <c r="V238" s="32">
        <v>1</v>
      </c>
      <c r="W238" s="44" t="s">
        <v>154</v>
      </c>
      <c r="X238" s="32">
        <v>4</v>
      </c>
      <c r="Y238" s="49">
        <v>1</v>
      </c>
      <c r="Z238" s="30" t="str">
        <f t="shared" si="219"/>
        <v>Centrum Kształcenia Zawodowego i Ustawicznego, 67-400 Wschowa, Plac Kosynierów 1</v>
      </c>
      <c r="AA238" s="73" t="s">
        <v>181</v>
      </c>
      <c r="AB238" s="7"/>
      <c r="AC238" s="38"/>
      <c r="AD238" s="38"/>
      <c r="AE238" s="39"/>
      <c r="AF238" s="39"/>
      <c r="AG238" s="39"/>
      <c r="AH238" s="39"/>
      <c r="AI238" s="39"/>
      <c r="AJ238" s="39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</row>
    <row r="239" spans="1:66" ht="15" customHeight="1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27" t="s">
        <v>701</v>
      </c>
      <c r="M239" s="50" t="s">
        <v>702</v>
      </c>
      <c r="N239" s="27" t="s">
        <v>703</v>
      </c>
      <c r="O239" s="27">
        <v>109021</v>
      </c>
      <c r="P239" s="47" t="s">
        <v>114</v>
      </c>
      <c r="Q239" s="27">
        <f t="shared" ref="Q239:S239" si="237">IFERROR(VLOOKUP(P239,B$8:E$160,2,0),0)</f>
        <v>512001</v>
      </c>
      <c r="R239" s="27" t="str">
        <f t="shared" si="237"/>
        <v>HGT.02.</v>
      </c>
      <c r="S239" s="30" t="str">
        <f t="shared" si="237"/>
        <v> Przygotowanie i wydawanie dań</v>
      </c>
      <c r="T239" s="31" t="s">
        <v>160</v>
      </c>
      <c r="U239" s="34">
        <v>4</v>
      </c>
      <c r="V239" s="34">
        <v>1</v>
      </c>
      <c r="W239" s="57" t="s">
        <v>33</v>
      </c>
      <c r="X239" s="34">
        <v>4</v>
      </c>
      <c r="Y239" s="35">
        <v>1</v>
      </c>
      <c r="Z239" s="30" t="str">
        <f t="shared" si="219"/>
        <v>Centrum Kształcenia Zawodowego i Ustawicznego w Legnicy, ul. Lotnicza 26, 59-220 Legnica</v>
      </c>
      <c r="AA239" s="73" t="s">
        <v>111</v>
      </c>
      <c r="AB239" s="7"/>
      <c r="AC239" s="38"/>
      <c r="AD239" s="38"/>
      <c r="AE239" s="39"/>
      <c r="AF239" s="39"/>
      <c r="AG239" s="39"/>
      <c r="AH239" s="39"/>
      <c r="AI239" s="39"/>
      <c r="AJ239" s="39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</row>
    <row r="240" spans="1:66" ht="15" customHeight="1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27" t="s">
        <v>704</v>
      </c>
      <c r="M240" s="50" t="s">
        <v>702</v>
      </c>
      <c r="N240" s="27" t="s">
        <v>703</v>
      </c>
      <c r="O240" s="27">
        <v>109021</v>
      </c>
      <c r="P240" s="47" t="s">
        <v>237</v>
      </c>
      <c r="Q240" s="27">
        <f t="shared" ref="Q240:S240" si="238">IFERROR(VLOOKUP(P240,B$8:E$160,2,0),0)</f>
        <v>513101</v>
      </c>
      <c r="R240" s="27" t="str">
        <f t="shared" si="238"/>
        <v>HGT.01.</v>
      </c>
      <c r="S240" s="30" t="str">
        <f t="shared" si="238"/>
        <v>Wykonywanie usług kelnerskich</v>
      </c>
      <c r="T240" s="152"/>
      <c r="U240" s="48">
        <v>0</v>
      </c>
      <c r="V240" s="34">
        <v>0</v>
      </c>
      <c r="W240" s="81"/>
      <c r="X240" s="34">
        <v>0</v>
      </c>
      <c r="Y240" s="35">
        <v>0</v>
      </c>
      <c r="Z240" s="30" t="str">
        <f t="shared" si="219"/>
        <v>Zespół Placówek Oświatowych Centrum Kształcenia Zawodowego nr 2 w Olkuszu, ul. Legionów Polskich 3</v>
      </c>
      <c r="AA240" s="73" t="s">
        <v>141</v>
      </c>
      <c r="AB240" s="38"/>
      <c r="AC240" s="38"/>
      <c r="AD240" s="38"/>
      <c r="AE240" s="39"/>
      <c r="AF240" s="39"/>
      <c r="AG240" s="39"/>
      <c r="AH240" s="39"/>
      <c r="AI240" s="39"/>
      <c r="AJ240" s="39"/>
      <c r="AK240" s="83"/>
      <c r="AL240" s="83" t="s">
        <v>705</v>
      </c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</row>
    <row r="241" spans="2:66" ht="15" customHeight="1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27" t="s">
        <v>706</v>
      </c>
      <c r="M241" s="50" t="s">
        <v>702</v>
      </c>
      <c r="N241" s="27" t="s">
        <v>703</v>
      </c>
      <c r="O241" s="27">
        <v>109021</v>
      </c>
      <c r="P241" s="47" t="s">
        <v>61</v>
      </c>
      <c r="Q241" s="27">
        <f t="shared" ref="Q241:S241" si="239">IFERROR(VLOOKUP(P241,B$8:E$160,2,0),0)</f>
        <v>723103</v>
      </c>
      <c r="R241" s="27" t="str">
        <f t="shared" si="239"/>
        <v>MOT.05.</v>
      </c>
      <c r="S241" s="30" t="str">
        <f t="shared" si="239"/>
        <v>Obsługa, diagnozowanie oraz naprawa pojazdów samochodowych</v>
      </c>
      <c r="T241" s="31" t="s">
        <v>75</v>
      </c>
      <c r="U241" s="34">
        <v>2</v>
      </c>
      <c r="V241" s="34">
        <v>0</v>
      </c>
      <c r="W241" s="57" t="s">
        <v>33</v>
      </c>
      <c r="X241" s="34">
        <v>2</v>
      </c>
      <c r="Y241" s="35">
        <v>0</v>
      </c>
      <c r="Z241" s="30" t="str">
        <f t="shared" si="219"/>
        <v>Centrum Kształcenia Zawodowego w Oleśnicy, ul. Wojska Polskiego 67</v>
      </c>
      <c r="AA241" s="73" t="s">
        <v>134</v>
      </c>
      <c r="AB241" s="38"/>
      <c r="AC241" s="38"/>
      <c r="AD241" s="38"/>
      <c r="AE241" s="39"/>
      <c r="AF241" s="39"/>
      <c r="AG241" s="39"/>
      <c r="AH241" s="39"/>
      <c r="AI241" s="39"/>
      <c r="AJ241" s="39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</row>
    <row r="242" spans="2:66" ht="15" customHeight="1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27" t="s">
        <v>707</v>
      </c>
      <c r="M242" s="50" t="s">
        <v>702</v>
      </c>
      <c r="N242" s="27" t="s">
        <v>703</v>
      </c>
      <c r="O242" s="27">
        <v>109021</v>
      </c>
      <c r="P242" s="47" t="s">
        <v>44</v>
      </c>
      <c r="Q242" s="27">
        <f t="shared" ref="Q242:S242" si="240">IFERROR(VLOOKUP(P242,B$8:E$160,2,0),0)</f>
        <v>514101</v>
      </c>
      <c r="R242" s="27" t="str">
        <f t="shared" si="240"/>
        <v>FRK.01.</v>
      </c>
      <c r="S242" s="30" t="str">
        <f t="shared" si="240"/>
        <v>Wykonywanie usług fryzjerskich</v>
      </c>
      <c r="T242" s="31" t="s">
        <v>366</v>
      </c>
      <c r="U242" s="34">
        <v>3</v>
      </c>
      <c r="V242" s="34">
        <v>2</v>
      </c>
      <c r="W242" s="57" t="s">
        <v>708</v>
      </c>
      <c r="X242" s="34">
        <v>3</v>
      </c>
      <c r="Y242" s="35">
        <v>2</v>
      </c>
      <c r="Z242" s="30" t="str">
        <f t="shared" si="219"/>
        <v>Centrum Kształcenia Zawodowego i Ustawicznego w Legnicy, ul. Lotnicza 26, 59-220 Legnica</v>
      </c>
      <c r="AA242" s="73" t="s">
        <v>111</v>
      </c>
      <c r="AB242" s="7"/>
      <c r="AC242" s="38"/>
      <c r="AD242" s="38"/>
      <c r="AE242" s="39"/>
      <c r="AF242" s="39"/>
      <c r="AG242" s="39"/>
      <c r="AH242" s="39"/>
      <c r="AI242" s="39"/>
      <c r="AJ242" s="39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</row>
    <row r="243" spans="2:66" ht="15" customHeight="1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27"/>
      <c r="M243" s="50" t="s">
        <v>709</v>
      </c>
      <c r="N243" s="27" t="s">
        <v>710</v>
      </c>
      <c r="O243" s="27">
        <v>60195</v>
      </c>
      <c r="P243" s="47" t="s">
        <v>57</v>
      </c>
      <c r="Q243" s="27">
        <f t="shared" ref="Q243:S243" si="241">IFERROR(VLOOKUP(P243,B$8:E$160,2,0),0)</f>
        <v>721306</v>
      </c>
      <c r="R243" s="27" t="str">
        <f t="shared" si="241"/>
        <v>MOT.01.</v>
      </c>
      <c r="S243" s="30" t="str">
        <f t="shared" si="241"/>
        <v>Diagnozowanie i naprawa nadwozi pojazdów samochodowych</v>
      </c>
      <c r="T243" s="75" t="s">
        <v>424</v>
      </c>
      <c r="U243" s="34">
        <v>1</v>
      </c>
      <c r="V243" s="34">
        <v>0</v>
      </c>
      <c r="W243" s="57" t="s">
        <v>711</v>
      </c>
      <c r="X243" s="34">
        <v>0</v>
      </c>
      <c r="Y243" s="35">
        <v>0</v>
      </c>
      <c r="Z243" s="36" t="str">
        <f t="shared" si="219"/>
        <v>Centrum Kształcenia Zawodowego i Ustawicznego, 67-400 Wschowa, Plac Kosynierów 1</v>
      </c>
      <c r="AA243" s="73" t="s">
        <v>181</v>
      </c>
      <c r="AB243" s="38"/>
      <c r="AC243" s="38"/>
      <c r="AD243" s="38"/>
      <c r="AE243" s="39"/>
      <c r="AF243" s="39"/>
      <c r="AG243" s="39"/>
      <c r="AH243" s="39"/>
      <c r="AI243" s="39"/>
      <c r="AJ243" s="39"/>
      <c r="AK243" s="83"/>
      <c r="AL243" s="83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</row>
    <row r="244" spans="2:66" ht="15" customHeight="1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27" t="s">
        <v>712</v>
      </c>
      <c r="M244" s="50" t="s">
        <v>709</v>
      </c>
      <c r="N244" s="137" t="s">
        <v>710</v>
      </c>
      <c r="O244" s="27">
        <v>60195</v>
      </c>
      <c r="P244" s="28" t="s">
        <v>129</v>
      </c>
      <c r="Q244" s="27">
        <f t="shared" ref="Q244:S244" si="242">IFERROR(VLOOKUP(P244,B$8:E$160,2,0),0)</f>
        <v>741201</v>
      </c>
      <c r="R244" s="27" t="str">
        <f t="shared" si="242"/>
        <v>ELE.01.</v>
      </c>
      <c r="S244" s="30" t="str">
        <f t="shared" si="242"/>
        <v> Montaż i obsługa maszyn i urządzeń elektrycznych</v>
      </c>
      <c r="T244" s="75" t="s">
        <v>713</v>
      </c>
      <c r="U244" s="32">
        <v>3</v>
      </c>
      <c r="V244" s="32">
        <v>0</v>
      </c>
      <c r="W244" s="57" t="s">
        <v>154</v>
      </c>
      <c r="X244" s="32">
        <v>3</v>
      </c>
      <c r="Y244" s="49">
        <v>0</v>
      </c>
      <c r="Z244" s="30"/>
      <c r="AA244" s="129" t="s">
        <v>181</v>
      </c>
      <c r="AB244" s="38"/>
      <c r="AC244" s="38"/>
      <c r="AD244" s="38"/>
      <c r="AE244" s="39"/>
      <c r="AF244" s="39"/>
      <c r="AG244" s="39"/>
      <c r="AH244" s="39"/>
      <c r="AI244" s="39"/>
      <c r="AJ244" s="39"/>
      <c r="AK244" s="83"/>
      <c r="AL244" s="83" t="s">
        <v>705</v>
      </c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</row>
    <row r="245" spans="2:66" ht="15" customHeight="1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27" t="s">
        <v>714</v>
      </c>
      <c r="M245" s="50" t="s">
        <v>709</v>
      </c>
      <c r="N245" s="27" t="s">
        <v>710</v>
      </c>
      <c r="O245" s="27">
        <v>60195</v>
      </c>
      <c r="P245" s="50" t="s">
        <v>31</v>
      </c>
      <c r="Q245" s="27">
        <f t="shared" ref="Q245:S245" si="243">IFERROR(VLOOKUP(P245,B$8:E$160,2,0),0)</f>
        <v>751201</v>
      </c>
      <c r="R245" s="27" t="str">
        <f t="shared" si="243"/>
        <v>SPC.01.</v>
      </c>
      <c r="S245" s="30" t="str">
        <f t="shared" si="243"/>
        <v>Produkcja wyrobów cukierniczych</v>
      </c>
      <c r="T245" s="56" t="s">
        <v>715</v>
      </c>
      <c r="U245" s="79">
        <v>8</v>
      </c>
      <c r="V245" s="79">
        <v>7</v>
      </c>
      <c r="W245" s="57" t="s">
        <v>711</v>
      </c>
      <c r="X245" s="34">
        <v>0</v>
      </c>
      <c r="Y245" s="35">
        <v>0</v>
      </c>
      <c r="Z245" s="30" t="str">
        <f t="shared" ref="Z245:Z250" si="244">IFERROR(VLOOKUP(AA245,AH$8:AI$51,2,0),0)</f>
        <v>Ośrodek Dokształcania i Doskonalenia Zawodowego w Krotoszynie</v>
      </c>
      <c r="AA245" s="82" t="s">
        <v>100</v>
      </c>
      <c r="AB245" s="38"/>
      <c r="AC245" s="38"/>
      <c r="AD245" s="38"/>
      <c r="AE245" s="39"/>
      <c r="AF245" s="39"/>
      <c r="AG245" s="39"/>
      <c r="AH245" s="39"/>
      <c r="AI245" s="39"/>
      <c r="AJ245" s="39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</row>
    <row r="246" spans="2:66" ht="15" customHeight="1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27" t="s">
        <v>716</v>
      </c>
      <c r="M246" s="50" t="s">
        <v>709</v>
      </c>
      <c r="N246" s="27" t="s">
        <v>710</v>
      </c>
      <c r="O246" s="27">
        <v>60195</v>
      </c>
      <c r="P246" s="50" t="s">
        <v>129</v>
      </c>
      <c r="Q246" s="27">
        <f t="shared" ref="Q246:S246" si="245">IFERROR(VLOOKUP(P246,B$8:E$160,2,0),0)</f>
        <v>741201</v>
      </c>
      <c r="R246" s="27" t="str">
        <f t="shared" si="245"/>
        <v>ELE.01.</v>
      </c>
      <c r="S246" s="30" t="str">
        <f t="shared" si="245"/>
        <v> Montaż i obsługa maszyn i urządzeń elektrycznych</v>
      </c>
      <c r="T246" s="31" t="s">
        <v>549</v>
      </c>
      <c r="U246" s="79">
        <v>3</v>
      </c>
      <c r="V246" s="79">
        <v>0</v>
      </c>
      <c r="W246" s="57" t="s">
        <v>711</v>
      </c>
      <c r="X246" s="34">
        <v>3</v>
      </c>
      <c r="Y246" s="35">
        <v>0</v>
      </c>
      <c r="Z246" s="30" t="str">
        <f t="shared" si="244"/>
        <v>Ośrodek Dokształcania i Doskonalenia Zawodowego w Krotoszynie</v>
      </c>
      <c r="AA246" s="73" t="s">
        <v>100</v>
      </c>
      <c r="AB246" s="38"/>
      <c r="AC246" s="38"/>
      <c r="AD246" s="38"/>
      <c r="AE246" s="39"/>
      <c r="AF246" s="39"/>
      <c r="AG246" s="39"/>
      <c r="AH246" s="39"/>
      <c r="AI246" s="39"/>
      <c r="AJ246" s="39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</row>
    <row r="247" spans="2:66" ht="15" customHeight="1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27"/>
      <c r="M247" s="50" t="s">
        <v>709</v>
      </c>
      <c r="N247" s="27" t="s">
        <v>710</v>
      </c>
      <c r="O247" s="27">
        <v>60195</v>
      </c>
      <c r="P247" s="50" t="s">
        <v>143</v>
      </c>
      <c r="Q247" s="27">
        <f t="shared" ref="Q247:S247" si="246">IFERROR(VLOOKUP(P247,B$8:E$160,2,0),0)</f>
        <v>742117</v>
      </c>
      <c r="R247" s="27" t="str">
        <f t="shared" si="246"/>
        <v>ELM.02.</v>
      </c>
      <c r="S247" s="30" t="str">
        <f t="shared" si="246"/>
        <v>Montaż oraz instalowanie układów i urządzeń elektronicznych</v>
      </c>
      <c r="T247" s="42" t="s">
        <v>629</v>
      </c>
      <c r="U247" s="79">
        <v>1</v>
      </c>
      <c r="V247" s="79">
        <v>0</v>
      </c>
      <c r="W247" s="57" t="s">
        <v>711</v>
      </c>
      <c r="X247" s="34">
        <v>1</v>
      </c>
      <c r="Y247" s="35">
        <v>0</v>
      </c>
      <c r="Z247" s="30" t="str">
        <f t="shared" si="244"/>
        <v>Ośrodek Dokształcania i Doskonalenia Zawodowego w Krotoszynie</v>
      </c>
      <c r="AA247" s="73" t="s">
        <v>100</v>
      </c>
      <c r="AB247" s="7"/>
      <c r="AC247" s="38"/>
      <c r="AD247" s="38"/>
      <c r="AE247" s="39"/>
      <c r="AF247" s="39"/>
      <c r="AG247" s="39"/>
      <c r="AH247" s="39"/>
      <c r="AI247" s="39"/>
      <c r="AJ247" s="39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</row>
    <row r="248" spans="2:66" ht="15" customHeight="1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27" t="s">
        <v>717</v>
      </c>
      <c r="M248" s="50" t="s">
        <v>709</v>
      </c>
      <c r="N248" s="27" t="s">
        <v>710</v>
      </c>
      <c r="O248" s="27">
        <v>60195</v>
      </c>
      <c r="P248" s="50" t="s">
        <v>40</v>
      </c>
      <c r="Q248" s="27">
        <f t="shared" ref="Q248:S248" si="247">IFERROR(VLOOKUP(P248,B$8:E$160,2,0),0)</f>
        <v>741103</v>
      </c>
      <c r="R248" s="27" t="str">
        <f t="shared" si="247"/>
        <v>ELE.02.</v>
      </c>
      <c r="S248" s="30" t="str">
        <f t="shared" si="247"/>
        <v>Montaż, uruchamianie i konserwacja instalacji, maszyn i urządzeń elektrycznych</v>
      </c>
      <c r="T248" s="56" t="s">
        <v>715</v>
      </c>
      <c r="U248" s="34">
        <v>16</v>
      </c>
      <c r="V248" s="79">
        <v>0</v>
      </c>
      <c r="W248" s="57" t="s">
        <v>711</v>
      </c>
      <c r="X248" s="34">
        <v>0</v>
      </c>
      <c r="Y248" s="35">
        <v>0</v>
      </c>
      <c r="Z248" s="30" t="str">
        <f t="shared" si="244"/>
        <v>Ośrodek Dokształcania i Doskonalenia Zawodowego w Krotoszynie</v>
      </c>
      <c r="AA248" s="82" t="s">
        <v>100</v>
      </c>
      <c r="AB248" s="7"/>
      <c r="AC248" s="38"/>
      <c r="AD248" s="38"/>
      <c r="AE248" s="39"/>
      <c r="AF248" s="39"/>
      <c r="AG248" s="39"/>
      <c r="AH248" s="39"/>
      <c r="AI248" s="39"/>
      <c r="AJ248" s="39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</row>
    <row r="249" spans="2:66" ht="15" customHeight="1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27" t="s">
        <v>718</v>
      </c>
      <c r="M249" s="50" t="s">
        <v>709</v>
      </c>
      <c r="N249" s="27" t="s">
        <v>710</v>
      </c>
      <c r="O249" s="27">
        <v>60195</v>
      </c>
      <c r="P249" s="50" t="s">
        <v>44</v>
      </c>
      <c r="Q249" s="27">
        <f t="shared" ref="Q249:S249" si="248">IFERROR(VLOOKUP(P249,B$8:E$160,2,0),0)</f>
        <v>514101</v>
      </c>
      <c r="R249" s="27" t="str">
        <f t="shared" si="248"/>
        <v>FRK.01.</v>
      </c>
      <c r="S249" s="30" t="str">
        <f t="shared" si="248"/>
        <v>Wykonywanie usług fryzjerskich</v>
      </c>
      <c r="T249" s="31" t="s">
        <v>549</v>
      </c>
      <c r="U249" s="34">
        <v>6</v>
      </c>
      <c r="V249" s="34">
        <v>6</v>
      </c>
      <c r="W249" s="57" t="s">
        <v>711</v>
      </c>
      <c r="X249" s="34">
        <v>0</v>
      </c>
      <c r="Y249" s="35">
        <v>0</v>
      </c>
      <c r="Z249" s="30" t="str">
        <f t="shared" si="244"/>
        <v>Ośrodek Dokształcania i Doskonalenia Zawodowego w Krotoszynie</v>
      </c>
      <c r="AA249" s="82" t="s">
        <v>100</v>
      </c>
      <c r="AB249" s="38"/>
      <c r="AC249" s="38"/>
      <c r="AD249" s="38"/>
      <c r="AE249" s="39"/>
      <c r="AF249" s="39"/>
      <c r="AG249" s="39"/>
      <c r="AH249" s="39"/>
      <c r="AI249" s="39"/>
      <c r="AJ249" s="39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</row>
    <row r="250" spans="2:66" ht="15" customHeight="1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27" t="s">
        <v>719</v>
      </c>
      <c r="M250" s="50" t="s">
        <v>709</v>
      </c>
      <c r="N250" s="27" t="s">
        <v>710</v>
      </c>
      <c r="O250" s="27">
        <v>60195</v>
      </c>
      <c r="P250" s="47" t="s">
        <v>114</v>
      </c>
      <c r="Q250" s="27">
        <f t="shared" ref="Q250:S250" si="249">IFERROR(VLOOKUP(P250,B$8:E$160,2,0),0)</f>
        <v>512001</v>
      </c>
      <c r="R250" s="27" t="str">
        <f t="shared" si="249"/>
        <v>HGT.02.</v>
      </c>
      <c r="S250" s="30" t="str">
        <f t="shared" si="249"/>
        <v> Przygotowanie i wydawanie dań</v>
      </c>
      <c r="T250" s="31" t="s">
        <v>413</v>
      </c>
      <c r="U250" s="34">
        <v>1</v>
      </c>
      <c r="V250" s="34">
        <v>0</v>
      </c>
      <c r="W250" s="57" t="s">
        <v>711</v>
      </c>
      <c r="X250" s="34">
        <v>0</v>
      </c>
      <c r="Y250" s="35">
        <v>0</v>
      </c>
      <c r="Z250" s="30" t="str">
        <f t="shared" si="244"/>
        <v>Ośrodek Dokształcania i Doskonalenia Zawodowego w Krotoszynie</v>
      </c>
      <c r="AA250" s="73" t="s">
        <v>100</v>
      </c>
      <c r="AB250" s="38"/>
      <c r="AC250" s="38"/>
      <c r="AD250" s="38"/>
      <c r="AE250" s="39"/>
      <c r="AF250" s="39"/>
      <c r="AG250" s="39"/>
      <c r="AH250" s="39"/>
      <c r="AI250" s="39"/>
      <c r="AJ250" s="39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</row>
    <row r="251" spans="2:66" ht="15" customHeight="1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27"/>
      <c r="M251" s="50" t="s">
        <v>709</v>
      </c>
      <c r="N251" s="27" t="s">
        <v>710</v>
      </c>
      <c r="O251" s="27">
        <v>60195</v>
      </c>
      <c r="P251" s="50" t="s">
        <v>54</v>
      </c>
      <c r="Q251" s="27">
        <f t="shared" ref="Q251:S251" si="250">IFERROR(VLOOKUP(P251,B$8:E$160,2,0),0)</f>
        <v>432106</v>
      </c>
      <c r="R251" s="27" t="str">
        <f t="shared" si="250"/>
        <v>SPL.01.</v>
      </c>
      <c r="S251" s="30" t="str">
        <f t="shared" si="250"/>
        <v>Obsługa magazynów</v>
      </c>
      <c r="T251" s="31"/>
      <c r="U251" s="48">
        <v>0</v>
      </c>
      <c r="V251" s="34">
        <v>0</v>
      </c>
      <c r="W251" s="57"/>
      <c r="X251" s="34">
        <v>0</v>
      </c>
      <c r="Y251" s="35">
        <v>0</v>
      </c>
      <c r="Z251" s="30"/>
      <c r="AA251" s="73"/>
      <c r="AB251" s="38"/>
      <c r="AC251" s="38"/>
      <c r="AD251" s="38"/>
      <c r="AE251" s="39"/>
      <c r="AF251" s="39"/>
      <c r="AG251" s="39"/>
      <c r="AH251" s="39"/>
      <c r="AI251" s="39"/>
      <c r="AJ251" s="39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</row>
    <row r="252" spans="2:66" ht="15" customHeight="1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27" t="s">
        <v>720</v>
      </c>
      <c r="M252" s="50" t="s">
        <v>709</v>
      </c>
      <c r="N252" s="27" t="s">
        <v>710</v>
      </c>
      <c r="O252" s="27">
        <v>60195</v>
      </c>
      <c r="P252" s="50" t="s">
        <v>61</v>
      </c>
      <c r="Q252" s="27">
        <f t="shared" ref="Q252:S252" si="251">IFERROR(VLOOKUP(P252,B$8:E$160,2,0),0)</f>
        <v>723103</v>
      </c>
      <c r="R252" s="27" t="str">
        <f t="shared" si="251"/>
        <v>MOT.05.</v>
      </c>
      <c r="S252" s="30" t="str">
        <f t="shared" si="251"/>
        <v>Obsługa, diagnozowanie oraz naprawa pojazdów samochodowych</v>
      </c>
      <c r="T252" s="46" t="s">
        <v>234</v>
      </c>
      <c r="U252" s="79">
        <v>16</v>
      </c>
      <c r="V252" s="79">
        <v>0</v>
      </c>
      <c r="W252" s="57" t="s">
        <v>711</v>
      </c>
      <c r="X252" s="34">
        <v>0</v>
      </c>
      <c r="Y252" s="35">
        <v>0</v>
      </c>
      <c r="Z252" s="30" t="str">
        <f t="shared" ref="Z252:Z261" si="252">IFERROR(VLOOKUP(AA252,AH$8:AI$51,2,0),0)</f>
        <v>Ośrodek Dokształcania i Doskonalenia Zawodowego w Krotoszynie</v>
      </c>
      <c r="AA252" s="82" t="s">
        <v>100</v>
      </c>
      <c r="AB252" s="38"/>
      <c r="AC252" s="38"/>
      <c r="AD252" s="38"/>
      <c r="AE252" s="39"/>
      <c r="AF252" s="39"/>
      <c r="AG252" s="39"/>
      <c r="AH252" s="39"/>
      <c r="AI252" s="39"/>
      <c r="AJ252" s="39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</row>
    <row r="253" spans="2:66" ht="15" customHeight="1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27" t="s">
        <v>721</v>
      </c>
      <c r="M253" s="50" t="s">
        <v>709</v>
      </c>
      <c r="N253" s="27" t="s">
        <v>710</v>
      </c>
      <c r="O253" s="27">
        <v>60195</v>
      </c>
      <c r="P253" s="50" t="s">
        <v>323</v>
      </c>
      <c r="Q253" s="27">
        <f t="shared" ref="Q253:S253" si="253">IFERROR(VLOOKUP(P253,B$8:E$160,2,0),0)</f>
        <v>834103</v>
      </c>
      <c r="R253" s="27" t="str">
        <f t="shared" si="253"/>
        <v>ROL.02.</v>
      </c>
      <c r="S253" s="30" t="str">
        <f t="shared" si="253"/>
        <v> Eksploatacja pojazdów, maszyn, urządzeń i narzędzi stosowanych w rolnictwie</v>
      </c>
      <c r="T253" s="31" t="s">
        <v>549</v>
      </c>
      <c r="U253" s="79">
        <v>1</v>
      </c>
      <c r="V253" s="79">
        <v>0</v>
      </c>
      <c r="W253" s="57" t="s">
        <v>711</v>
      </c>
      <c r="X253" s="34">
        <v>0</v>
      </c>
      <c r="Y253" s="35">
        <v>0</v>
      </c>
      <c r="Z253" s="30" t="str">
        <f t="shared" si="252"/>
        <v>Ośrodek Dokształcania i Doskonalenia Zawodowego w Krotoszynie</v>
      </c>
      <c r="AA253" s="82" t="s">
        <v>100</v>
      </c>
      <c r="AB253" s="38"/>
      <c r="AC253" s="38"/>
      <c r="AD253" s="38"/>
      <c r="AE253" s="39"/>
      <c r="AF253" s="39"/>
      <c r="AG253" s="39"/>
      <c r="AH253" s="39"/>
      <c r="AI253" s="39"/>
      <c r="AJ253" s="39"/>
      <c r="AK253" s="1"/>
      <c r="AL253" s="1"/>
      <c r="AM253" s="9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</row>
    <row r="254" spans="2:66" ht="15" customHeight="1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27" t="s">
        <v>722</v>
      </c>
      <c r="M254" s="50" t="s">
        <v>709</v>
      </c>
      <c r="N254" s="27" t="s">
        <v>710</v>
      </c>
      <c r="O254" s="27">
        <v>60195</v>
      </c>
      <c r="P254" s="47" t="s">
        <v>88</v>
      </c>
      <c r="Q254" s="27">
        <f t="shared" ref="Q254:S254" si="254">IFERROR(VLOOKUP(P254,B$8:E$160,2,0),0)</f>
        <v>711204</v>
      </c>
      <c r="R254" s="27" t="str">
        <f t="shared" si="254"/>
        <v>BUD.12.</v>
      </c>
      <c r="S254" s="30" t="str">
        <f t="shared" si="254"/>
        <v> Wykonywanie robót murarskich i tynkarskich</v>
      </c>
      <c r="T254" s="56" t="s">
        <v>723</v>
      </c>
      <c r="U254" s="34">
        <v>3</v>
      </c>
      <c r="V254" s="34">
        <v>0</v>
      </c>
      <c r="W254" s="57" t="s">
        <v>711</v>
      </c>
      <c r="X254" s="34">
        <v>0</v>
      </c>
      <c r="Y254" s="35">
        <v>0</v>
      </c>
      <c r="Z254" s="30" t="str">
        <f t="shared" si="252"/>
        <v>Ośrodek Dokształcania i Doskonalenia Zawodowego w Krotoszynie</v>
      </c>
      <c r="AA254" s="73" t="s">
        <v>100</v>
      </c>
      <c r="AB254" s="38"/>
      <c r="AC254" s="38"/>
      <c r="AD254" s="38"/>
      <c r="AE254" s="39"/>
      <c r="AF254" s="39"/>
      <c r="AG254" s="39"/>
      <c r="AH254" s="39"/>
      <c r="AI254" s="39"/>
      <c r="AJ254" s="39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</row>
    <row r="255" spans="2:66" ht="15" customHeight="1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27" t="s">
        <v>724</v>
      </c>
      <c r="M255" s="50" t="s">
        <v>709</v>
      </c>
      <c r="N255" s="27" t="s">
        <v>710</v>
      </c>
      <c r="O255" s="27">
        <v>60195</v>
      </c>
      <c r="P255" s="50" t="s">
        <v>127</v>
      </c>
      <c r="Q255" s="27">
        <f t="shared" ref="Q255:S255" si="255">IFERROR(VLOOKUP(P255,B$8:E$160,2,0),0)</f>
        <v>751204</v>
      </c>
      <c r="R255" s="27" t="str">
        <f t="shared" si="255"/>
        <v>SPC.03.</v>
      </c>
      <c r="S255" s="30" t="str">
        <f t="shared" si="255"/>
        <v>Produkcja wyrobów piekarskich</v>
      </c>
      <c r="T255" s="31" t="s">
        <v>549</v>
      </c>
      <c r="U255" s="34">
        <v>1</v>
      </c>
      <c r="V255" s="34">
        <v>0</v>
      </c>
      <c r="W255" s="44" t="s">
        <v>711</v>
      </c>
      <c r="X255" s="34">
        <v>1</v>
      </c>
      <c r="Y255" s="35">
        <v>0</v>
      </c>
      <c r="Z255" s="30" t="str">
        <f t="shared" si="252"/>
        <v>Ośrodek Dokształcania i Doskonalenia Zawodowego w Krotoszynie</v>
      </c>
      <c r="AA255" s="73" t="s">
        <v>100</v>
      </c>
      <c r="AB255" s="38"/>
      <c r="AC255" s="74"/>
      <c r="AD255" s="38"/>
      <c r="AE255" s="39"/>
      <c r="AF255" s="39" t="s">
        <v>348</v>
      </c>
      <c r="AG255" s="39"/>
      <c r="AH255" s="39"/>
      <c r="AI255" s="39"/>
      <c r="AJ255" s="39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</row>
    <row r="256" spans="2:66" ht="15" customHeight="1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27"/>
      <c r="M256" s="50" t="s">
        <v>709</v>
      </c>
      <c r="N256" s="27" t="s">
        <v>710</v>
      </c>
      <c r="O256" s="27">
        <v>60195</v>
      </c>
      <c r="P256" s="47" t="s">
        <v>563</v>
      </c>
      <c r="Q256" s="27">
        <f t="shared" ref="Q256:S256" si="256">IFERROR(VLOOKUP(P256,B$8:E$160,2,0),0)</f>
        <v>613003</v>
      </c>
      <c r="R256" s="27" t="str">
        <f t="shared" si="256"/>
        <v>ROL.04.</v>
      </c>
      <c r="S256" s="30" t="str">
        <f t="shared" si="256"/>
        <v> Prowadzenie produkcji rolniczej</v>
      </c>
      <c r="T256" s="31" t="s">
        <v>549</v>
      </c>
      <c r="U256" s="34">
        <v>1</v>
      </c>
      <c r="V256" s="34">
        <v>0</v>
      </c>
      <c r="W256" s="44" t="s">
        <v>711</v>
      </c>
      <c r="X256" s="34">
        <v>0</v>
      </c>
      <c r="Y256" s="35">
        <v>0</v>
      </c>
      <c r="Z256" s="30" t="str">
        <f t="shared" si="252"/>
        <v>Ośrodek Dokształcania i Doskonalenia Zawodowego w Krotoszynie</v>
      </c>
      <c r="AA256" s="73" t="s">
        <v>100</v>
      </c>
      <c r="AB256" s="7"/>
      <c r="AC256" s="153"/>
      <c r="AD256" s="38"/>
      <c r="AE256" s="39"/>
      <c r="AF256" s="39"/>
      <c r="AG256" s="39"/>
      <c r="AH256" s="39"/>
      <c r="AI256" s="39"/>
      <c r="AJ256" s="39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</row>
    <row r="257" spans="2:66" ht="15" customHeight="1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27" t="s">
        <v>725</v>
      </c>
      <c r="M257" s="50" t="s">
        <v>709</v>
      </c>
      <c r="N257" s="27" t="s">
        <v>710</v>
      </c>
      <c r="O257" s="27">
        <v>60195</v>
      </c>
      <c r="P257" s="50" t="s">
        <v>74</v>
      </c>
      <c r="Q257" s="27">
        <f t="shared" ref="Q257:S257" si="257">IFERROR(VLOOKUP(P257,B$8:E$160,2,0),0)</f>
        <v>522301</v>
      </c>
      <c r="R257" s="27" t="str">
        <f t="shared" si="257"/>
        <v>HAN.01.</v>
      </c>
      <c r="S257" s="30" t="str">
        <f t="shared" si="257"/>
        <v>Prowadzenie sprzedaży</v>
      </c>
      <c r="T257" s="31" t="s">
        <v>413</v>
      </c>
      <c r="U257" s="34">
        <v>16</v>
      </c>
      <c r="V257" s="34">
        <v>14</v>
      </c>
      <c r="W257" s="44" t="s">
        <v>711</v>
      </c>
      <c r="X257" s="34">
        <v>0</v>
      </c>
      <c r="Y257" s="35">
        <v>0</v>
      </c>
      <c r="Z257" s="30" t="str">
        <f t="shared" si="252"/>
        <v>Ośrodek Dokształcania i Doskonalenia Zawodowego w Krotoszynie</v>
      </c>
      <c r="AA257" s="82" t="s">
        <v>100</v>
      </c>
      <c r="AB257" s="38"/>
      <c r="AC257" s="38"/>
      <c r="AD257" s="38"/>
      <c r="AE257" s="39"/>
      <c r="AF257" s="39"/>
      <c r="AG257" s="39"/>
      <c r="AH257" s="39"/>
      <c r="AI257" s="39"/>
      <c r="AJ257" s="39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</row>
    <row r="258" spans="2:66" ht="15" customHeight="1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27" t="s">
        <v>726</v>
      </c>
      <c r="M258" s="50" t="s">
        <v>709</v>
      </c>
      <c r="N258" s="27" t="s">
        <v>710</v>
      </c>
      <c r="O258" s="27">
        <v>60195</v>
      </c>
      <c r="P258" s="50" t="s">
        <v>92</v>
      </c>
      <c r="Q258" s="27">
        <f t="shared" ref="Q258:S258" si="258">IFERROR(VLOOKUP(P258,B$8:E$160,2,0),0)</f>
        <v>752205</v>
      </c>
      <c r="R258" s="27" t="str">
        <f t="shared" si="258"/>
        <v>DRM.04.</v>
      </c>
      <c r="S258" s="30" t="str">
        <f t="shared" si="258"/>
        <v> Wytwarzanie wyrobów z drewna i materiałów drewnopochodnych</v>
      </c>
      <c r="T258" s="31" t="s">
        <v>234</v>
      </c>
      <c r="U258" s="79">
        <v>5</v>
      </c>
      <c r="V258" s="79">
        <v>0</v>
      </c>
      <c r="W258" s="44" t="s">
        <v>711</v>
      </c>
      <c r="X258" s="34">
        <v>0</v>
      </c>
      <c r="Y258" s="35">
        <v>0</v>
      </c>
      <c r="Z258" s="30" t="str">
        <f t="shared" si="252"/>
        <v>Ośrodek Dokształcania i Doskonalenia Zawodowego w Krotoszynie</v>
      </c>
      <c r="AA258" s="82" t="s">
        <v>100</v>
      </c>
      <c r="AB258" s="38"/>
      <c r="AC258" s="38"/>
      <c r="AD258" s="38"/>
      <c r="AE258" s="39"/>
      <c r="AF258" s="39"/>
      <c r="AG258" s="39"/>
      <c r="AH258" s="39"/>
      <c r="AI258" s="39"/>
      <c r="AJ258" s="39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</row>
    <row r="259" spans="2:66" ht="15" customHeight="1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27" t="s">
        <v>727</v>
      </c>
      <c r="M259" s="50" t="s">
        <v>709</v>
      </c>
      <c r="N259" s="27" t="s">
        <v>710</v>
      </c>
      <c r="O259" s="27">
        <v>60195</v>
      </c>
      <c r="P259" s="50" t="s">
        <v>254</v>
      </c>
      <c r="Q259" s="27">
        <f t="shared" ref="Q259:S259" si="259">IFERROR(VLOOKUP(P259,B$8:E$160,2,0),0)</f>
        <v>722204</v>
      </c>
      <c r="R259" s="27" t="str">
        <f t="shared" si="259"/>
        <v>MEC.08.</v>
      </c>
      <c r="S259" s="30" t="str">
        <f t="shared" si="259"/>
        <v>Wykonywanie i naprawa elementów maszyn, urządzeń i narzędzi</v>
      </c>
      <c r="T259" s="56" t="s">
        <v>723</v>
      </c>
      <c r="U259" s="34">
        <v>12</v>
      </c>
      <c r="V259" s="79">
        <v>0</v>
      </c>
      <c r="W259" s="44" t="s">
        <v>711</v>
      </c>
      <c r="X259" s="34">
        <v>0</v>
      </c>
      <c r="Y259" s="35">
        <v>0</v>
      </c>
      <c r="Z259" s="30" t="str">
        <f t="shared" si="252"/>
        <v>Ośrodek Dokształcania i Doskonalenia Zawodowego w Krotoszynie</v>
      </c>
      <c r="AA259" s="82" t="s">
        <v>100</v>
      </c>
      <c r="AB259" s="38"/>
      <c r="AC259" s="38"/>
      <c r="AD259" s="38"/>
      <c r="AE259" s="39"/>
      <c r="AF259" s="39"/>
      <c r="AG259" s="39"/>
      <c r="AH259" s="39"/>
      <c r="AI259" s="39"/>
      <c r="AJ259" s="39"/>
      <c r="AK259" s="1"/>
      <c r="AL259" s="1"/>
      <c r="AM259" s="1"/>
      <c r="AN259" s="1"/>
      <c r="AO259" s="1"/>
      <c r="AP259" s="1"/>
      <c r="AQ259" s="1"/>
      <c r="AR259" s="1"/>
      <c r="AS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</row>
    <row r="260" spans="2:66" ht="15" customHeight="1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27" t="s">
        <v>728</v>
      </c>
      <c r="M260" s="50" t="s">
        <v>709</v>
      </c>
      <c r="N260" s="27" t="s">
        <v>710</v>
      </c>
      <c r="O260" s="27">
        <v>60195</v>
      </c>
      <c r="P260" s="50" t="s">
        <v>133</v>
      </c>
      <c r="Q260" s="27">
        <f t="shared" ref="Q260:S260" si="260">IFERROR(VLOOKUP(P260,B$8:E$160,2,0),0)</f>
        <v>753402</v>
      </c>
      <c r="R260" s="27" t="str">
        <f t="shared" si="260"/>
        <v>DRM.05.</v>
      </c>
      <c r="S260" s="30" t="str">
        <f t="shared" si="260"/>
        <v>Wykonywanie wyrobów tapicerowanych</v>
      </c>
      <c r="T260" s="31" t="s">
        <v>413</v>
      </c>
      <c r="U260" s="79">
        <v>3</v>
      </c>
      <c r="V260" s="79">
        <v>0</v>
      </c>
      <c r="W260" s="44" t="s">
        <v>711</v>
      </c>
      <c r="X260" s="34">
        <v>0</v>
      </c>
      <c r="Y260" s="35">
        <v>0</v>
      </c>
      <c r="Z260" s="30" t="str">
        <f t="shared" si="252"/>
        <v>Ośrodek Dokształcania i Doskonalenia Zawodowego w Krotoszynie</v>
      </c>
      <c r="AA260" s="82" t="s">
        <v>100</v>
      </c>
      <c r="AB260" s="38"/>
      <c r="AC260" s="38"/>
      <c r="AD260" s="38"/>
      <c r="AE260" s="39"/>
      <c r="AF260" s="39"/>
      <c r="AG260" s="39"/>
      <c r="AH260" s="39"/>
      <c r="AI260" s="39"/>
      <c r="AJ260" s="39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</row>
    <row r="261" spans="2:66" ht="15" customHeight="1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27" t="s">
        <v>729</v>
      </c>
      <c r="M261" s="50" t="s">
        <v>709</v>
      </c>
      <c r="N261" s="27" t="s">
        <v>710</v>
      </c>
      <c r="O261" s="27">
        <v>60195</v>
      </c>
      <c r="P261" s="50" t="s">
        <v>310</v>
      </c>
      <c r="Q261" s="27">
        <f t="shared" ref="Q261:S261" si="261">IFERROR(VLOOKUP(P261,B$8:E$160,2,0),0)</f>
        <v>731103</v>
      </c>
      <c r="R261" s="27" t="str">
        <f t="shared" si="261"/>
        <v>MEP.01.</v>
      </c>
      <c r="S261" s="30" t="str">
        <f t="shared" si="261"/>
        <v>Montaż i naprawa maszyn i urządzeń precyzyjnych</v>
      </c>
      <c r="T261" s="69" t="s">
        <v>424</v>
      </c>
      <c r="U261" s="34">
        <v>1</v>
      </c>
      <c r="V261" s="79">
        <v>0</v>
      </c>
      <c r="W261" s="44" t="s">
        <v>711</v>
      </c>
      <c r="X261" s="34">
        <v>1</v>
      </c>
      <c r="Y261" s="80">
        <v>0</v>
      </c>
      <c r="Z261" s="30" t="str">
        <f t="shared" si="252"/>
        <v>Centrum Kształcenia Zawodowego i Ustawicznego, 67-400 Wschowa, Plac Kosynierów 1</v>
      </c>
      <c r="AA261" s="82" t="s">
        <v>181</v>
      </c>
      <c r="AB261" s="38"/>
      <c r="AC261" s="38"/>
      <c r="AD261" s="38"/>
      <c r="AE261" s="39"/>
      <c r="AF261" s="39"/>
      <c r="AG261" s="39"/>
      <c r="AH261" s="39"/>
      <c r="AI261" s="39"/>
      <c r="AJ261" s="39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</row>
    <row r="262" spans="2:66" ht="15" customHeight="1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27" t="s">
        <v>730</v>
      </c>
      <c r="M262" s="50" t="s">
        <v>709</v>
      </c>
      <c r="N262" s="27" t="s">
        <v>710</v>
      </c>
      <c r="O262" s="27">
        <v>60195</v>
      </c>
      <c r="P262" s="50" t="s">
        <v>120</v>
      </c>
      <c r="Q262" s="27">
        <f t="shared" ref="Q262:S262" si="262">IFERROR(VLOOKUP(P262,B$8:E$160,2,0),0)</f>
        <v>712618</v>
      </c>
      <c r="R262" s="27" t="str">
        <f t="shared" si="262"/>
        <v>BUD.09.</v>
      </c>
      <c r="S262" s="30" t="str">
        <f t="shared" si="262"/>
        <v>Wykonywanie robót związanych z budową, montażem i eksploatacją sieci oraz instalacji sanitarnych</v>
      </c>
      <c r="T262" s="69"/>
      <c r="U262" s="48">
        <v>0</v>
      </c>
      <c r="V262" s="79"/>
      <c r="W262" s="44"/>
      <c r="X262" s="34"/>
      <c r="Y262" s="35"/>
      <c r="Z262" s="30"/>
      <c r="AA262" s="82"/>
      <c r="AB262" s="38"/>
      <c r="AC262" s="38"/>
      <c r="AD262" s="38"/>
      <c r="AE262" s="39"/>
      <c r="AF262" s="39"/>
      <c r="AG262" s="39"/>
      <c r="AH262" s="39"/>
      <c r="AI262" s="39"/>
      <c r="AJ262" s="39"/>
      <c r="AK262" s="9"/>
      <c r="AL262" s="9" t="s">
        <v>731</v>
      </c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</row>
    <row r="263" spans="2:66" ht="15" customHeight="1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27" t="s">
        <v>732</v>
      </c>
      <c r="M263" s="47" t="s">
        <v>733</v>
      </c>
      <c r="N263" s="137" t="s">
        <v>734</v>
      </c>
      <c r="O263" s="154" t="s">
        <v>735</v>
      </c>
      <c r="P263" s="50" t="s">
        <v>61</v>
      </c>
      <c r="Q263" s="27">
        <f t="shared" ref="Q263:S263" si="263">IFERROR(VLOOKUP(P263,B$8:E$160,2,0),0)</f>
        <v>723103</v>
      </c>
      <c r="R263" s="27" t="str">
        <f t="shared" si="263"/>
        <v>MOT.05.</v>
      </c>
      <c r="S263" s="30" t="str">
        <f t="shared" si="263"/>
        <v>Obsługa, diagnozowanie oraz naprawa pojazdów samochodowych</v>
      </c>
      <c r="T263" s="31" t="s">
        <v>75</v>
      </c>
      <c r="U263" s="34">
        <v>14</v>
      </c>
      <c r="V263" s="79"/>
      <c r="W263" s="78"/>
      <c r="X263" s="79"/>
      <c r="Y263" s="80"/>
      <c r="Z263" s="30" t="str">
        <f t="shared" ref="Z263:Z289" si="264">IFERROR(VLOOKUP(AA263,AH$8:AI$51,2,0),0)</f>
        <v>Centrum Kształcenia Zawodowego w Oleśnicy, ul. Wojska Polskiego 67</v>
      </c>
      <c r="AA263" s="82" t="s">
        <v>134</v>
      </c>
      <c r="AB263" s="38"/>
      <c r="AC263" s="38"/>
      <c r="AD263" s="38"/>
      <c r="AE263" s="39"/>
      <c r="AF263" s="39"/>
      <c r="AG263" s="39"/>
      <c r="AH263" s="39"/>
      <c r="AI263" s="39"/>
      <c r="AJ263" s="39"/>
      <c r="AK263" s="1"/>
      <c r="AL263" s="9" t="s">
        <v>736</v>
      </c>
      <c r="AM263" s="9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</row>
    <row r="264" spans="2:66" ht="15" customHeight="1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27" t="s">
        <v>737</v>
      </c>
      <c r="M264" s="47" t="s">
        <v>733</v>
      </c>
      <c r="N264" s="137" t="s">
        <v>734</v>
      </c>
      <c r="O264" s="154" t="s">
        <v>735</v>
      </c>
      <c r="P264" s="50" t="s">
        <v>40</v>
      </c>
      <c r="Q264" s="27">
        <f t="shared" ref="Q264:S264" si="265">IFERROR(VLOOKUP(P264,B$8:E$160,2,0),0)</f>
        <v>741103</v>
      </c>
      <c r="R264" s="27" t="str">
        <f t="shared" si="265"/>
        <v>ELE.02.</v>
      </c>
      <c r="S264" s="30" t="str">
        <f t="shared" si="265"/>
        <v>Montaż, uruchamianie i konserwacja instalacji, maszyn i urządzeń elektrycznych</v>
      </c>
      <c r="T264" s="31" t="s">
        <v>160</v>
      </c>
      <c r="U264" s="32">
        <v>7</v>
      </c>
      <c r="V264" s="32"/>
      <c r="W264" s="33"/>
      <c r="X264" s="32"/>
      <c r="Y264" s="49"/>
      <c r="Z264" s="30" t="str">
        <f t="shared" si="264"/>
        <v>Centrum Kształcenia Zawodowego w Oleśnicy, ul. Wojska Polskiego 67</v>
      </c>
      <c r="AA264" s="82" t="s">
        <v>134</v>
      </c>
      <c r="AB264" s="38"/>
      <c r="AC264" s="38"/>
      <c r="AD264" s="38"/>
      <c r="AE264" s="39"/>
      <c r="AF264" s="39"/>
      <c r="AG264" s="39"/>
      <c r="AH264" s="39"/>
      <c r="AI264" s="39"/>
      <c r="AJ264" s="39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</row>
    <row r="265" spans="2:66" ht="15" customHeight="1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27" t="s">
        <v>738</v>
      </c>
      <c r="M265" s="155" t="s">
        <v>739</v>
      </c>
      <c r="N265" s="29" t="s">
        <v>740</v>
      </c>
      <c r="O265" s="29">
        <v>92214</v>
      </c>
      <c r="P265" s="47" t="s">
        <v>149</v>
      </c>
      <c r="Q265" s="27">
        <f t="shared" ref="Q265:S265" si="266">IFERROR(VLOOKUP(P265,B$8:E$160,2,0),0)</f>
        <v>713203</v>
      </c>
      <c r="R265" s="27" t="str">
        <f t="shared" si="266"/>
        <v>MOT.03.</v>
      </c>
      <c r="S265" s="30" t="str">
        <f t="shared" si="266"/>
        <v>Diagnozowanie i naprawa powłok lakierniczych</v>
      </c>
      <c r="T265" s="56" t="s">
        <v>32</v>
      </c>
      <c r="U265" s="32">
        <v>1</v>
      </c>
      <c r="V265" s="32">
        <v>0</v>
      </c>
      <c r="W265" s="143" t="s">
        <v>33</v>
      </c>
      <c r="X265" s="32">
        <v>1</v>
      </c>
      <c r="Y265" s="49">
        <v>0</v>
      </c>
      <c r="Z265" s="36" t="str">
        <f t="shared" si="264"/>
        <v>Centrum Kształcenia Zawodowego w Świdnicy, 58-105 Świdnica, ul. Gen. Władysława Sikorskiego 41</v>
      </c>
      <c r="AA265" s="73" t="s">
        <v>34</v>
      </c>
      <c r="AB265" s="38"/>
      <c r="AC265" s="38"/>
      <c r="AD265" s="38"/>
      <c r="AE265" s="39"/>
      <c r="AF265" s="39"/>
      <c r="AG265" s="39"/>
      <c r="AH265" s="39"/>
      <c r="AI265" s="39"/>
      <c r="AJ265" s="39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</row>
    <row r="266" spans="2:66" ht="15" customHeight="1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27" t="s">
        <v>741</v>
      </c>
      <c r="M266" s="28" t="s">
        <v>739</v>
      </c>
      <c r="N266" s="29" t="s">
        <v>740</v>
      </c>
      <c r="O266" s="29">
        <v>92214</v>
      </c>
      <c r="P266" s="47" t="s">
        <v>31</v>
      </c>
      <c r="Q266" s="27">
        <f t="shared" ref="Q266:S266" si="267">IFERROR(VLOOKUP(P266,B$8:E$160,2,0),0)</f>
        <v>751201</v>
      </c>
      <c r="R266" s="27" t="str">
        <f t="shared" si="267"/>
        <v>SPC.01.</v>
      </c>
      <c r="S266" s="30" t="str">
        <f t="shared" si="267"/>
        <v>Produkcja wyrobów cukierniczych</v>
      </c>
      <c r="T266" s="45" t="s">
        <v>69</v>
      </c>
      <c r="U266" s="156">
        <v>4</v>
      </c>
      <c r="V266" s="156">
        <v>0</v>
      </c>
      <c r="W266" s="143" t="s">
        <v>161</v>
      </c>
      <c r="X266" s="156">
        <v>0</v>
      </c>
      <c r="Y266" s="157">
        <v>0</v>
      </c>
      <c r="Z266" s="30" t="str">
        <f t="shared" si="264"/>
        <v>Centrum Kształcenia Zawodowego w Kłodzkiej Szkole Przedsiębiorczości w Kłodzku, ul. Szkolna 8, 57-300 Kłodzko</v>
      </c>
      <c r="AA266" s="73" t="s">
        <v>71</v>
      </c>
      <c r="AB266" s="38"/>
      <c r="AC266" s="38"/>
      <c r="AD266" s="38"/>
      <c r="AE266" s="39"/>
      <c r="AF266" s="39"/>
      <c r="AG266" s="39"/>
      <c r="AH266" s="39"/>
      <c r="AI266" s="39"/>
      <c r="AJ266" s="39"/>
      <c r="AK266" s="9"/>
      <c r="AL266" s="9" t="s">
        <v>742</v>
      </c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</row>
    <row r="267" spans="2:66" ht="15" customHeight="1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27" t="s">
        <v>743</v>
      </c>
      <c r="M267" s="28" t="s">
        <v>739</v>
      </c>
      <c r="N267" s="29" t="s">
        <v>740</v>
      </c>
      <c r="O267" s="29">
        <v>92214</v>
      </c>
      <c r="P267" s="47" t="s">
        <v>44</v>
      </c>
      <c r="Q267" s="27">
        <f t="shared" ref="Q267:S267" si="268">IFERROR(VLOOKUP(P267,B$8:E$160,2,0),0)</f>
        <v>514101</v>
      </c>
      <c r="R267" s="27" t="str">
        <f t="shared" si="268"/>
        <v>FRK.01.</v>
      </c>
      <c r="S267" s="30" t="str">
        <f t="shared" si="268"/>
        <v>Wykonywanie usług fryzjerskich</v>
      </c>
      <c r="T267" s="158" t="s">
        <v>340</v>
      </c>
      <c r="U267" s="156">
        <v>3</v>
      </c>
      <c r="V267" s="156">
        <v>3</v>
      </c>
      <c r="W267" s="143" t="s">
        <v>161</v>
      </c>
      <c r="X267" s="156">
        <v>0</v>
      </c>
      <c r="Y267" s="157">
        <v>0</v>
      </c>
      <c r="Z267" s="30" t="str">
        <f t="shared" si="264"/>
        <v>Centrum Kształcenia Zawodowego w Kłodzkiej Szkole Przedsiębiorczości w Kłodzku, ul. Szkolna 8, 57-300 Kłodzko</v>
      </c>
      <c r="AA267" s="73" t="s">
        <v>71</v>
      </c>
      <c r="AB267" s="38"/>
      <c r="AC267" s="38"/>
      <c r="AD267" s="38"/>
      <c r="AE267" s="39"/>
      <c r="AF267" s="39"/>
      <c r="AG267" s="39"/>
      <c r="AH267" s="39"/>
      <c r="AI267" s="39"/>
      <c r="AJ267" s="39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</row>
    <row r="268" spans="2:66" ht="15" customHeight="1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27" t="s">
        <v>744</v>
      </c>
      <c r="M268" s="28" t="s">
        <v>739</v>
      </c>
      <c r="N268" s="29" t="s">
        <v>740</v>
      </c>
      <c r="O268" s="29">
        <v>92214</v>
      </c>
      <c r="P268" s="47" t="s">
        <v>114</v>
      </c>
      <c r="Q268" s="27">
        <f t="shared" ref="Q268:S268" si="269">IFERROR(VLOOKUP(P268,B$8:E$160,2,0),0)</f>
        <v>512001</v>
      </c>
      <c r="R268" s="27" t="str">
        <f t="shared" si="269"/>
        <v>HGT.02.</v>
      </c>
      <c r="S268" s="30" t="str">
        <f t="shared" si="269"/>
        <v> Przygotowanie i wydawanie dań</v>
      </c>
      <c r="T268" s="99" t="s">
        <v>347</v>
      </c>
      <c r="U268" s="32">
        <v>8</v>
      </c>
      <c r="V268" s="32">
        <v>7</v>
      </c>
      <c r="W268" s="143" t="s">
        <v>161</v>
      </c>
      <c r="X268" s="156">
        <v>0</v>
      </c>
      <c r="Y268" s="157">
        <v>0</v>
      </c>
      <c r="Z268" s="30" t="str">
        <f t="shared" si="264"/>
        <v>Centrum Kształcenia Zawodowego w Kłodzkiej Szkole Przedsiębiorczości w Kłodzku, ul. Szkolna 8, 57-300 Kłodzko</v>
      </c>
      <c r="AA268" s="73" t="s">
        <v>71</v>
      </c>
      <c r="AB268" s="38"/>
      <c r="AC268" s="38"/>
      <c r="AD268" s="38"/>
      <c r="AE268" s="39"/>
      <c r="AF268" s="39"/>
      <c r="AG268" s="39"/>
      <c r="AH268" s="39"/>
      <c r="AI268" s="39"/>
      <c r="AJ268" s="39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</row>
    <row r="269" spans="2:66" ht="15" customHeight="1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27" t="s">
        <v>745</v>
      </c>
      <c r="M269" s="28" t="s">
        <v>739</v>
      </c>
      <c r="N269" s="29" t="s">
        <v>740</v>
      </c>
      <c r="O269" s="29">
        <v>92214</v>
      </c>
      <c r="P269" s="47" t="s">
        <v>124</v>
      </c>
      <c r="Q269" s="27">
        <f t="shared" ref="Q269:S269" si="270">IFERROR(VLOOKUP(P269,B$8:E$160,2,0),0)</f>
        <v>722307</v>
      </c>
      <c r="R269" s="27" t="str">
        <f t="shared" si="270"/>
        <v>MEC.05.</v>
      </c>
      <c r="S269" s="30" t="str">
        <f t="shared" si="270"/>
        <v> Użytkowanie obrabiarek skrawających</v>
      </c>
      <c r="T269" s="31" t="s">
        <v>116</v>
      </c>
      <c r="U269" s="32">
        <v>1</v>
      </c>
      <c r="V269" s="32">
        <v>0</v>
      </c>
      <c r="W269" s="159" t="s">
        <v>33</v>
      </c>
      <c r="X269" s="32">
        <v>1</v>
      </c>
      <c r="Y269" s="32">
        <v>0</v>
      </c>
      <c r="Z269" s="36" t="str">
        <f t="shared" si="264"/>
        <v>Centrum Kształcenia Zawodowego w Świdnicy, 58-105 Świdnica, ul. Gen. Władysława Sikorskiego 41</v>
      </c>
      <c r="AA269" s="37" t="s">
        <v>34</v>
      </c>
      <c r="AB269" s="38"/>
      <c r="AC269" s="38"/>
      <c r="AD269" s="38"/>
      <c r="AE269" s="39"/>
      <c r="AF269" s="39"/>
      <c r="AG269" s="39"/>
      <c r="AH269" s="39"/>
      <c r="AI269" s="39"/>
      <c r="AJ269" s="39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</row>
    <row r="270" spans="2:66" ht="15" customHeight="1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27" t="s">
        <v>746</v>
      </c>
      <c r="M270" s="28" t="s">
        <v>739</v>
      </c>
      <c r="N270" s="29" t="s">
        <v>740</v>
      </c>
      <c r="O270" s="29">
        <v>92214</v>
      </c>
      <c r="P270" s="47" t="s">
        <v>40</v>
      </c>
      <c r="Q270" s="27">
        <f t="shared" ref="Q270:S270" si="271">IFERROR(VLOOKUP(P270,B$8:E$160,2,0),0)</f>
        <v>741103</v>
      </c>
      <c r="R270" s="27" t="str">
        <f t="shared" si="271"/>
        <v>ELE.02.</v>
      </c>
      <c r="S270" s="30" t="str">
        <f t="shared" si="271"/>
        <v>Montaż, uruchamianie i konserwacja instalacji, maszyn i urządzeń elektrycznych</v>
      </c>
      <c r="T270" s="42" t="s">
        <v>32</v>
      </c>
      <c r="U270" s="32">
        <v>2</v>
      </c>
      <c r="V270" s="32">
        <v>0</v>
      </c>
      <c r="W270" s="159" t="s">
        <v>33</v>
      </c>
      <c r="X270" s="32">
        <v>2</v>
      </c>
      <c r="Y270" s="32">
        <v>0</v>
      </c>
      <c r="Z270" s="36" t="str">
        <f t="shared" si="264"/>
        <v>Centrum Kształcenia Zawodowego w Świdnicy, 58-105 Świdnica, ul. Gen. Władysława Sikorskiego 41</v>
      </c>
      <c r="AA270" s="37" t="s">
        <v>34</v>
      </c>
      <c r="AB270" s="38"/>
      <c r="AC270" s="38"/>
      <c r="AD270" s="38"/>
      <c r="AE270" s="39"/>
      <c r="AF270" s="39"/>
      <c r="AG270" s="39"/>
      <c r="AH270" s="39"/>
      <c r="AI270" s="39"/>
      <c r="AJ270" s="39"/>
      <c r="AK270" s="83"/>
      <c r="AL270" s="83" t="s">
        <v>747</v>
      </c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</row>
    <row r="271" spans="2:66" ht="15" customHeight="1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27" t="s">
        <v>748</v>
      </c>
      <c r="M271" s="28" t="s">
        <v>739</v>
      </c>
      <c r="N271" s="29" t="s">
        <v>740</v>
      </c>
      <c r="O271" s="29">
        <v>92214</v>
      </c>
      <c r="P271" s="47" t="s">
        <v>61</v>
      </c>
      <c r="Q271" s="27">
        <f t="shared" ref="Q271:S271" si="272">IFERROR(VLOOKUP(P271,B$8:E$160,2,0),0)</f>
        <v>723103</v>
      </c>
      <c r="R271" s="27" t="str">
        <f t="shared" si="272"/>
        <v>MOT.05.</v>
      </c>
      <c r="S271" s="30" t="str">
        <f t="shared" si="272"/>
        <v>Obsługa, diagnozowanie oraz naprawa pojazdów samochodowych</v>
      </c>
      <c r="T271" s="141" t="s">
        <v>749</v>
      </c>
      <c r="U271" s="156">
        <v>5</v>
      </c>
      <c r="V271" s="156">
        <v>0</v>
      </c>
      <c r="W271" s="159" t="s">
        <v>161</v>
      </c>
      <c r="X271" s="156">
        <v>0</v>
      </c>
      <c r="Y271" s="156">
        <v>0</v>
      </c>
      <c r="Z271" s="30" t="str">
        <f t="shared" si="264"/>
        <v>Centrum Kształcenia Zawodowego w Kłodzkiej Szkole Przedsiębiorczości w Kłodzku, ul. Szkolna 8, 57-300 Kłodzko</v>
      </c>
      <c r="AA271" s="37" t="s">
        <v>71</v>
      </c>
      <c r="AB271" s="38"/>
      <c r="AC271" s="38"/>
      <c r="AD271" s="38"/>
      <c r="AE271" s="39"/>
      <c r="AF271" s="39" t="s">
        <v>750</v>
      </c>
      <c r="AG271" s="39"/>
      <c r="AH271" s="39"/>
      <c r="AI271" s="39"/>
      <c r="AJ271" s="39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</row>
    <row r="272" spans="2:66" ht="15" customHeight="1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27" t="s">
        <v>751</v>
      </c>
      <c r="M272" s="28" t="s">
        <v>739</v>
      </c>
      <c r="N272" s="29" t="s">
        <v>740</v>
      </c>
      <c r="O272" s="29">
        <v>92214</v>
      </c>
      <c r="P272" s="47" t="s">
        <v>61</v>
      </c>
      <c r="Q272" s="27">
        <f t="shared" ref="Q272:S272" si="273">IFERROR(VLOOKUP(P272,B$8:E$160,2,0),0)</f>
        <v>723103</v>
      </c>
      <c r="R272" s="27" t="str">
        <f t="shared" si="273"/>
        <v>MOT.05.</v>
      </c>
      <c r="S272" s="30" t="str">
        <f t="shared" si="273"/>
        <v>Obsługa, diagnozowanie oraz naprawa pojazdów samochodowych</v>
      </c>
      <c r="T272" s="141" t="s">
        <v>752</v>
      </c>
      <c r="U272" s="156">
        <v>4</v>
      </c>
      <c r="V272" s="156">
        <v>0</v>
      </c>
      <c r="W272" s="159" t="s">
        <v>161</v>
      </c>
      <c r="X272" s="156">
        <v>0</v>
      </c>
      <c r="Y272" s="156">
        <v>0</v>
      </c>
      <c r="Z272" s="30" t="str">
        <f t="shared" si="264"/>
        <v>Centrum Kształcenia Zawodowego w Kłodzkiej Szkole Przedsiębiorczości w Kłodzku, ul. Szkolna 8, 57-300 Kłodzko</v>
      </c>
      <c r="AA272" s="73" t="s">
        <v>71</v>
      </c>
      <c r="AB272" s="140" t="s">
        <v>640</v>
      </c>
      <c r="AC272" s="38"/>
      <c r="AD272" s="38"/>
      <c r="AE272" s="39"/>
      <c r="AF272" s="39"/>
      <c r="AG272" s="39"/>
      <c r="AH272" s="39"/>
      <c r="AI272" s="39"/>
      <c r="AJ272" s="39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</row>
    <row r="273" spans="2:66" ht="15" customHeight="1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27" t="s">
        <v>753</v>
      </c>
      <c r="M273" s="28" t="s">
        <v>739</v>
      </c>
      <c r="N273" s="29" t="s">
        <v>740</v>
      </c>
      <c r="O273" s="29">
        <v>92214</v>
      </c>
      <c r="P273" s="47" t="s">
        <v>88</v>
      </c>
      <c r="Q273" s="27">
        <f t="shared" ref="Q273:S273" si="274">IFERROR(VLOOKUP(P273,B$8:E$160,2,0),0)</f>
        <v>711204</v>
      </c>
      <c r="R273" s="27" t="str">
        <f t="shared" si="274"/>
        <v>BUD.12.</v>
      </c>
      <c r="S273" s="30" t="str">
        <f t="shared" si="274"/>
        <v> Wykonywanie robót murarskich i tynkarskich</v>
      </c>
      <c r="T273" s="31" t="s">
        <v>89</v>
      </c>
      <c r="U273" s="32">
        <v>4</v>
      </c>
      <c r="V273" s="32">
        <v>0</v>
      </c>
      <c r="W273" s="159" t="s">
        <v>33</v>
      </c>
      <c r="X273" s="32">
        <v>4</v>
      </c>
      <c r="Y273" s="32">
        <v>0</v>
      </c>
      <c r="Z273" s="36" t="str">
        <f t="shared" si="264"/>
        <v>Centrum Kształcenia Zawodowego w Świdnicy, 58-105 Świdnica, ul. Gen. Władysława Sikorskiego 41</v>
      </c>
      <c r="AA273" s="37" t="s">
        <v>34</v>
      </c>
      <c r="AB273" s="38"/>
      <c r="AC273" s="38"/>
      <c r="AD273" s="38"/>
      <c r="AE273" s="39"/>
      <c r="AF273" s="39"/>
      <c r="AG273" s="39"/>
      <c r="AH273" s="39"/>
      <c r="AI273" s="39"/>
      <c r="AJ273" s="39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</row>
    <row r="274" spans="2:66" ht="15" customHeight="1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27" t="s">
        <v>754</v>
      </c>
      <c r="M274" s="28" t="s">
        <v>739</v>
      </c>
      <c r="N274" s="29" t="s">
        <v>740</v>
      </c>
      <c r="O274" s="29">
        <v>92214</v>
      </c>
      <c r="P274" s="47" t="s">
        <v>74</v>
      </c>
      <c r="Q274" s="27">
        <f t="shared" ref="Q274:S274" si="275">IFERROR(VLOOKUP(P274,B$8:E$160,2,0),0)</f>
        <v>522301</v>
      </c>
      <c r="R274" s="27" t="str">
        <f t="shared" si="275"/>
        <v>HAN.01.</v>
      </c>
      <c r="S274" s="30" t="str">
        <f t="shared" si="275"/>
        <v>Prowadzenie sprzedaży</v>
      </c>
      <c r="T274" s="45" t="s">
        <v>347</v>
      </c>
      <c r="U274" s="156">
        <v>10</v>
      </c>
      <c r="V274" s="156">
        <v>7</v>
      </c>
      <c r="W274" s="159" t="s">
        <v>161</v>
      </c>
      <c r="X274" s="156">
        <v>0</v>
      </c>
      <c r="Y274" s="156">
        <v>0</v>
      </c>
      <c r="Z274" s="30" t="str">
        <f t="shared" si="264"/>
        <v>Centrum Kształcenia Zawodowego w Kłodzkiej Szkole Przedsiębiorczości w Kłodzku, ul. Szkolna 8, 57-300 Kłodzko</v>
      </c>
      <c r="AA274" s="73" t="s">
        <v>71</v>
      </c>
      <c r="AB274" s="38"/>
      <c r="AC274" s="38"/>
      <c r="AD274" s="38"/>
      <c r="AE274" s="39"/>
      <c r="AF274" s="39"/>
      <c r="AG274" s="39"/>
      <c r="AH274" s="39"/>
      <c r="AI274" s="39"/>
      <c r="AJ274" s="39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</row>
    <row r="275" spans="2:66" ht="15" customHeight="1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27" t="s">
        <v>755</v>
      </c>
      <c r="M275" s="28" t="s">
        <v>739</v>
      </c>
      <c r="N275" s="29" t="s">
        <v>740</v>
      </c>
      <c r="O275" s="29">
        <v>92214</v>
      </c>
      <c r="P275" s="47" t="s">
        <v>54</v>
      </c>
      <c r="Q275" s="27">
        <f t="shared" ref="Q275:S275" si="276">IFERROR(VLOOKUP(P275,B$8:E$160,2,0),0)</f>
        <v>432106</v>
      </c>
      <c r="R275" s="27" t="str">
        <f t="shared" si="276"/>
        <v>SPL.01.</v>
      </c>
      <c r="S275" s="30" t="str">
        <f t="shared" si="276"/>
        <v>Obsługa magazynów</v>
      </c>
      <c r="T275" s="42" t="s">
        <v>32</v>
      </c>
      <c r="U275" s="156">
        <v>1</v>
      </c>
      <c r="V275" s="156">
        <v>0</v>
      </c>
      <c r="W275" s="159" t="s">
        <v>161</v>
      </c>
      <c r="X275" s="156"/>
      <c r="Y275" s="156"/>
      <c r="Z275" s="30" t="str">
        <f t="shared" si="264"/>
        <v>Zespół Szkół Ponadpodstawowych im. Hipolita Cegielskiego w Ziębicach ul. Wojska Polskiego 3, 57-220 Ziębice</v>
      </c>
      <c r="AA275" s="73" t="s">
        <v>55</v>
      </c>
      <c r="AB275" s="38"/>
      <c r="AC275" s="38"/>
      <c r="AD275" s="38"/>
      <c r="AE275" s="39"/>
      <c r="AF275" s="39"/>
      <c r="AG275" s="39"/>
      <c r="AH275" s="39"/>
      <c r="AI275" s="39"/>
      <c r="AJ275" s="39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</row>
    <row r="276" spans="2:66" ht="15" customHeight="1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27" t="s">
        <v>756</v>
      </c>
      <c r="M276" s="28" t="s">
        <v>739</v>
      </c>
      <c r="N276" s="29" t="s">
        <v>740</v>
      </c>
      <c r="O276" s="29">
        <v>92214</v>
      </c>
      <c r="P276" s="47" t="s">
        <v>404</v>
      </c>
      <c r="Q276" s="27">
        <f t="shared" ref="Q276:S276" si="277">IFERROR(VLOOKUP(P276,B$8:E$160,2,0),0)</f>
        <v>712906</v>
      </c>
      <c r="R276" s="27" t="str">
        <f t="shared" si="277"/>
        <v>BUD.10.</v>
      </c>
      <c r="S276" s="30" t="str">
        <f t="shared" si="277"/>
        <v>Wykonywanie robót związanych z montażem stolarki budowlanej</v>
      </c>
      <c r="T276" s="69" t="s">
        <v>364</v>
      </c>
      <c r="U276" s="156">
        <v>4</v>
      </c>
      <c r="V276" s="156">
        <v>0</v>
      </c>
      <c r="W276" s="159" t="s">
        <v>161</v>
      </c>
      <c r="X276" s="156">
        <v>4</v>
      </c>
      <c r="Y276" s="156">
        <v>0</v>
      </c>
      <c r="Z276" s="30" t="str">
        <f t="shared" si="264"/>
        <v>Centrum Kształcenia Zawodowego i Ustawicznego, 67-400 Wschowa, Plac Kosynierów 1</v>
      </c>
      <c r="AA276" s="73" t="s">
        <v>181</v>
      </c>
      <c r="AB276" s="38"/>
      <c r="AC276" s="38"/>
      <c r="AD276" s="38"/>
      <c r="AE276" s="39" t="s">
        <v>757</v>
      </c>
      <c r="AF276" s="39"/>
      <c r="AG276" s="39"/>
      <c r="AH276" s="39"/>
      <c r="AI276" s="39"/>
      <c r="AJ276" s="39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</row>
    <row r="277" spans="2:66" ht="15" customHeight="1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27" t="s">
        <v>758</v>
      </c>
      <c r="M277" s="50" t="s">
        <v>759</v>
      </c>
      <c r="N277" s="27" t="s">
        <v>760</v>
      </c>
      <c r="O277" s="27">
        <v>38756</v>
      </c>
      <c r="P277" s="47" t="s">
        <v>143</v>
      </c>
      <c r="Q277" s="27">
        <f t="shared" ref="Q277:S277" si="278">IFERROR(VLOOKUP(P277,B$8:E$160,2,0),0)</f>
        <v>742117</v>
      </c>
      <c r="R277" s="27" t="str">
        <f t="shared" si="278"/>
        <v>ELM.02.</v>
      </c>
      <c r="S277" s="30" t="str">
        <f t="shared" si="278"/>
        <v>Montaż oraz instalowanie układów i urządzeń elektronicznych</v>
      </c>
      <c r="T277" s="123" t="s">
        <v>424</v>
      </c>
      <c r="U277" s="34">
        <v>4</v>
      </c>
      <c r="V277" s="44">
        <v>1</v>
      </c>
      <c r="W277" s="44" t="s">
        <v>161</v>
      </c>
      <c r="X277" s="34">
        <v>4</v>
      </c>
      <c r="Y277" s="44">
        <v>1</v>
      </c>
      <c r="Z277" s="30" t="str">
        <f t="shared" si="264"/>
        <v>Centrum Kształcenia Zawodowego i Ustawicznego, 67-400 Wschowa, Plac Kosynierów 1</v>
      </c>
      <c r="AA277" s="73" t="s">
        <v>181</v>
      </c>
      <c r="AB277" s="38"/>
      <c r="AC277" s="38"/>
      <c r="AD277" s="38"/>
      <c r="AE277" s="39"/>
      <c r="AF277" s="39"/>
      <c r="AG277" s="39"/>
      <c r="AH277" s="39"/>
      <c r="AI277" s="39"/>
      <c r="AJ277" s="39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</row>
    <row r="278" spans="2:66" ht="15.75" customHeight="1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27" t="s">
        <v>761</v>
      </c>
      <c r="M278" s="50" t="s">
        <v>759</v>
      </c>
      <c r="N278" s="27" t="s">
        <v>760</v>
      </c>
      <c r="O278" s="27">
        <v>38756</v>
      </c>
      <c r="P278" s="47" t="s">
        <v>40</v>
      </c>
      <c r="Q278" s="27">
        <f t="shared" ref="Q278:S278" si="279">IFERROR(VLOOKUP(P278,B$8:E$160,2,0),0)</f>
        <v>741103</v>
      </c>
      <c r="R278" s="27" t="str">
        <f t="shared" si="279"/>
        <v>ELE.02.</v>
      </c>
      <c r="S278" s="30" t="str">
        <f t="shared" si="279"/>
        <v>Montaż, uruchamianie i konserwacja instalacji, maszyn i urządzeń elektrycznych</v>
      </c>
      <c r="T278" s="75" t="s">
        <v>116</v>
      </c>
      <c r="U278" s="44">
        <v>1</v>
      </c>
      <c r="V278" s="44">
        <v>0</v>
      </c>
      <c r="W278" s="44" t="s">
        <v>154</v>
      </c>
      <c r="X278" s="44">
        <v>1</v>
      </c>
      <c r="Y278" s="44">
        <v>0</v>
      </c>
      <c r="Z278" s="30" t="str">
        <f t="shared" si="264"/>
        <v>Centrum Kształcenia Zawodowego i Ustawicznego, 67-400 Wschowa, Plac Kosynierów 1</v>
      </c>
      <c r="AA278" s="73" t="s">
        <v>181</v>
      </c>
      <c r="AB278" s="38"/>
      <c r="AC278" s="38"/>
      <c r="AD278" s="38"/>
      <c r="AE278" s="39"/>
      <c r="AF278" s="39"/>
      <c r="AG278" s="39"/>
      <c r="AH278" s="39"/>
      <c r="AI278" s="39"/>
      <c r="AJ278" s="39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</row>
    <row r="279" spans="2:66" ht="15.75" customHeight="1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27" t="s">
        <v>762</v>
      </c>
      <c r="M279" s="50" t="s">
        <v>759</v>
      </c>
      <c r="N279" s="27" t="s">
        <v>760</v>
      </c>
      <c r="O279" s="27">
        <v>38756</v>
      </c>
      <c r="P279" s="47" t="s">
        <v>44</v>
      </c>
      <c r="Q279" s="27">
        <f t="shared" ref="Q279:S279" si="280">IFERROR(VLOOKUP(P279,B$8:E$160,2,0),0)</f>
        <v>514101</v>
      </c>
      <c r="R279" s="27" t="str">
        <f t="shared" si="280"/>
        <v>FRK.01.</v>
      </c>
      <c r="S279" s="30" t="str">
        <f t="shared" si="280"/>
        <v>Wykonywanie usług fryzjerskich</v>
      </c>
      <c r="T279" s="43" t="s">
        <v>304</v>
      </c>
      <c r="U279" s="34">
        <v>1</v>
      </c>
      <c r="V279" s="44">
        <v>1</v>
      </c>
      <c r="W279" s="44" t="s">
        <v>161</v>
      </c>
      <c r="X279" s="34">
        <v>1</v>
      </c>
      <c r="Y279" s="44">
        <v>1</v>
      </c>
      <c r="Z279" s="30" t="str">
        <f t="shared" si="264"/>
        <v>Centrum Kształcenia Zawodowego i Ustawicznego, 67-400 Wschowa, Plac Kosynierów 1</v>
      </c>
      <c r="AA279" s="73" t="s">
        <v>181</v>
      </c>
      <c r="AB279" s="38"/>
      <c r="AC279" s="38"/>
      <c r="AD279" s="38"/>
      <c r="AE279" s="39"/>
      <c r="AF279" s="39"/>
      <c r="AG279" s="39"/>
      <c r="AH279" s="39"/>
      <c r="AI279" s="39"/>
      <c r="AJ279" s="39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</row>
    <row r="280" spans="2:66" ht="18" customHeight="1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27" t="s">
        <v>763</v>
      </c>
      <c r="M280" s="50" t="s">
        <v>759</v>
      </c>
      <c r="N280" s="27" t="s">
        <v>760</v>
      </c>
      <c r="O280" s="27">
        <v>38756</v>
      </c>
      <c r="P280" s="47" t="s">
        <v>149</v>
      </c>
      <c r="Q280" s="27">
        <f t="shared" ref="Q280:S280" si="281">IFERROR(VLOOKUP(P280,B$8:E$160,2,0),0)</f>
        <v>713203</v>
      </c>
      <c r="R280" s="27" t="str">
        <f t="shared" si="281"/>
        <v>MOT.03.</v>
      </c>
      <c r="S280" s="30" t="str">
        <f t="shared" si="281"/>
        <v>Diagnozowanie i naprawa powłok lakierniczych</v>
      </c>
      <c r="T280" s="77" t="s">
        <v>193</v>
      </c>
      <c r="U280" s="44">
        <v>1</v>
      </c>
      <c r="V280" s="44">
        <v>0</v>
      </c>
      <c r="W280" s="44" t="s">
        <v>154</v>
      </c>
      <c r="X280" s="44">
        <v>1</v>
      </c>
      <c r="Y280" s="44">
        <v>0</v>
      </c>
      <c r="Z280" s="30" t="str">
        <f t="shared" si="264"/>
        <v>Centrum Kształcenia Zawodowego i Ustawicznego, 67-400 Wschowa, Plac Kosynierów 1</v>
      </c>
      <c r="AA280" s="73" t="s">
        <v>181</v>
      </c>
      <c r="AB280" s="38"/>
      <c r="AC280" s="38"/>
      <c r="AD280" s="38"/>
      <c r="AE280" s="39"/>
      <c r="AF280" s="39"/>
      <c r="AG280" s="39"/>
      <c r="AH280" s="39"/>
      <c r="AI280" s="39"/>
      <c r="AJ280" s="39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</row>
    <row r="281" spans="2:66" ht="15" customHeight="1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27" t="s">
        <v>764</v>
      </c>
      <c r="M281" s="50" t="s">
        <v>759</v>
      </c>
      <c r="N281" s="27" t="s">
        <v>760</v>
      </c>
      <c r="O281" s="27">
        <v>38756</v>
      </c>
      <c r="P281" s="47" t="s">
        <v>327</v>
      </c>
      <c r="Q281" s="27">
        <f t="shared" ref="Q281:S281" si="282">IFERROR(VLOOKUP(P281,B$8:E$160,2,0),0)</f>
        <v>742118</v>
      </c>
      <c r="R281" s="27" t="str">
        <f t="shared" si="282"/>
        <v>ELM.03.</v>
      </c>
      <c r="S281" s="30" t="str">
        <f t="shared" si="282"/>
        <v>Montaż, uruchamianie i konserwacja urządzeń i systemów mechatronicznych</v>
      </c>
      <c r="T281" s="75" t="s">
        <v>424</v>
      </c>
      <c r="U281" s="34">
        <v>1</v>
      </c>
      <c r="V281" s="44">
        <v>0</v>
      </c>
      <c r="W281" s="44" t="s">
        <v>161</v>
      </c>
      <c r="X281" s="34">
        <v>1</v>
      </c>
      <c r="Y281" s="44">
        <v>0</v>
      </c>
      <c r="Z281" s="30" t="str">
        <f t="shared" si="264"/>
        <v>Centrum Kształcenia Zawodowego i Ustawicznego, 67-400 Wschowa, Plac Kosynierów 1</v>
      </c>
      <c r="AA281" s="73" t="s">
        <v>181</v>
      </c>
      <c r="AB281" s="38"/>
      <c r="AC281" s="38"/>
      <c r="AD281" s="38"/>
      <c r="AE281" s="39"/>
      <c r="AF281" s="39"/>
      <c r="AG281" s="39"/>
      <c r="AH281" s="39"/>
      <c r="AI281" s="39"/>
      <c r="AJ281" s="39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</row>
    <row r="282" spans="2:66" ht="15.75" customHeight="1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27" t="s">
        <v>765</v>
      </c>
      <c r="M282" s="50" t="s">
        <v>759</v>
      </c>
      <c r="N282" s="27" t="s">
        <v>760</v>
      </c>
      <c r="O282" s="27">
        <v>38756</v>
      </c>
      <c r="P282" s="47" t="s">
        <v>114</v>
      </c>
      <c r="Q282" s="27">
        <f t="shared" ref="Q282:S282" si="283">IFERROR(VLOOKUP(P282,B$8:E$160,2,0),0)</f>
        <v>512001</v>
      </c>
      <c r="R282" s="27" t="str">
        <f t="shared" si="283"/>
        <v>HGT.02.</v>
      </c>
      <c r="S282" s="30" t="str">
        <f t="shared" si="283"/>
        <v> Przygotowanie i wydawanie dań</v>
      </c>
      <c r="T282" s="56" t="s">
        <v>32</v>
      </c>
      <c r="U282" s="34">
        <v>7</v>
      </c>
      <c r="V282" s="44">
        <v>5</v>
      </c>
      <c r="W282" s="44" t="s">
        <v>33</v>
      </c>
      <c r="X282" s="34">
        <v>7</v>
      </c>
      <c r="Y282" s="44">
        <v>5</v>
      </c>
      <c r="Z282" s="30" t="str">
        <f t="shared" si="264"/>
        <v>Centrum Kształcenia Zawodowego w CKZiU,  ul. Tadeusza Kościuszki 27, 56-100 Wołów</v>
      </c>
      <c r="AA282" s="73" t="s">
        <v>162</v>
      </c>
      <c r="AB282" s="38"/>
      <c r="AC282" s="38"/>
      <c r="AD282" s="38"/>
      <c r="AE282" s="39"/>
      <c r="AF282" s="39"/>
      <c r="AG282" s="39"/>
      <c r="AH282" s="39"/>
      <c r="AI282" s="39"/>
      <c r="AJ282" s="98" t="s">
        <v>766</v>
      </c>
      <c r="AK282" s="1"/>
      <c r="AL282" s="1"/>
      <c r="AM282" s="9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</row>
    <row r="283" spans="2:66" ht="15" customHeight="1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27" t="s">
        <v>767</v>
      </c>
      <c r="M283" s="50" t="s">
        <v>759</v>
      </c>
      <c r="N283" s="27" t="s">
        <v>760</v>
      </c>
      <c r="O283" s="27">
        <v>38756</v>
      </c>
      <c r="P283" s="47" t="s">
        <v>61</v>
      </c>
      <c r="Q283" s="27">
        <f t="shared" ref="Q283:S283" si="284">IFERROR(VLOOKUP(P283,B$8:E$160,2,0),0)</f>
        <v>723103</v>
      </c>
      <c r="R283" s="27" t="str">
        <f t="shared" si="284"/>
        <v>MOT.05.</v>
      </c>
      <c r="S283" s="30" t="str">
        <f t="shared" si="284"/>
        <v>Obsługa, diagnozowanie oraz naprawa pojazdów samochodowych</v>
      </c>
      <c r="T283" s="31" t="s">
        <v>116</v>
      </c>
      <c r="U283" s="34">
        <v>5</v>
      </c>
      <c r="V283" s="44">
        <v>0</v>
      </c>
      <c r="W283" s="44" t="s">
        <v>161</v>
      </c>
      <c r="X283" s="34">
        <v>5</v>
      </c>
      <c r="Y283" s="57">
        <v>0</v>
      </c>
      <c r="Z283" s="30" t="str">
        <f t="shared" si="264"/>
        <v>Centrum Kształcenia Zawodowego w CKZiU,  ul. Tadeusza Kościuszki 27, 56-100 Wołów</v>
      </c>
      <c r="AA283" s="73" t="s">
        <v>162</v>
      </c>
      <c r="AB283" s="38"/>
      <c r="AC283" s="7"/>
      <c r="AD283" s="38"/>
      <c r="AE283" s="39"/>
      <c r="AF283" s="39"/>
      <c r="AG283" s="39"/>
      <c r="AH283" s="39"/>
      <c r="AI283" s="39"/>
      <c r="AJ283" s="39"/>
      <c r="AK283" s="9"/>
      <c r="AL283" s="9" t="s">
        <v>768</v>
      </c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</row>
    <row r="284" spans="2:66" ht="15" customHeight="1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27" t="s">
        <v>769</v>
      </c>
      <c r="M284" s="50" t="s">
        <v>759</v>
      </c>
      <c r="N284" s="27" t="s">
        <v>760</v>
      </c>
      <c r="O284" s="27">
        <v>38756</v>
      </c>
      <c r="P284" s="47" t="s">
        <v>74</v>
      </c>
      <c r="Q284" s="27">
        <f t="shared" ref="Q284:S284" si="285">IFERROR(VLOOKUP(P284,B$8:E$160,2,0),0)</f>
        <v>522301</v>
      </c>
      <c r="R284" s="27" t="str">
        <f t="shared" si="285"/>
        <v>HAN.01.</v>
      </c>
      <c r="S284" s="30" t="str">
        <f t="shared" si="285"/>
        <v>Prowadzenie sprzedaży</v>
      </c>
      <c r="T284" s="31" t="s">
        <v>75</v>
      </c>
      <c r="U284" s="34">
        <v>6</v>
      </c>
      <c r="V284" s="44">
        <v>4</v>
      </c>
      <c r="W284" s="57" t="s">
        <v>161</v>
      </c>
      <c r="X284" s="34">
        <v>6</v>
      </c>
      <c r="Y284" s="57">
        <v>4</v>
      </c>
      <c r="Z284" s="30" t="str">
        <f t="shared" si="264"/>
        <v>Centrum Kształcenia Zawodowego w CKZiU,  ul. Tadeusza Kościuszki 27, 56-100 Wołów</v>
      </c>
      <c r="AA284" s="73" t="s">
        <v>162</v>
      </c>
      <c r="AB284" s="38"/>
      <c r="AC284" s="38"/>
      <c r="AD284" s="38"/>
      <c r="AE284" s="39"/>
      <c r="AF284" s="39"/>
      <c r="AG284" s="39"/>
      <c r="AH284" s="39"/>
      <c r="AI284" s="39"/>
      <c r="AJ284" s="39"/>
      <c r="AK284" s="1"/>
      <c r="AL284" s="1"/>
      <c r="AM284" s="9" t="s">
        <v>388</v>
      </c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</row>
    <row r="285" spans="2:66" ht="15" customHeight="1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27" t="s">
        <v>770</v>
      </c>
      <c r="M285" s="50" t="s">
        <v>759</v>
      </c>
      <c r="N285" s="27" t="s">
        <v>760</v>
      </c>
      <c r="O285" s="27">
        <v>38756</v>
      </c>
      <c r="P285" s="47" t="s">
        <v>254</v>
      </c>
      <c r="Q285" s="27">
        <f t="shared" ref="Q285:S285" si="286">IFERROR(VLOOKUP(P285,B$8:E$160,2,0),0)</f>
        <v>722204</v>
      </c>
      <c r="R285" s="27" t="str">
        <f t="shared" si="286"/>
        <v>MEC.08.</v>
      </c>
      <c r="S285" s="30" t="str">
        <f t="shared" si="286"/>
        <v>Wykonywanie i naprawa elementów maszyn, urządzeń i narzędzi</v>
      </c>
      <c r="T285" s="56" t="s">
        <v>32</v>
      </c>
      <c r="U285" s="34">
        <v>1</v>
      </c>
      <c r="V285" s="44">
        <v>0</v>
      </c>
      <c r="W285" s="57" t="s">
        <v>33</v>
      </c>
      <c r="X285" s="34">
        <v>1</v>
      </c>
      <c r="Y285" s="57">
        <v>0</v>
      </c>
      <c r="Z285" s="30" t="str">
        <f t="shared" si="264"/>
        <v>Centrum Kształcenia Zawodowego w CKZiU,  ul. Tadeusza Kościuszki 27, 56-100 Wołów</v>
      </c>
      <c r="AA285" s="73" t="s">
        <v>162</v>
      </c>
      <c r="AB285" s="38"/>
      <c r="AC285" s="38"/>
      <c r="AD285" s="38"/>
      <c r="AE285" s="39"/>
      <c r="AF285" s="39"/>
      <c r="AG285" s="39"/>
      <c r="AH285" s="39"/>
      <c r="AI285" s="39"/>
      <c r="AJ285" s="39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</row>
    <row r="286" spans="2:66" ht="15" customHeight="1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27" t="s">
        <v>771</v>
      </c>
      <c r="M286" s="50" t="s">
        <v>759</v>
      </c>
      <c r="N286" s="27" t="s">
        <v>760</v>
      </c>
      <c r="O286" s="27">
        <v>38756</v>
      </c>
      <c r="P286" s="47" t="s">
        <v>54</v>
      </c>
      <c r="Q286" s="27">
        <f t="shared" ref="Q286:S286" si="287">IFERROR(VLOOKUP(P286,B$8:E$160,2,0),0)</f>
        <v>432106</v>
      </c>
      <c r="R286" s="27" t="str">
        <f t="shared" si="287"/>
        <v>SPL.01.</v>
      </c>
      <c r="S286" s="30" t="str">
        <f t="shared" si="287"/>
        <v>Obsługa magazynów</v>
      </c>
      <c r="T286" s="31" t="s">
        <v>32</v>
      </c>
      <c r="U286" s="35">
        <v>3</v>
      </c>
      <c r="V286" s="44">
        <v>1</v>
      </c>
      <c r="W286" s="57" t="s">
        <v>161</v>
      </c>
      <c r="X286" s="34">
        <v>3</v>
      </c>
      <c r="Y286" s="57">
        <v>1</v>
      </c>
      <c r="Z286" s="30" t="str">
        <f t="shared" si="264"/>
        <v>Zespół Szkół Ponadpodstawowych im. Hipolita Cegielskiego w Ziębicach ul. Wojska Polskiego 3, 57-220 Ziębice</v>
      </c>
      <c r="AA286" s="73" t="s">
        <v>55</v>
      </c>
      <c r="AB286" s="38"/>
      <c r="AC286" s="38"/>
      <c r="AD286" s="38"/>
      <c r="AE286" s="39"/>
      <c r="AF286" s="39"/>
      <c r="AG286" s="39"/>
      <c r="AH286" s="39"/>
      <c r="AI286" s="39"/>
      <c r="AJ286" s="39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</row>
    <row r="287" spans="2:66" ht="15" customHeight="1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27" t="s">
        <v>772</v>
      </c>
      <c r="M287" s="50" t="s">
        <v>759</v>
      </c>
      <c r="N287" s="27" t="s">
        <v>760</v>
      </c>
      <c r="O287" s="27">
        <v>38756</v>
      </c>
      <c r="P287" s="47" t="s">
        <v>88</v>
      </c>
      <c r="Q287" s="27">
        <f t="shared" ref="Q287:S287" si="288">IFERROR(VLOOKUP(P287,B$8:E$160,2,0),0)</f>
        <v>711204</v>
      </c>
      <c r="R287" s="27" t="str">
        <f t="shared" si="288"/>
        <v>BUD.12.</v>
      </c>
      <c r="S287" s="30" t="str">
        <f t="shared" si="288"/>
        <v> Wykonywanie robót murarskich i tynkarskich</v>
      </c>
      <c r="T287" s="77" t="s">
        <v>424</v>
      </c>
      <c r="U287" s="35">
        <v>1</v>
      </c>
      <c r="V287" s="44">
        <v>0</v>
      </c>
      <c r="W287" s="57" t="s">
        <v>161</v>
      </c>
      <c r="X287" s="34">
        <v>1</v>
      </c>
      <c r="Y287" s="57">
        <v>0</v>
      </c>
      <c r="Z287" s="30" t="str">
        <f t="shared" si="264"/>
        <v>Centrum Kształcenia Zawodowego i Ustawicznego, 67-400 Wschowa, Plac Kosynierów 1</v>
      </c>
      <c r="AA287" s="73" t="s">
        <v>181</v>
      </c>
      <c r="AB287" s="38"/>
      <c r="AC287" s="38"/>
      <c r="AD287" s="38"/>
      <c r="AE287" s="39"/>
      <c r="AF287" s="39"/>
      <c r="AG287" s="39"/>
      <c r="AH287" s="39"/>
      <c r="AI287" s="39"/>
      <c r="AJ287" s="39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</row>
    <row r="288" spans="2:66" ht="15" customHeight="1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27" t="s">
        <v>773</v>
      </c>
      <c r="M288" s="50" t="s">
        <v>759</v>
      </c>
      <c r="N288" s="27" t="s">
        <v>760</v>
      </c>
      <c r="O288" s="27">
        <v>38756</v>
      </c>
      <c r="P288" s="47" t="s">
        <v>563</v>
      </c>
      <c r="Q288" s="27">
        <f t="shared" ref="Q288:S288" si="289">IFERROR(VLOOKUP(P288,B$8:E$160,2,0),0)</f>
        <v>613003</v>
      </c>
      <c r="R288" s="27" t="str">
        <f t="shared" si="289"/>
        <v>ROL.04.</v>
      </c>
      <c r="S288" s="30" t="str">
        <f t="shared" si="289"/>
        <v> Prowadzenie produkcji rolniczej</v>
      </c>
      <c r="T288" s="75" t="s">
        <v>364</v>
      </c>
      <c r="U288" s="34">
        <v>2</v>
      </c>
      <c r="V288" s="44">
        <v>0</v>
      </c>
      <c r="W288" s="57" t="s">
        <v>161</v>
      </c>
      <c r="X288" s="34">
        <v>2</v>
      </c>
      <c r="Y288" s="57">
        <v>0</v>
      </c>
      <c r="Z288" s="30" t="str">
        <f t="shared" si="264"/>
        <v>Centrum Kształcenia Zawodowego i Ustawicznego, 67-400 Wschowa, Plac Kosynierów 1</v>
      </c>
      <c r="AA288" s="73" t="s">
        <v>181</v>
      </c>
      <c r="AB288" s="38"/>
      <c r="AC288" s="38"/>
      <c r="AD288" s="38"/>
      <c r="AE288" s="39"/>
      <c r="AF288" s="39"/>
      <c r="AG288" s="39"/>
      <c r="AH288" s="39"/>
      <c r="AI288" s="39"/>
      <c r="AJ288" s="39"/>
      <c r="AK288" s="9"/>
      <c r="AL288" s="9"/>
      <c r="AM288" s="9" t="s">
        <v>395</v>
      </c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</row>
    <row r="289" spans="1:66" ht="15" customHeight="1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27" t="s">
        <v>774</v>
      </c>
      <c r="M289" s="28" t="s">
        <v>775</v>
      </c>
      <c r="N289" s="29" t="s">
        <v>776</v>
      </c>
      <c r="O289" s="29">
        <v>84531</v>
      </c>
      <c r="P289" s="47" t="s">
        <v>31</v>
      </c>
      <c r="Q289" s="27">
        <f t="shared" ref="Q289:S289" si="290">IFERROR(VLOOKUP(P289,B$8:E$160,2,0),0)</f>
        <v>751201</v>
      </c>
      <c r="R289" s="27" t="str">
        <f t="shared" si="290"/>
        <v>SPC.01.</v>
      </c>
      <c r="S289" s="30" t="str">
        <f t="shared" si="290"/>
        <v>Produkcja wyrobów cukierniczych</v>
      </c>
      <c r="T289" s="42" t="s">
        <v>140</v>
      </c>
      <c r="U289" s="160">
        <v>13</v>
      </c>
      <c r="V289" s="32">
        <v>10</v>
      </c>
      <c r="W289" s="57" t="s">
        <v>154</v>
      </c>
      <c r="X289" s="34">
        <v>0</v>
      </c>
      <c r="Y289" s="35">
        <v>0</v>
      </c>
      <c r="Z289" s="30" t="str">
        <f t="shared" si="264"/>
        <v>Centrum Kształcenia Zawodowego w Oleśnicy, ul. Wojska Polskiego 67</v>
      </c>
      <c r="AA289" s="37" t="s">
        <v>134</v>
      </c>
      <c r="AB289" s="38"/>
      <c r="AC289" s="38"/>
      <c r="AD289" s="38"/>
      <c r="AE289" s="39"/>
      <c r="AF289" s="39"/>
      <c r="AG289" s="39"/>
      <c r="AH289" s="39"/>
      <c r="AI289" s="39"/>
      <c r="AJ289" s="39"/>
      <c r="AK289" s="1"/>
      <c r="AL289" s="1"/>
      <c r="AM289" s="9" t="s">
        <v>388</v>
      </c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</row>
    <row r="290" spans="1:66" ht="15" customHeight="1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27" t="s">
        <v>777</v>
      </c>
      <c r="M290" s="50" t="s">
        <v>775</v>
      </c>
      <c r="N290" s="27" t="s">
        <v>776</v>
      </c>
      <c r="O290" s="27">
        <v>84531</v>
      </c>
      <c r="P290" s="47" t="s">
        <v>137</v>
      </c>
      <c r="Q290" s="27">
        <f t="shared" ref="Q290:S290" si="291">IFERROR(VLOOKUP(P290,B$8:E$160,2,0),0)</f>
        <v>741203</v>
      </c>
      <c r="R290" s="27" t="str">
        <f t="shared" si="291"/>
        <v>MOT.02.</v>
      </c>
      <c r="S290" s="30" t="str">
        <f t="shared" si="291"/>
        <v>Obsługa, diagnozowanie oraz naprawa mechatronicznych systemów pojazdów samochodowych</v>
      </c>
      <c r="T290" s="75" t="s">
        <v>193</v>
      </c>
      <c r="U290" s="161">
        <v>0</v>
      </c>
      <c r="V290" s="162">
        <v>0</v>
      </c>
      <c r="W290" s="78"/>
      <c r="X290" s="34">
        <v>0</v>
      </c>
      <c r="Y290" s="35">
        <v>0</v>
      </c>
      <c r="Z290" s="30"/>
      <c r="AA290" s="73" t="s">
        <v>181</v>
      </c>
      <c r="AB290" s="38"/>
      <c r="AC290" s="38"/>
      <c r="AD290" s="38"/>
      <c r="AE290" s="39"/>
      <c r="AF290" s="39"/>
      <c r="AG290" s="39"/>
      <c r="AH290" s="39"/>
      <c r="AI290" s="39"/>
      <c r="AJ290" s="39"/>
      <c r="AK290" s="1"/>
      <c r="AL290" s="1"/>
      <c r="AM290" s="9" t="s">
        <v>778</v>
      </c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</row>
    <row r="291" spans="1:66" ht="15" customHeight="1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27" t="s">
        <v>779</v>
      </c>
      <c r="M291" s="28" t="s">
        <v>775</v>
      </c>
      <c r="N291" s="29" t="s">
        <v>776</v>
      </c>
      <c r="O291" s="29">
        <v>84531</v>
      </c>
      <c r="P291" s="47" t="s">
        <v>137</v>
      </c>
      <c r="Q291" s="27">
        <f t="shared" ref="Q291:S291" si="292">IFERROR(VLOOKUP(P291,B$8:E$160,2,0),0)</f>
        <v>741203</v>
      </c>
      <c r="R291" s="27" t="str">
        <f t="shared" si="292"/>
        <v>MOT.02.</v>
      </c>
      <c r="S291" s="30" t="str">
        <f t="shared" si="292"/>
        <v>Obsługa, diagnozowanie oraz naprawa mechatronicznych systemów pojazdów samochodowych</v>
      </c>
      <c r="T291" s="31" t="s">
        <v>89</v>
      </c>
      <c r="U291" s="160">
        <v>2</v>
      </c>
      <c r="V291" s="32">
        <v>0</v>
      </c>
      <c r="W291" s="57" t="s">
        <v>161</v>
      </c>
      <c r="X291" s="34">
        <v>2</v>
      </c>
      <c r="Y291" s="35">
        <v>0</v>
      </c>
      <c r="Z291" s="36" t="str">
        <f t="shared" ref="Z291:Z356" si="293">IFERROR(VLOOKUP(AA291,AH$8:AI$51,2,0),0)</f>
        <v>Centrum Kształcenia Zawodowego w Świdnicy, 58-105 Świdnica, ul. Gen. Władysława Sikorskiego 41</v>
      </c>
      <c r="AA291" s="73" t="s">
        <v>34</v>
      </c>
      <c r="AB291" s="38"/>
      <c r="AC291" s="38"/>
      <c r="AD291" s="38"/>
      <c r="AE291" s="39"/>
      <c r="AF291" s="39"/>
      <c r="AG291" s="39"/>
      <c r="AH291" s="39"/>
      <c r="AI291" s="39"/>
      <c r="AJ291" s="39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</row>
    <row r="292" spans="1:66" ht="1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27" t="s">
        <v>780</v>
      </c>
      <c r="M292" s="28" t="s">
        <v>775</v>
      </c>
      <c r="N292" s="29" t="s">
        <v>776</v>
      </c>
      <c r="O292" s="29">
        <v>84531</v>
      </c>
      <c r="P292" s="47" t="s">
        <v>40</v>
      </c>
      <c r="Q292" s="27">
        <f t="shared" ref="Q292:S292" si="294">IFERROR(VLOOKUP(P292,B$8:E$160,2,0),0)</f>
        <v>741103</v>
      </c>
      <c r="R292" s="27" t="str">
        <f t="shared" si="294"/>
        <v>ELE.02.</v>
      </c>
      <c r="S292" s="30" t="str">
        <f t="shared" si="294"/>
        <v>Montaż, uruchamianie i konserwacja instalacji, maszyn i urządzeń elektrycznych</v>
      </c>
      <c r="T292" s="43" t="s">
        <v>89</v>
      </c>
      <c r="U292" s="163">
        <v>10</v>
      </c>
      <c r="V292" s="32">
        <v>0</v>
      </c>
      <c r="W292" s="57" t="s">
        <v>154</v>
      </c>
      <c r="X292" s="34">
        <v>0</v>
      </c>
      <c r="Y292" s="35">
        <v>0</v>
      </c>
      <c r="Z292" s="30" t="str">
        <f t="shared" si="293"/>
        <v>Centrum Kształcenia Zawodowego w Oleśnicy, ul. Wojska Polskiego 67</v>
      </c>
      <c r="AA292" s="73" t="s">
        <v>134</v>
      </c>
      <c r="AB292" s="38"/>
      <c r="AC292" s="74"/>
      <c r="AD292" s="38"/>
      <c r="AE292" s="1"/>
      <c r="AF292" s="1"/>
      <c r="AG292" s="1"/>
      <c r="AH292" s="1"/>
      <c r="AI292" s="1"/>
      <c r="AJ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</row>
    <row r="293" spans="1:66" ht="1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27" t="s">
        <v>781</v>
      </c>
      <c r="M293" s="28" t="s">
        <v>775</v>
      </c>
      <c r="N293" s="29" t="s">
        <v>776</v>
      </c>
      <c r="O293" s="29">
        <v>84531</v>
      </c>
      <c r="P293" s="47" t="s">
        <v>44</v>
      </c>
      <c r="Q293" s="27">
        <f t="shared" ref="Q293:S293" si="295">IFERROR(VLOOKUP(P293,B$8:E$160,2,0),0)</f>
        <v>514101</v>
      </c>
      <c r="R293" s="27" t="str">
        <f t="shared" si="295"/>
        <v>FRK.01.</v>
      </c>
      <c r="S293" s="30" t="str">
        <f t="shared" si="295"/>
        <v>Wykonywanie usług fryzjerskich</v>
      </c>
      <c r="T293" s="43" t="s">
        <v>75</v>
      </c>
      <c r="U293" s="160">
        <v>18</v>
      </c>
      <c r="V293" s="32">
        <v>18</v>
      </c>
      <c r="W293" s="57" t="s">
        <v>154</v>
      </c>
      <c r="X293" s="34">
        <v>0</v>
      </c>
      <c r="Y293" s="35">
        <v>0</v>
      </c>
      <c r="Z293" s="30" t="str">
        <f t="shared" si="293"/>
        <v>Centrum Kształcenia Zawodowego w Oleśnicy, ul. Wojska Polskiego 67</v>
      </c>
      <c r="AA293" s="73" t="s">
        <v>134</v>
      </c>
      <c r="AB293" s="38"/>
      <c r="AC293" s="38"/>
      <c r="AD293" s="38"/>
      <c r="AE293" s="1"/>
      <c r="AF293" s="1"/>
      <c r="AG293" s="1"/>
      <c r="AH293" s="1"/>
      <c r="AI293" s="1"/>
      <c r="AJ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</row>
    <row r="294" spans="1:66" ht="1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27" t="s">
        <v>782</v>
      </c>
      <c r="M294" s="28" t="s">
        <v>775</v>
      </c>
      <c r="N294" s="29" t="s">
        <v>776</v>
      </c>
      <c r="O294" s="29">
        <v>84531</v>
      </c>
      <c r="P294" s="47" t="s">
        <v>109</v>
      </c>
      <c r="Q294" s="27">
        <f t="shared" ref="Q294:S294" si="296">IFERROR(VLOOKUP(P294,B$8:E$160,2,0),0)</f>
        <v>753105</v>
      </c>
      <c r="R294" s="27" t="str">
        <f t="shared" si="296"/>
        <v>MOD.03.</v>
      </c>
      <c r="S294" s="30" t="str">
        <f t="shared" si="296"/>
        <v>Projektowanie i wytwarzanie wyrobów odzieżowych</v>
      </c>
      <c r="T294" s="42" t="s">
        <v>783</v>
      </c>
      <c r="U294" s="163">
        <v>1</v>
      </c>
      <c r="V294" s="32">
        <v>1</v>
      </c>
      <c r="W294" s="57" t="s">
        <v>154</v>
      </c>
      <c r="X294" s="34">
        <v>1</v>
      </c>
      <c r="Y294" s="35">
        <v>1</v>
      </c>
      <c r="Z294" s="30" t="str">
        <f t="shared" si="293"/>
        <v>Centrum Kształcenia Zawodowego w Zespole Szkół i Placówek Kształcenia Zawodowego, ul.Botaniczna 66, 65-392  Zielona Góra</v>
      </c>
      <c r="AA294" s="37" t="s">
        <v>81</v>
      </c>
      <c r="AB294" s="38"/>
      <c r="AC294" s="38"/>
      <c r="AD294" s="38"/>
      <c r="AE294" s="1"/>
      <c r="AF294" s="1"/>
      <c r="AG294" s="1"/>
      <c r="AH294" s="1"/>
      <c r="AI294" s="1"/>
      <c r="AJ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</row>
    <row r="295" spans="1:66" ht="1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27"/>
      <c r="M295" s="28" t="s">
        <v>775</v>
      </c>
      <c r="N295" s="29" t="s">
        <v>776</v>
      </c>
      <c r="O295" s="29">
        <v>84531</v>
      </c>
      <c r="P295" s="47" t="s">
        <v>114</v>
      </c>
      <c r="Q295" s="27">
        <f t="shared" ref="Q295:S295" si="297">IFERROR(VLOOKUP(P295,B$8:E$160,2,0),0)</f>
        <v>512001</v>
      </c>
      <c r="R295" s="27" t="str">
        <f t="shared" si="297"/>
        <v>HGT.02.</v>
      </c>
      <c r="S295" s="30" t="str">
        <f t="shared" si="297"/>
        <v> Przygotowanie i wydawanie dań</v>
      </c>
      <c r="T295" s="42" t="s">
        <v>160</v>
      </c>
      <c r="U295" s="163">
        <v>6</v>
      </c>
      <c r="V295" s="32">
        <v>2</v>
      </c>
      <c r="W295" s="57" t="s">
        <v>154</v>
      </c>
      <c r="X295" s="34">
        <v>0</v>
      </c>
      <c r="Y295" s="35">
        <v>0</v>
      </c>
      <c r="Z295" s="30" t="str">
        <f t="shared" si="293"/>
        <v>Centrum Kształcenia Zawodowego w Oleśnicy, ul. Wojska Polskiego 67</v>
      </c>
      <c r="AA295" s="73" t="s">
        <v>134</v>
      </c>
      <c r="AB295" s="38"/>
      <c r="AC295" s="38"/>
      <c r="AD295" s="38"/>
      <c r="AE295" s="1"/>
      <c r="AF295" s="1"/>
      <c r="AG295" s="1"/>
      <c r="AH295" s="1"/>
      <c r="AI295" s="1"/>
      <c r="AJ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</row>
    <row r="296" spans="1:66" ht="1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27" t="s">
        <v>784</v>
      </c>
      <c r="M296" s="28" t="s">
        <v>775</v>
      </c>
      <c r="N296" s="29" t="s">
        <v>776</v>
      </c>
      <c r="O296" s="29">
        <v>84531</v>
      </c>
      <c r="P296" s="47" t="s">
        <v>149</v>
      </c>
      <c r="Q296" s="27">
        <f t="shared" ref="Q296:S296" si="298">IFERROR(VLOOKUP(P296,B$8:E$160,2,0),0)</f>
        <v>713203</v>
      </c>
      <c r="R296" s="27" t="str">
        <f t="shared" si="298"/>
        <v>MOT.03.</v>
      </c>
      <c r="S296" s="30" t="str">
        <f t="shared" si="298"/>
        <v>Diagnozowanie i naprawa powłok lakierniczych</v>
      </c>
      <c r="T296" s="56" t="s">
        <v>32</v>
      </c>
      <c r="U296" s="34">
        <v>4</v>
      </c>
      <c r="V296" s="34">
        <v>0</v>
      </c>
      <c r="W296" s="57" t="s">
        <v>161</v>
      </c>
      <c r="X296" s="34">
        <v>4</v>
      </c>
      <c r="Y296" s="34">
        <v>0</v>
      </c>
      <c r="Z296" s="36" t="str">
        <f t="shared" si="293"/>
        <v>Centrum Kształcenia Zawodowego w Świdnicy, 58-105 Świdnica, ul. Gen. Władysława Sikorskiego 41</v>
      </c>
      <c r="AA296" s="73" t="s">
        <v>34</v>
      </c>
      <c r="AB296" s="38"/>
      <c r="AC296" s="38"/>
      <c r="AD296" s="38"/>
      <c r="AE296" s="1"/>
      <c r="AF296" s="1"/>
      <c r="AG296" s="1"/>
      <c r="AH296" s="1"/>
      <c r="AI296" s="1"/>
      <c r="AJ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</row>
    <row r="297" spans="1:66" ht="1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27" t="s">
        <v>785</v>
      </c>
      <c r="M297" s="28" t="s">
        <v>775</v>
      </c>
      <c r="N297" s="29" t="s">
        <v>776</v>
      </c>
      <c r="O297" s="29">
        <v>84531</v>
      </c>
      <c r="P297" s="47" t="s">
        <v>61</v>
      </c>
      <c r="Q297" s="27">
        <f t="shared" ref="Q297:S297" si="299">IFERROR(VLOOKUP(P297,B$8:E$160,2,0),0)</f>
        <v>723103</v>
      </c>
      <c r="R297" s="27" t="str">
        <f t="shared" si="299"/>
        <v>MOT.05.</v>
      </c>
      <c r="S297" s="30" t="str">
        <f t="shared" si="299"/>
        <v>Obsługa, diagnozowanie oraz naprawa pojazdów samochodowych</v>
      </c>
      <c r="T297" s="31" t="s">
        <v>75</v>
      </c>
      <c r="U297" s="32">
        <v>17</v>
      </c>
      <c r="V297" s="32">
        <v>0</v>
      </c>
      <c r="W297" s="57" t="s">
        <v>154</v>
      </c>
      <c r="X297" s="34">
        <v>0</v>
      </c>
      <c r="Y297" s="34">
        <v>0</v>
      </c>
      <c r="Z297" s="30" t="str">
        <f t="shared" si="293"/>
        <v>Centrum Kształcenia Zawodowego w Oleśnicy, ul. Wojska Polskiego 67</v>
      </c>
      <c r="AA297" s="73" t="s">
        <v>134</v>
      </c>
      <c r="AB297" s="38"/>
      <c r="AC297" s="38"/>
      <c r="AD297" s="38"/>
      <c r="AE297" s="39"/>
      <c r="AF297" s="39"/>
      <c r="AG297" s="39"/>
      <c r="AH297" s="39"/>
      <c r="AI297" s="39"/>
      <c r="AJ297" s="39"/>
      <c r="AK297" s="1"/>
      <c r="AL297" s="1"/>
      <c r="AM297" s="9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</row>
    <row r="298" spans="1:66" ht="15" customHeight="1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27" t="s">
        <v>786</v>
      </c>
      <c r="M298" s="28" t="s">
        <v>775</v>
      </c>
      <c r="N298" s="29" t="s">
        <v>776</v>
      </c>
      <c r="O298" s="29">
        <v>84531</v>
      </c>
      <c r="P298" s="47" t="s">
        <v>314</v>
      </c>
      <c r="Q298" s="27">
        <f t="shared" ref="Q298:S298" si="300">IFERROR(VLOOKUP(P298,B$8:E$160,2,0),0)</f>
        <v>723310</v>
      </c>
      <c r="R298" s="27" t="str">
        <f t="shared" si="300"/>
        <v>MEC.03.</v>
      </c>
      <c r="S298" s="30" t="str">
        <f t="shared" si="300"/>
        <v>Montaż i obsługa maszyn i urządzeń</v>
      </c>
      <c r="T298" s="43" t="s">
        <v>32</v>
      </c>
      <c r="U298" s="32">
        <v>3</v>
      </c>
      <c r="V298" s="32">
        <v>0</v>
      </c>
      <c r="W298" s="57" t="s">
        <v>154</v>
      </c>
      <c r="X298" s="164">
        <v>3</v>
      </c>
      <c r="Y298" s="164">
        <v>0</v>
      </c>
      <c r="Z298" s="30" t="str">
        <f t="shared" si="293"/>
        <v>Centrum Kształcenia Zawodowego nr 1 w Gliwicach Gliwickie Centrum Edukacji u.Stefana Okrzei 20</v>
      </c>
      <c r="AA298" s="73" t="s">
        <v>72</v>
      </c>
      <c r="AB298" s="38"/>
      <c r="AC298" s="38"/>
      <c r="AD298" s="38"/>
      <c r="AE298" s="39"/>
      <c r="AF298" s="39"/>
      <c r="AG298" s="39"/>
      <c r="AH298" s="39"/>
      <c r="AI298" s="39"/>
      <c r="AJ298" s="39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</row>
    <row r="299" spans="1:66" ht="15" customHeight="1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27" t="s">
        <v>787</v>
      </c>
      <c r="M299" s="28" t="s">
        <v>775</v>
      </c>
      <c r="N299" s="29" t="s">
        <v>776</v>
      </c>
      <c r="O299" s="29">
        <v>84531</v>
      </c>
      <c r="P299" s="47" t="s">
        <v>127</v>
      </c>
      <c r="Q299" s="27">
        <f t="shared" ref="Q299:S299" si="301">IFERROR(VLOOKUP(P299,B$8:E$160,2,0),0)</f>
        <v>751204</v>
      </c>
      <c r="R299" s="27" t="str">
        <f t="shared" si="301"/>
        <v>SPC.03.</v>
      </c>
      <c r="S299" s="30" t="str">
        <f t="shared" si="301"/>
        <v>Produkcja wyrobów piekarskich</v>
      </c>
      <c r="T299" s="56" t="s">
        <v>32</v>
      </c>
      <c r="U299" s="32">
        <v>4</v>
      </c>
      <c r="V299" s="32">
        <v>2</v>
      </c>
      <c r="W299" s="57" t="s">
        <v>154</v>
      </c>
      <c r="X299" s="34">
        <v>0</v>
      </c>
      <c r="Y299" s="34">
        <v>0</v>
      </c>
      <c r="Z299" s="36" t="str">
        <f t="shared" si="293"/>
        <v>Centrum Kształcenia Zawodowego w Oleśnicy, ul. Wojska Polskiego 67</v>
      </c>
      <c r="AA299" s="73" t="s">
        <v>134</v>
      </c>
      <c r="AB299" s="38"/>
      <c r="AC299" s="38"/>
      <c r="AD299" s="38"/>
      <c r="AE299" s="39"/>
      <c r="AF299" s="39"/>
      <c r="AG299" s="39"/>
      <c r="AH299" s="39"/>
      <c r="AI299" s="39"/>
      <c r="AJ299" s="39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</row>
    <row r="300" spans="1:66" ht="15" customHeight="1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27" t="s">
        <v>788</v>
      </c>
      <c r="M300" s="28" t="s">
        <v>775</v>
      </c>
      <c r="N300" s="29" t="s">
        <v>776</v>
      </c>
      <c r="O300" s="29">
        <v>84531</v>
      </c>
      <c r="P300" s="47" t="s">
        <v>92</v>
      </c>
      <c r="Q300" s="27">
        <f t="shared" ref="Q300:S300" si="302">IFERROR(VLOOKUP(P300,B$8:E$160,2,0),0)</f>
        <v>752205</v>
      </c>
      <c r="R300" s="27" t="str">
        <f t="shared" si="302"/>
        <v>DRM.04.</v>
      </c>
      <c r="S300" s="30" t="str">
        <f t="shared" si="302"/>
        <v> Wytwarzanie wyrobów z drewna i materiałów drewnopochodnych</v>
      </c>
      <c r="T300" s="56" t="s">
        <v>160</v>
      </c>
      <c r="U300" s="32">
        <v>5</v>
      </c>
      <c r="V300" s="32">
        <v>0</v>
      </c>
      <c r="W300" s="57" t="s">
        <v>154</v>
      </c>
      <c r="X300" s="34">
        <v>0</v>
      </c>
      <c r="Y300" s="34">
        <v>0</v>
      </c>
      <c r="Z300" s="30" t="str">
        <f t="shared" si="293"/>
        <v>Centrum Kształcenia Zawodowego w Oleśnicy, ul. Wojska Polskiego 67</v>
      </c>
      <c r="AA300" s="73" t="s">
        <v>134</v>
      </c>
      <c r="AB300" s="38"/>
      <c r="AC300" s="38"/>
      <c r="AD300" s="38"/>
      <c r="AE300" s="39"/>
      <c r="AF300" s="39"/>
      <c r="AG300" s="39"/>
      <c r="AH300" s="39"/>
      <c r="AI300" s="39"/>
      <c r="AJ300" s="39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</row>
    <row r="301" spans="1:66" ht="15" customHeight="1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27" t="s">
        <v>789</v>
      </c>
      <c r="M301" s="28" t="s">
        <v>775</v>
      </c>
      <c r="N301" s="29" t="s">
        <v>776</v>
      </c>
      <c r="O301" s="29">
        <v>84531</v>
      </c>
      <c r="P301" s="47" t="s">
        <v>133</v>
      </c>
      <c r="Q301" s="27">
        <f t="shared" ref="Q301:S301" si="303">IFERROR(VLOOKUP(P301,B$8:E$160,2,0),0)</f>
        <v>753402</v>
      </c>
      <c r="R301" s="27" t="str">
        <f t="shared" si="303"/>
        <v>DRM.05.</v>
      </c>
      <c r="S301" s="30" t="str">
        <f t="shared" si="303"/>
        <v>Wykonywanie wyrobów tapicerowanych</v>
      </c>
      <c r="T301" s="31" t="s">
        <v>32</v>
      </c>
      <c r="U301" s="163">
        <v>9</v>
      </c>
      <c r="V301" s="32">
        <v>0</v>
      </c>
      <c r="W301" s="44" t="s">
        <v>154</v>
      </c>
      <c r="X301" s="34">
        <v>0</v>
      </c>
      <c r="Y301" s="34">
        <v>0</v>
      </c>
      <c r="Z301" s="30" t="str">
        <f t="shared" si="293"/>
        <v>Centrum Kształcenia Zawodowego w Oleśnicy, ul. Wojska Polskiego 67</v>
      </c>
      <c r="AA301" s="73" t="s">
        <v>134</v>
      </c>
      <c r="AB301" s="38"/>
      <c r="AC301" s="38"/>
      <c r="AD301" s="38"/>
      <c r="AE301" s="39"/>
      <c r="AF301" s="39"/>
      <c r="AG301" s="39"/>
      <c r="AH301" s="39"/>
      <c r="AI301" s="39"/>
      <c r="AJ301" s="98" t="s">
        <v>776</v>
      </c>
      <c r="AK301" s="1"/>
      <c r="AL301" s="1"/>
      <c r="AM301" s="9" t="s">
        <v>790</v>
      </c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</row>
    <row r="302" spans="1:66" ht="15" customHeight="1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27" t="s">
        <v>791</v>
      </c>
      <c r="M302" s="165" t="s">
        <v>792</v>
      </c>
      <c r="N302" s="166" t="s">
        <v>793</v>
      </c>
      <c r="O302" s="166">
        <v>29742</v>
      </c>
      <c r="P302" s="167" t="s">
        <v>74</v>
      </c>
      <c r="Q302" s="27">
        <f t="shared" ref="Q302:S302" si="304">IFERROR(VLOOKUP(P302,B$8:E$160,2,0),0)</f>
        <v>522301</v>
      </c>
      <c r="R302" s="27" t="str">
        <f t="shared" si="304"/>
        <v>HAN.01.</v>
      </c>
      <c r="S302" s="30" t="str">
        <f t="shared" si="304"/>
        <v>Prowadzenie sprzedaży</v>
      </c>
      <c r="T302" s="168" t="s">
        <v>45</v>
      </c>
      <c r="U302" s="169">
        <v>16</v>
      </c>
      <c r="V302" s="169">
        <v>12</v>
      </c>
      <c r="W302" s="33" t="s">
        <v>154</v>
      </c>
      <c r="X302" s="169">
        <v>16</v>
      </c>
      <c r="Y302" s="169">
        <v>12</v>
      </c>
      <c r="Z302" s="30" t="str">
        <f t="shared" si="293"/>
        <v>Zespół Szkół Ponadpodstawowych im. Hipolita Cegielskiego w Ziębicach ul. Wojska Polskiego 3, 57-220 Ziębice</v>
      </c>
      <c r="AA302" s="170" t="s">
        <v>55</v>
      </c>
      <c r="AB302" s="38"/>
      <c r="AC302" s="38"/>
      <c r="AD302" s="38"/>
      <c r="AE302" s="39"/>
      <c r="AF302" s="39"/>
      <c r="AG302" s="39"/>
      <c r="AH302" s="39"/>
      <c r="AI302" s="39"/>
      <c r="AJ302" s="39"/>
      <c r="AK302" s="1"/>
      <c r="AL302" s="1"/>
      <c r="AM302" s="1"/>
      <c r="AN302" s="9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</row>
    <row r="303" spans="1:66" ht="15.75" customHeight="1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27" t="s">
        <v>794</v>
      </c>
      <c r="M303" s="165" t="s">
        <v>792</v>
      </c>
      <c r="N303" s="166" t="s">
        <v>793</v>
      </c>
      <c r="O303" s="166">
        <v>29742</v>
      </c>
      <c r="P303" s="167" t="s">
        <v>54</v>
      </c>
      <c r="Q303" s="27">
        <f t="shared" ref="Q303:S303" si="305">IFERROR(VLOOKUP(P303,B$8:E$160,2,0),0)</f>
        <v>432106</v>
      </c>
      <c r="R303" s="27" t="str">
        <f t="shared" si="305"/>
        <v>SPL.01.</v>
      </c>
      <c r="S303" s="30" t="str">
        <f t="shared" si="305"/>
        <v>Obsługa magazynów</v>
      </c>
      <c r="T303" s="31" t="s">
        <v>32</v>
      </c>
      <c r="U303" s="169">
        <v>8</v>
      </c>
      <c r="V303" s="169">
        <v>2</v>
      </c>
      <c r="W303" s="33" t="s">
        <v>154</v>
      </c>
      <c r="X303" s="169">
        <v>8</v>
      </c>
      <c r="Y303" s="169">
        <v>2</v>
      </c>
      <c r="Z303" s="30" t="str">
        <f t="shared" si="293"/>
        <v>Zespół Szkół Ponadpodstawowych im. Hipolita Cegielskiego w Ziębicach ul. Wojska Polskiego 3, 57-220 Ziębice</v>
      </c>
      <c r="AA303" s="73" t="s">
        <v>55</v>
      </c>
      <c r="AB303" s="38"/>
      <c r="AC303" s="38"/>
      <c r="AD303" s="38"/>
      <c r="AE303" s="39"/>
      <c r="AF303" s="39"/>
      <c r="AG303" s="39"/>
      <c r="AH303" s="39"/>
      <c r="AI303" s="39"/>
      <c r="AJ303" s="39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</row>
    <row r="304" spans="1:66" ht="15.75" customHeight="1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27" t="s">
        <v>795</v>
      </c>
      <c r="M304" s="165" t="s">
        <v>792</v>
      </c>
      <c r="N304" s="166" t="s">
        <v>793</v>
      </c>
      <c r="O304" s="166">
        <v>29742</v>
      </c>
      <c r="P304" s="167" t="s">
        <v>61</v>
      </c>
      <c r="Q304" s="27">
        <f t="shared" ref="Q304:S304" si="306">IFERROR(VLOOKUP(P304,B$8:E$160,2,0),0)</f>
        <v>723103</v>
      </c>
      <c r="R304" s="27" t="str">
        <f t="shared" si="306"/>
        <v>MOT.05.</v>
      </c>
      <c r="S304" s="30" t="str">
        <f t="shared" si="306"/>
        <v>Obsługa, diagnozowanie oraz naprawa pojazdów samochodowych</v>
      </c>
      <c r="T304" s="59" t="s">
        <v>180</v>
      </c>
      <c r="U304" s="169">
        <v>13</v>
      </c>
      <c r="V304" s="169">
        <v>0</v>
      </c>
      <c r="W304" s="33" t="s">
        <v>154</v>
      </c>
      <c r="X304" s="169">
        <v>13</v>
      </c>
      <c r="Y304" s="171">
        <v>0</v>
      </c>
      <c r="Z304" s="30" t="str">
        <f t="shared" si="293"/>
        <v>Zespół Szkół Ponadpodstawowych im. Hipolita Cegielskiego w Ziębicach ul. Wojska Polskiego 3, 57-220 Ziębice</v>
      </c>
      <c r="AA304" s="170" t="s">
        <v>55</v>
      </c>
      <c r="AB304" s="38"/>
      <c r="AC304" s="38"/>
      <c r="AD304" s="38"/>
      <c r="AE304" s="39"/>
      <c r="AF304" s="39"/>
      <c r="AG304" s="39"/>
      <c r="AH304" s="39"/>
      <c r="AI304" s="39"/>
      <c r="AJ304" s="39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</row>
    <row r="305" spans="2:66" ht="15" customHeight="1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27" t="s">
        <v>796</v>
      </c>
      <c r="M305" s="165" t="s">
        <v>792</v>
      </c>
      <c r="N305" s="166" t="s">
        <v>793</v>
      </c>
      <c r="O305" s="166">
        <v>29742</v>
      </c>
      <c r="P305" s="167" t="s">
        <v>44</v>
      </c>
      <c r="Q305" s="27">
        <f t="shared" ref="Q305:S305" si="307">IFERROR(VLOOKUP(P305,B$8:E$160,2,0),0)</f>
        <v>514101</v>
      </c>
      <c r="R305" s="27" t="str">
        <f t="shared" si="307"/>
        <v>FRK.01.</v>
      </c>
      <c r="S305" s="30" t="str">
        <f t="shared" si="307"/>
        <v>Wykonywanie usług fryzjerskich</v>
      </c>
      <c r="T305" s="64" t="s">
        <v>32</v>
      </c>
      <c r="U305" s="169">
        <v>10</v>
      </c>
      <c r="V305" s="169">
        <v>9</v>
      </c>
      <c r="W305" s="33" t="s">
        <v>154</v>
      </c>
      <c r="X305" s="169">
        <v>10</v>
      </c>
      <c r="Y305" s="171">
        <v>9</v>
      </c>
      <c r="Z305" s="30" t="str">
        <f t="shared" si="293"/>
        <v>Zespół Szkół Ponadpodstawowych im. Hipolita Cegielskiego w Ziębicach ul. Wojska Polskiego 3, 57-220 Ziębice</v>
      </c>
      <c r="AA305" s="170" t="s">
        <v>55</v>
      </c>
      <c r="AB305" s="38"/>
      <c r="AC305" s="38"/>
      <c r="AD305" s="38"/>
      <c r="AE305" s="39"/>
      <c r="AF305" s="39"/>
      <c r="AG305" s="39"/>
      <c r="AH305" s="39"/>
      <c r="AI305" s="39"/>
      <c r="AJ305" s="39"/>
      <c r="AK305" s="1"/>
      <c r="AL305" s="1"/>
      <c r="AM305" s="172">
        <v>45726</v>
      </c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</row>
    <row r="306" spans="2:66" ht="15" customHeight="1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27" t="s">
        <v>797</v>
      </c>
      <c r="M306" s="165" t="s">
        <v>792</v>
      </c>
      <c r="N306" s="166" t="s">
        <v>793</v>
      </c>
      <c r="O306" s="166">
        <v>29742</v>
      </c>
      <c r="P306" s="167" t="s">
        <v>92</v>
      </c>
      <c r="Q306" s="27">
        <f t="shared" ref="Q306:S306" si="308">IFERROR(VLOOKUP(P306,B$8:E$160,2,0),0)</f>
        <v>752205</v>
      </c>
      <c r="R306" s="27" t="str">
        <f t="shared" si="308"/>
        <v>DRM.04.</v>
      </c>
      <c r="S306" s="30" t="str">
        <f t="shared" si="308"/>
        <v> Wytwarzanie wyrobów z drewna i materiałów drewnopochodnych</v>
      </c>
      <c r="T306" s="134" t="s">
        <v>160</v>
      </c>
      <c r="U306" s="169">
        <v>3</v>
      </c>
      <c r="V306" s="169">
        <v>0</v>
      </c>
      <c r="W306" s="33" t="s">
        <v>154</v>
      </c>
      <c r="X306" s="169">
        <v>3</v>
      </c>
      <c r="Y306" s="171">
        <v>0</v>
      </c>
      <c r="Z306" s="30" t="str">
        <f t="shared" si="293"/>
        <v>Centrum Kształcenia Zawodowego w Oleśnicy, ul. Wojska Polskiego 67</v>
      </c>
      <c r="AA306" s="170" t="s">
        <v>134</v>
      </c>
      <c r="AB306" s="38"/>
      <c r="AC306" s="38"/>
      <c r="AD306" s="38"/>
      <c r="AE306" s="39"/>
      <c r="AF306" s="39"/>
      <c r="AG306" s="39"/>
      <c r="AH306" s="39"/>
      <c r="AI306" s="39"/>
      <c r="AJ306" s="39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</row>
    <row r="307" spans="2:66" ht="15" customHeight="1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27" t="s">
        <v>798</v>
      </c>
      <c r="M307" s="165" t="s">
        <v>792</v>
      </c>
      <c r="N307" s="166" t="s">
        <v>793</v>
      </c>
      <c r="O307" s="166">
        <v>29742</v>
      </c>
      <c r="P307" s="167" t="s">
        <v>31</v>
      </c>
      <c r="Q307" s="27">
        <f t="shared" ref="Q307:S307" si="309">IFERROR(VLOOKUP(P307,B$8:E$160,2,0),0)</f>
        <v>751201</v>
      </c>
      <c r="R307" s="27" t="str">
        <f t="shared" si="309"/>
        <v>SPC.01.</v>
      </c>
      <c r="S307" s="30" t="str">
        <f t="shared" si="309"/>
        <v>Produkcja wyrobów cukierniczych</v>
      </c>
      <c r="T307" s="46" t="s">
        <v>140</v>
      </c>
      <c r="U307" s="169">
        <v>2</v>
      </c>
      <c r="V307" s="169">
        <v>2</v>
      </c>
      <c r="W307" s="33" t="s">
        <v>154</v>
      </c>
      <c r="X307" s="169">
        <v>2</v>
      </c>
      <c r="Y307" s="171">
        <v>2</v>
      </c>
      <c r="Z307" s="30" t="str">
        <f t="shared" si="293"/>
        <v>Centrum Kształcenia Zawodowego w Oleśnicy, ul. Wojska Polskiego 67</v>
      </c>
      <c r="AA307" s="170" t="s">
        <v>134</v>
      </c>
      <c r="AB307" s="38"/>
      <c r="AC307" s="38"/>
      <c r="AD307" s="38"/>
      <c r="AE307" s="39"/>
      <c r="AF307" s="39"/>
      <c r="AG307" s="39"/>
      <c r="AH307" s="39"/>
      <c r="AI307" s="39"/>
      <c r="AJ307" s="39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</row>
    <row r="308" spans="2:66" ht="15" customHeight="1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27" t="s">
        <v>799</v>
      </c>
      <c r="M308" s="165" t="s">
        <v>792</v>
      </c>
      <c r="N308" s="166" t="s">
        <v>793</v>
      </c>
      <c r="O308" s="166">
        <v>29742</v>
      </c>
      <c r="P308" s="167" t="s">
        <v>114</v>
      </c>
      <c r="Q308" s="27">
        <f t="shared" ref="Q308:S308" si="310">IFERROR(VLOOKUP(P308,B$8:E$160,2,0),0)</f>
        <v>512001</v>
      </c>
      <c r="R308" s="27" t="str">
        <f t="shared" si="310"/>
        <v>HGT.02.</v>
      </c>
      <c r="S308" s="30" t="str">
        <f t="shared" si="310"/>
        <v> Przygotowanie i wydawanie dań</v>
      </c>
      <c r="T308" s="62" t="s">
        <v>507</v>
      </c>
      <c r="U308" s="169">
        <v>10</v>
      </c>
      <c r="V308" s="169">
        <v>4</v>
      </c>
      <c r="W308" s="33" t="s">
        <v>154</v>
      </c>
      <c r="X308" s="169">
        <v>10</v>
      </c>
      <c r="Y308" s="171">
        <v>4</v>
      </c>
      <c r="Z308" s="30" t="str">
        <f t="shared" si="293"/>
        <v>Zespół Szkół Ponadpodstawowych im. Hipolita Cegielskiego w Ziębicach ul. Wojska Polskiego 3, 57-220 Ziębice</v>
      </c>
      <c r="AA308" s="170" t="s">
        <v>55</v>
      </c>
      <c r="AB308" s="7"/>
      <c r="AC308" s="38"/>
      <c r="AD308" s="38"/>
      <c r="AE308" s="39"/>
      <c r="AF308" s="39"/>
      <c r="AG308" s="39"/>
      <c r="AH308" s="39"/>
      <c r="AI308" s="39"/>
      <c r="AJ308" s="39"/>
      <c r="AK308" s="1"/>
      <c r="AL308" s="1"/>
      <c r="AM308" s="9" t="s">
        <v>800</v>
      </c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</row>
    <row r="309" spans="2:66" ht="15" customHeight="1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27" t="s">
        <v>801</v>
      </c>
      <c r="M309" s="28" t="s">
        <v>802</v>
      </c>
      <c r="N309" s="29" t="s">
        <v>793</v>
      </c>
      <c r="O309" s="29">
        <v>30693</v>
      </c>
      <c r="P309" s="47" t="s">
        <v>44</v>
      </c>
      <c r="Q309" s="27">
        <f t="shared" ref="Q309:S309" si="311">IFERROR(VLOOKUP(P309,B$8:E$160,2,0),0)</f>
        <v>514101</v>
      </c>
      <c r="R309" s="27" t="str">
        <f t="shared" si="311"/>
        <v>FRK.01.</v>
      </c>
      <c r="S309" s="30" t="str">
        <f t="shared" si="311"/>
        <v>Wykonywanie usług fryzjerskich</v>
      </c>
      <c r="T309" s="134" t="s">
        <v>32</v>
      </c>
      <c r="U309" s="32">
        <v>5</v>
      </c>
      <c r="V309" s="32">
        <v>4</v>
      </c>
      <c r="W309" s="33" t="s">
        <v>154</v>
      </c>
      <c r="X309" s="32">
        <v>5</v>
      </c>
      <c r="Y309" s="49">
        <v>4</v>
      </c>
      <c r="Z309" s="30" t="str">
        <f t="shared" si="293"/>
        <v>Centrum Kształcenia Zawodowego w Oleśnicy, ul. Wojska Polskiego 67</v>
      </c>
      <c r="AA309" s="37" t="s">
        <v>134</v>
      </c>
      <c r="AB309" s="38"/>
      <c r="AC309" s="38"/>
      <c r="AD309" s="38"/>
      <c r="AE309" s="39"/>
      <c r="AF309" s="39"/>
      <c r="AG309" s="39"/>
      <c r="AH309" s="39"/>
      <c r="AI309" s="39"/>
      <c r="AJ309" s="39"/>
      <c r="AK309" s="1"/>
      <c r="AL309" s="1"/>
      <c r="AM309" s="9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</row>
    <row r="310" spans="2:66" ht="15" customHeight="1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27" t="s">
        <v>803</v>
      </c>
      <c r="M310" s="28" t="s">
        <v>802</v>
      </c>
      <c r="N310" s="29" t="s">
        <v>793</v>
      </c>
      <c r="O310" s="29">
        <v>30693</v>
      </c>
      <c r="P310" s="47" t="s">
        <v>114</v>
      </c>
      <c r="Q310" s="27">
        <f t="shared" ref="Q310:S310" si="312">IFERROR(VLOOKUP(P310,B$8:E$160,2,0),0)</f>
        <v>512001</v>
      </c>
      <c r="R310" s="27" t="str">
        <f t="shared" si="312"/>
        <v>HGT.02.</v>
      </c>
      <c r="S310" s="30" t="str">
        <f t="shared" si="312"/>
        <v> Przygotowanie i wydawanie dań</v>
      </c>
      <c r="T310" s="42" t="s">
        <v>160</v>
      </c>
      <c r="U310" s="32">
        <v>5</v>
      </c>
      <c r="V310" s="32">
        <v>5</v>
      </c>
      <c r="W310" s="33" t="s">
        <v>154</v>
      </c>
      <c r="X310" s="32">
        <v>5</v>
      </c>
      <c r="Y310" s="49">
        <v>5</v>
      </c>
      <c r="Z310" s="30" t="str">
        <f t="shared" si="293"/>
        <v>Centrum Kształcenia Zawodowego w Oleśnicy, ul. Wojska Polskiego 67</v>
      </c>
      <c r="AA310" s="73" t="s">
        <v>134</v>
      </c>
      <c r="AB310" s="38"/>
      <c r="AC310" s="38"/>
      <c r="AD310" s="38"/>
      <c r="AE310" s="39"/>
      <c r="AF310" s="39"/>
      <c r="AG310" s="39"/>
      <c r="AH310" s="39"/>
      <c r="AI310" s="39"/>
      <c r="AJ310" s="39"/>
      <c r="AK310" s="1"/>
      <c r="AL310" s="1"/>
      <c r="AM310" s="9" t="s">
        <v>800</v>
      </c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</row>
    <row r="311" spans="2:66" ht="15" customHeight="1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27" t="s">
        <v>804</v>
      </c>
      <c r="M311" s="28" t="s">
        <v>802</v>
      </c>
      <c r="N311" s="29" t="s">
        <v>793</v>
      </c>
      <c r="O311" s="29">
        <v>30693</v>
      </c>
      <c r="P311" s="47" t="s">
        <v>61</v>
      </c>
      <c r="Q311" s="27">
        <f t="shared" ref="Q311:S311" si="313">IFERROR(VLOOKUP(P311,B$8:E$160,2,0),0)</f>
        <v>723103</v>
      </c>
      <c r="R311" s="27" t="str">
        <f t="shared" si="313"/>
        <v>MOT.05.</v>
      </c>
      <c r="S311" s="30" t="str">
        <f t="shared" si="313"/>
        <v>Obsługa, diagnozowanie oraz naprawa pojazdów samochodowych</v>
      </c>
      <c r="T311" s="42" t="s">
        <v>32</v>
      </c>
      <c r="U311" s="32">
        <v>9</v>
      </c>
      <c r="V311" s="32">
        <v>1</v>
      </c>
      <c r="W311" s="33" t="s">
        <v>154</v>
      </c>
      <c r="X311" s="32">
        <v>9</v>
      </c>
      <c r="Y311" s="49">
        <v>0</v>
      </c>
      <c r="Z311" s="30" t="str">
        <f t="shared" si="293"/>
        <v>Centrum Kształcenia Zawodowego w Oleśnicy, ul. Wojska Polskiego 67</v>
      </c>
      <c r="AA311" s="73" t="s">
        <v>134</v>
      </c>
      <c r="AB311" s="38"/>
      <c r="AC311" s="38"/>
      <c r="AD311" s="38"/>
      <c r="AE311" s="39"/>
      <c r="AF311" s="39"/>
      <c r="AG311" s="39"/>
      <c r="AH311" s="39"/>
      <c r="AI311" s="39"/>
      <c r="AJ311" s="39"/>
      <c r="AK311" s="1"/>
      <c r="AL311" s="1"/>
      <c r="AM311" s="9" t="s">
        <v>800</v>
      </c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</row>
    <row r="312" spans="2:66" ht="15" customHeight="1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27" t="s">
        <v>805</v>
      </c>
      <c r="M312" s="28" t="s">
        <v>802</v>
      </c>
      <c r="N312" s="29" t="s">
        <v>793</v>
      </c>
      <c r="O312" s="29">
        <v>30693</v>
      </c>
      <c r="P312" s="47" t="s">
        <v>124</v>
      </c>
      <c r="Q312" s="27">
        <f t="shared" ref="Q312:S312" si="314">IFERROR(VLOOKUP(P312,B$8:E$160,2,0),0)</f>
        <v>722307</v>
      </c>
      <c r="R312" s="27" t="str">
        <f t="shared" si="314"/>
        <v>MEC.05.</v>
      </c>
      <c r="S312" s="30" t="str">
        <f t="shared" si="314"/>
        <v> Użytkowanie obrabiarek skrawających</v>
      </c>
      <c r="T312" s="134" t="s">
        <v>116</v>
      </c>
      <c r="U312" s="32">
        <v>7</v>
      </c>
      <c r="V312" s="32">
        <v>0</v>
      </c>
      <c r="W312" s="33" t="s">
        <v>154</v>
      </c>
      <c r="X312" s="32">
        <v>7</v>
      </c>
      <c r="Y312" s="49">
        <v>0</v>
      </c>
      <c r="Z312" s="30" t="str">
        <f t="shared" si="293"/>
        <v>Centrum Kształcenia Zawodowego w Oleśnicy, ul. Wojska Polskiego 67</v>
      </c>
      <c r="AA312" s="73" t="s">
        <v>134</v>
      </c>
      <c r="AB312" s="38"/>
      <c r="AC312" s="38"/>
      <c r="AD312" s="38"/>
      <c r="AE312" s="39"/>
      <c r="AF312" s="39"/>
      <c r="AG312" s="39"/>
      <c r="AH312" s="39"/>
      <c r="AI312" s="39"/>
      <c r="AJ312" s="39"/>
      <c r="AK312" s="1"/>
      <c r="AL312" s="1"/>
      <c r="AM312" s="9" t="s">
        <v>800</v>
      </c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</row>
    <row r="313" spans="2:66" ht="15" customHeight="1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27" t="s">
        <v>806</v>
      </c>
      <c r="M313" s="28" t="s">
        <v>802</v>
      </c>
      <c r="N313" s="29" t="s">
        <v>793</v>
      </c>
      <c r="O313" s="29">
        <v>30693</v>
      </c>
      <c r="P313" s="47" t="s">
        <v>74</v>
      </c>
      <c r="Q313" s="27">
        <f t="shared" ref="Q313:S313" si="315">IFERROR(VLOOKUP(P313,B$8:E$160,2,0),0)</f>
        <v>522301</v>
      </c>
      <c r="R313" s="27" t="str">
        <f t="shared" si="315"/>
        <v>HAN.01.</v>
      </c>
      <c r="S313" s="30" t="str">
        <f t="shared" si="315"/>
        <v>Prowadzenie sprzedaży</v>
      </c>
      <c r="T313" s="56" t="s">
        <v>160</v>
      </c>
      <c r="U313" s="32">
        <v>4</v>
      </c>
      <c r="V313" s="32">
        <v>2</v>
      </c>
      <c r="W313" s="33" t="s">
        <v>154</v>
      </c>
      <c r="X313" s="32">
        <v>4</v>
      </c>
      <c r="Y313" s="49">
        <v>2</v>
      </c>
      <c r="Z313" s="30" t="str">
        <f t="shared" si="293"/>
        <v>Centrum Kształcenia Zawodowego w Oleśnicy, ul. Wojska Polskiego 67</v>
      </c>
      <c r="AA313" s="73" t="s">
        <v>134</v>
      </c>
      <c r="AB313" s="38"/>
      <c r="AC313" s="38"/>
      <c r="AD313" s="38"/>
      <c r="AE313" s="39"/>
      <c r="AF313" s="39"/>
      <c r="AG313" s="39"/>
      <c r="AH313" s="39"/>
      <c r="AI313" s="39"/>
      <c r="AJ313" s="39"/>
      <c r="AK313" s="1"/>
      <c r="AL313" s="1"/>
      <c r="AM313" s="9" t="s">
        <v>800</v>
      </c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</row>
    <row r="314" spans="2:66" ht="15" customHeight="1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27"/>
      <c r="M314" s="28" t="s">
        <v>802</v>
      </c>
      <c r="N314" s="29" t="s">
        <v>793</v>
      </c>
      <c r="O314" s="29">
        <v>30693</v>
      </c>
      <c r="P314" s="47" t="s">
        <v>807</v>
      </c>
      <c r="Q314" s="27">
        <f t="shared" ref="Q314:S314" si="316">IFERROR(VLOOKUP(P314,B$8:E$160,2,0),0)</f>
        <v>752205</v>
      </c>
      <c r="R314" s="27" t="str">
        <f t="shared" si="316"/>
        <v>DRM.04.</v>
      </c>
      <c r="S314" s="30" t="str">
        <f t="shared" si="316"/>
        <v> Wytwarzanie wyrobów z drewna i materiałów drewnopochodnych</v>
      </c>
      <c r="T314" s="56" t="s">
        <v>160</v>
      </c>
      <c r="U314" s="32">
        <v>1</v>
      </c>
      <c r="V314" s="32">
        <v>0</v>
      </c>
      <c r="W314" s="33" t="s">
        <v>154</v>
      </c>
      <c r="X314" s="32">
        <v>1</v>
      </c>
      <c r="Y314" s="49">
        <v>0</v>
      </c>
      <c r="Z314" s="30" t="str">
        <f t="shared" si="293"/>
        <v>Centrum Kształcenia Zawodowego w Oleśnicy, ul. Wojska Polskiego 67</v>
      </c>
      <c r="AA314" s="73" t="s">
        <v>134</v>
      </c>
      <c r="AB314" s="38"/>
      <c r="AC314" s="38"/>
      <c r="AD314" s="38"/>
      <c r="AE314" s="39"/>
      <c r="AF314" s="39"/>
      <c r="AG314" s="39"/>
      <c r="AH314" s="39"/>
      <c r="AI314" s="39"/>
      <c r="AJ314" s="39"/>
      <c r="AK314" s="1"/>
      <c r="AL314" s="1"/>
      <c r="AM314" s="9" t="s">
        <v>800</v>
      </c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</row>
    <row r="315" spans="2:66" ht="15" customHeight="1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27" t="s">
        <v>808</v>
      </c>
      <c r="M315" s="52" t="s">
        <v>809</v>
      </c>
      <c r="N315" s="29" t="s">
        <v>793</v>
      </c>
      <c r="O315" s="29">
        <v>60251</v>
      </c>
      <c r="P315" s="47" t="s">
        <v>61</v>
      </c>
      <c r="Q315" s="27">
        <f t="shared" ref="Q315:S315" si="317">IFERROR(VLOOKUP(P315,B$8:E$160,2,0),0)</f>
        <v>723103</v>
      </c>
      <c r="R315" s="27" t="str">
        <f t="shared" si="317"/>
        <v>MOT.05.</v>
      </c>
      <c r="S315" s="30" t="str">
        <f t="shared" si="317"/>
        <v>Obsługa, diagnozowanie oraz naprawa pojazdów samochodowych</v>
      </c>
      <c r="T315" s="173" t="s">
        <v>45</v>
      </c>
      <c r="U315" s="32">
        <v>2</v>
      </c>
      <c r="V315" s="32">
        <v>0</v>
      </c>
      <c r="W315" s="33" t="s">
        <v>161</v>
      </c>
      <c r="X315" s="32">
        <v>2</v>
      </c>
      <c r="Y315" s="49">
        <v>0</v>
      </c>
      <c r="Z315" s="30" t="str">
        <f t="shared" si="293"/>
        <v>Wojewódzki Zakład Doskonalenia Zawodowego w Opolu, ul. Małopolska 18,  45-301 Opole</v>
      </c>
      <c r="AA315" s="73" t="s">
        <v>150</v>
      </c>
      <c r="AB315" s="38"/>
      <c r="AC315" s="38"/>
      <c r="AD315" s="38"/>
      <c r="AE315" s="39"/>
      <c r="AF315" s="39"/>
      <c r="AG315" s="39"/>
      <c r="AH315" s="39"/>
      <c r="AI315" s="39"/>
      <c r="AJ315" s="39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</row>
    <row r="316" spans="2:66" ht="15" customHeight="1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27" t="s">
        <v>810</v>
      </c>
      <c r="M316" s="52" t="s">
        <v>809</v>
      </c>
      <c r="N316" s="29" t="s">
        <v>793</v>
      </c>
      <c r="O316" s="29">
        <v>60251</v>
      </c>
      <c r="P316" s="47" t="s">
        <v>74</v>
      </c>
      <c r="Q316" s="27">
        <f t="shared" ref="Q316:S316" si="318">IFERROR(VLOOKUP(P316,B$8:E$160,2,0),0)</f>
        <v>522301</v>
      </c>
      <c r="R316" s="27" t="str">
        <f t="shared" si="318"/>
        <v>HAN.01.</v>
      </c>
      <c r="S316" s="30" t="str">
        <f t="shared" si="318"/>
        <v>Prowadzenie sprzedaży</v>
      </c>
      <c r="T316" s="174" t="s">
        <v>160</v>
      </c>
      <c r="U316" s="32">
        <v>2</v>
      </c>
      <c r="V316" s="32">
        <v>1</v>
      </c>
      <c r="W316" s="33" t="s">
        <v>161</v>
      </c>
      <c r="X316" s="32">
        <v>2</v>
      </c>
      <c r="Y316" s="49">
        <v>1</v>
      </c>
      <c r="Z316" s="30" t="str">
        <f t="shared" si="293"/>
        <v>Wojewódzki Zakład Doskonalenia Zawodowego w Opolu, ul. Małopolska 18,  45-301 Opole</v>
      </c>
      <c r="AA316" s="73" t="s">
        <v>150</v>
      </c>
      <c r="AB316" s="38"/>
      <c r="AC316" s="38"/>
      <c r="AD316" s="38"/>
      <c r="AE316" s="39"/>
      <c r="AF316" s="39"/>
      <c r="AG316" s="39"/>
      <c r="AH316" s="39"/>
      <c r="AI316" s="39"/>
      <c r="AJ316" s="39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</row>
    <row r="317" spans="2:66" ht="15" customHeight="1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27" t="s">
        <v>811</v>
      </c>
      <c r="M317" s="52" t="s">
        <v>809</v>
      </c>
      <c r="N317" s="29" t="s">
        <v>793</v>
      </c>
      <c r="O317" s="29">
        <v>60251</v>
      </c>
      <c r="P317" s="120" t="s">
        <v>114</v>
      </c>
      <c r="Q317" s="27">
        <f t="shared" ref="Q317:S317" si="319">IFERROR(VLOOKUP(P317,B$8:E$160,2,0),0)</f>
        <v>512001</v>
      </c>
      <c r="R317" s="27" t="str">
        <f t="shared" si="319"/>
        <v>HGT.02.</v>
      </c>
      <c r="S317" s="30" t="str">
        <f t="shared" si="319"/>
        <v> Przygotowanie i wydawanie dań</v>
      </c>
      <c r="T317" s="173" t="s">
        <v>160</v>
      </c>
      <c r="U317" s="32">
        <v>1</v>
      </c>
      <c r="V317" s="32">
        <v>0</v>
      </c>
      <c r="W317" s="33" t="s">
        <v>161</v>
      </c>
      <c r="X317" s="32">
        <v>1</v>
      </c>
      <c r="Y317" s="49">
        <v>0</v>
      </c>
      <c r="Z317" s="30" t="str">
        <f t="shared" si="293"/>
        <v>Wojewódzki Zakład Doskonalenia Zawodowego w Opolu, ul. Małopolska 18,  45-301 Opole</v>
      </c>
      <c r="AA317" s="73" t="s">
        <v>150</v>
      </c>
      <c r="AB317" s="38"/>
      <c r="AC317" s="38"/>
      <c r="AD317" s="38"/>
      <c r="AE317" s="39"/>
      <c r="AF317" s="39"/>
      <c r="AG317" s="39"/>
      <c r="AH317" s="39"/>
      <c r="AI317" s="39"/>
      <c r="AJ317" s="39"/>
      <c r="AK317" s="175"/>
      <c r="AL317" s="175" t="s">
        <v>812</v>
      </c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</row>
    <row r="318" spans="2:66" ht="15" customHeight="1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27" t="s">
        <v>813</v>
      </c>
      <c r="M318" s="52" t="s">
        <v>809</v>
      </c>
      <c r="N318" s="29" t="s">
        <v>793</v>
      </c>
      <c r="O318" s="29">
        <v>60251</v>
      </c>
      <c r="P318" s="47" t="s">
        <v>149</v>
      </c>
      <c r="Q318" s="27">
        <f t="shared" ref="Q318:S318" si="320">IFERROR(VLOOKUP(P318,B$8:E$160,2,0),0)</f>
        <v>713203</v>
      </c>
      <c r="R318" s="27" t="str">
        <f t="shared" si="320"/>
        <v>MOT.03.</v>
      </c>
      <c r="S318" s="30" t="str">
        <f t="shared" si="320"/>
        <v>Diagnozowanie i naprawa powłok lakierniczych</v>
      </c>
      <c r="T318" s="134" t="s">
        <v>32</v>
      </c>
      <c r="U318" s="32">
        <v>1</v>
      </c>
      <c r="V318" s="32">
        <v>0</v>
      </c>
      <c r="W318" s="54" t="s">
        <v>161</v>
      </c>
      <c r="X318" s="32">
        <v>1</v>
      </c>
      <c r="Y318" s="49">
        <v>0</v>
      </c>
      <c r="Z318" s="36" t="str">
        <f t="shared" si="293"/>
        <v>Centrum Kształcenia Zawodowego w Świdnicy, 58-105 Świdnica, ul. Gen. Władysława Sikorskiego 41</v>
      </c>
      <c r="AA318" s="73" t="s">
        <v>34</v>
      </c>
      <c r="AB318" s="38"/>
      <c r="AC318" s="38"/>
      <c r="AD318" s="38"/>
      <c r="AE318" s="39"/>
      <c r="AF318" s="39"/>
      <c r="AG318" s="39"/>
      <c r="AH318" s="39"/>
      <c r="AI318" s="39"/>
      <c r="AJ318" s="39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</row>
    <row r="319" spans="2:66" ht="15" customHeight="1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27"/>
      <c r="M319" s="87" t="s">
        <v>814</v>
      </c>
      <c r="N319" s="29" t="s">
        <v>815</v>
      </c>
      <c r="O319" s="176">
        <v>43610</v>
      </c>
      <c r="P319" s="50" t="s">
        <v>74</v>
      </c>
      <c r="Q319" s="27">
        <f t="shared" ref="Q319:S319" si="321">IFERROR(VLOOKUP(P319,B$8:E$160,2,0),0)</f>
        <v>522301</v>
      </c>
      <c r="R319" s="27" t="str">
        <f t="shared" si="321"/>
        <v>HAN.01.</v>
      </c>
      <c r="S319" s="30" t="str">
        <f t="shared" si="321"/>
        <v>Prowadzenie sprzedaży</v>
      </c>
      <c r="T319" s="56" t="s">
        <v>160</v>
      </c>
      <c r="U319" s="32">
        <v>2</v>
      </c>
      <c r="V319" s="32">
        <v>0</v>
      </c>
      <c r="W319" s="177"/>
      <c r="X319" s="32">
        <v>2</v>
      </c>
      <c r="Y319" s="49">
        <v>0</v>
      </c>
      <c r="Z319" s="30" t="str">
        <f t="shared" si="293"/>
        <v>Centrum Kształcenia Zawodowego w Oleśnicy, ul. Wojska Polskiego 67</v>
      </c>
      <c r="AA319" s="82" t="s">
        <v>134</v>
      </c>
      <c r="AB319" s="38"/>
      <c r="AC319" s="38"/>
      <c r="AD319" s="38"/>
      <c r="AE319" s="39"/>
      <c r="AF319" s="39"/>
      <c r="AG319" s="39"/>
      <c r="AH319" s="39"/>
      <c r="AI319" s="39"/>
      <c r="AJ319" s="39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</row>
    <row r="320" spans="2:66" ht="15" customHeight="1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27"/>
      <c r="M320" s="87" t="s">
        <v>814</v>
      </c>
      <c r="N320" s="29" t="s">
        <v>815</v>
      </c>
      <c r="O320" s="176">
        <v>43610</v>
      </c>
      <c r="P320" s="47" t="s">
        <v>92</v>
      </c>
      <c r="Q320" s="27">
        <f t="shared" ref="Q320:S320" si="322">IFERROR(VLOOKUP(P320,B$8:E$160,2,0),0)</f>
        <v>752205</v>
      </c>
      <c r="R320" s="27" t="str">
        <f t="shared" si="322"/>
        <v>DRM.04.</v>
      </c>
      <c r="S320" s="30" t="str">
        <f t="shared" si="322"/>
        <v> Wytwarzanie wyrobów z drewna i materiałów drewnopochodnych</v>
      </c>
      <c r="T320" s="134" t="s">
        <v>160</v>
      </c>
      <c r="U320" s="32">
        <v>1</v>
      </c>
      <c r="V320" s="32">
        <v>0</v>
      </c>
      <c r="W320" s="177"/>
      <c r="X320" s="32">
        <v>1</v>
      </c>
      <c r="Y320" s="49">
        <v>0</v>
      </c>
      <c r="Z320" s="30" t="str">
        <f t="shared" si="293"/>
        <v>Centrum Kształcenia Zawodowego w Oleśnicy, ul. Wojska Polskiego 67</v>
      </c>
      <c r="AA320" s="178" t="s">
        <v>134</v>
      </c>
      <c r="AB320" s="38"/>
      <c r="AC320" s="38"/>
      <c r="AD320" s="38"/>
      <c r="AE320" s="39"/>
      <c r="AF320" s="39"/>
      <c r="AG320" s="39"/>
      <c r="AH320" s="39"/>
      <c r="AI320" s="39"/>
      <c r="AJ320" s="39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</row>
    <row r="321" spans="2:66" ht="15" customHeight="1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27" t="s">
        <v>816</v>
      </c>
      <c r="M321" s="87" t="s">
        <v>817</v>
      </c>
      <c r="N321" s="29" t="s">
        <v>815</v>
      </c>
      <c r="O321" s="176">
        <v>43610</v>
      </c>
      <c r="P321" s="47" t="s">
        <v>114</v>
      </c>
      <c r="Q321" s="27">
        <f t="shared" ref="Q321:S321" si="323">IFERROR(VLOOKUP(P321,B$8:E$160,2,0),0)</f>
        <v>512001</v>
      </c>
      <c r="R321" s="27" t="str">
        <f t="shared" si="323"/>
        <v>HGT.02.</v>
      </c>
      <c r="S321" s="30" t="str">
        <f t="shared" si="323"/>
        <v> Przygotowanie i wydawanie dań</v>
      </c>
      <c r="T321" s="42" t="s">
        <v>160</v>
      </c>
      <c r="U321" s="33">
        <v>2</v>
      </c>
      <c r="V321" s="33">
        <v>0</v>
      </c>
      <c r="W321" s="177"/>
      <c r="X321" s="33">
        <v>2</v>
      </c>
      <c r="Y321" s="49">
        <v>0</v>
      </c>
      <c r="Z321" s="30" t="str">
        <f t="shared" si="293"/>
        <v>Centrum Kształcenia Zawodowego w Oleśnicy, ul. Wojska Polskiego 67</v>
      </c>
      <c r="AA321" s="73" t="s">
        <v>134</v>
      </c>
      <c r="AB321" s="38"/>
      <c r="AC321" s="38"/>
      <c r="AD321" s="38"/>
      <c r="AE321" s="39"/>
      <c r="AF321" s="39"/>
      <c r="AG321" s="39"/>
      <c r="AH321" s="39"/>
      <c r="AI321" s="39"/>
      <c r="AJ321" s="39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</row>
    <row r="322" spans="2:66" ht="15" customHeight="1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27" t="s">
        <v>818</v>
      </c>
      <c r="M322" s="87" t="s">
        <v>817</v>
      </c>
      <c r="N322" s="29" t="s">
        <v>815</v>
      </c>
      <c r="O322" s="176">
        <v>43610</v>
      </c>
      <c r="P322" s="47" t="s">
        <v>92</v>
      </c>
      <c r="Q322" s="27">
        <f t="shared" ref="Q322:S322" si="324">IFERROR(VLOOKUP(P322,B$8:E$160,2,0),0)</f>
        <v>752205</v>
      </c>
      <c r="R322" s="27" t="str">
        <f t="shared" si="324"/>
        <v>DRM.04.</v>
      </c>
      <c r="S322" s="30" t="str">
        <f t="shared" si="324"/>
        <v> Wytwarzanie wyrobów z drewna i materiałów drewnopochodnych</v>
      </c>
      <c r="T322" s="56" t="s">
        <v>160</v>
      </c>
      <c r="U322" s="32">
        <v>3</v>
      </c>
      <c r="V322" s="32">
        <v>0</v>
      </c>
      <c r="W322" s="177"/>
      <c r="X322" s="32">
        <v>3</v>
      </c>
      <c r="Y322" s="49">
        <v>0</v>
      </c>
      <c r="Z322" s="30" t="str">
        <f t="shared" si="293"/>
        <v>Centrum Kształcenia Zawodowego w Oleśnicy, ul. Wojska Polskiego 67</v>
      </c>
      <c r="AA322" s="178" t="s">
        <v>134</v>
      </c>
      <c r="AB322" s="38"/>
      <c r="AC322" s="38"/>
      <c r="AD322" s="38"/>
      <c r="AE322" s="39"/>
      <c r="AF322" s="39"/>
      <c r="AG322" s="39"/>
      <c r="AH322" s="39"/>
      <c r="AI322" s="39"/>
      <c r="AJ322" s="39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</row>
    <row r="323" spans="2:66" ht="15" customHeight="1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27" t="s">
        <v>819</v>
      </c>
      <c r="M323" s="87" t="s">
        <v>817</v>
      </c>
      <c r="N323" s="137" t="s">
        <v>815</v>
      </c>
      <c r="O323" s="176">
        <v>43610</v>
      </c>
      <c r="P323" s="47" t="s">
        <v>127</v>
      </c>
      <c r="Q323" s="27">
        <f t="shared" ref="Q323:S323" si="325">IFERROR(VLOOKUP(P323,B$8:E$160,2,0),0)</f>
        <v>751204</v>
      </c>
      <c r="R323" s="27" t="str">
        <f t="shared" si="325"/>
        <v>SPC.03.</v>
      </c>
      <c r="S323" s="30" t="str">
        <f t="shared" si="325"/>
        <v>Produkcja wyrobów piekarskich</v>
      </c>
      <c r="T323" s="42" t="s">
        <v>32</v>
      </c>
      <c r="U323" s="34">
        <v>1</v>
      </c>
      <c r="V323" s="34">
        <v>0</v>
      </c>
      <c r="W323" s="81"/>
      <c r="X323" s="34">
        <v>1</v>
      </c>
      <c r="Y323" s="35">
        <v>0</v>
      </c>
      <c r="Z323" s="30" t="str">
        <f t="shared" si="293"/>
        <v>Centrum Kształcenia Zawodowego w Oleśnicy, ul. Wojska Polskiego 67</v>
      </c>
      <c r="AA323" s="73" t="s">
        <v>134</v>
      </c>
      <c r="AB323" s="38"/>
      <c r="AC323" s="38"/>
      <c r="AD323" s="38"/>
      <c r="AE323" s="39"/>
      <c r="AF323" s="39"/>
      <c r="AG323" s="39"/>
      <c r="AH323" s="39"/>
      <c r="AI323" s="39"/>
      <c r="AJ323" s="39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</row>
    <row r="324" spans="2:66" ht="15" customHeight="1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27" t="s">
        <v>820</v>
      </c>
      <c r="M324" s="87" t="s">
        <v>814</v>
      </c>
      <c r="N324" s="137" t="s">
        <v>821</v>
      </c>
      <c r="O324" s="176">
        <v>43610</v>
      </c>
      <c r="P324" s="47" t="s">
        <v>44</v>
      </c>
      <c r="Q324" s="27">
        <f t="shared" ref="Q324:S324" si="326">IFERROR(VLOOKUP(P324,B$8:E$160,2,0),0)</f>
        <v>514101</v>
      </c>
      <c r="R324" s="27" t="str">
        <f t="shared" si="326"/>
        <v>FRK.01.</v>
      </c>
      <c r="S324" s="30" t="str">
        <f t="shared" si="326"/>
        <v>Wykonywanie usług fryzjerskich</v>
      </c>
      <c r="T324" s="56" t="s">
        <v>32</v>
      </c>
      <c r="U324" s="34">
        <v>5</v>
      </c>
      <c r="V324" s="34">
        <v>0</v>
      </c>
      <c r="W324" s="81"/>
      <c r="X324" s="34">
        <v>5</v>
      </c>
      <c r="Y324" s="35">
        <v>0</v>
      </c>
      <c r="Z324" s="30" t="str">
        <f t="shared" si="293"/>
        <v>Centrum Kształcenia Zawodowego w Oleśnicy, ul. Wojska Polskiego 67</v>
      </c>
      <c r="AA324" s="82" t="s">
        <v>134</v>
      </c>
      <c r="AB324" s="7"/>
      <c r="AC324" s="38"/>
      <c r="AD324" s="38"/>
      <c r="AE324" s="39"/>
      <c r="AF324" s="39"/>
      <c r="AG324" s="39"/>
      <c r="AH324" s="39"/>
      <c r="AI324" s="39"/>
      <c r="AJ324" s="39"/>
      <c r="AK324" s="175"/>
      <c r="AL324" s="175" t="s">
        <v>822</v>
      </c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</row>
    <row r="325" spans="2:66" ht="15" customHeight="1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27" t="s">
        <v>823</v>
      </c>
      <c r="M325" s="28" t="s">
        <v>262</v>
      </c>
      <c r="N325" s="29" t="s">
        <v>261</v>
      </c>
      <c r="O325" s="29">
        <v>40806</v>
      </c>
      <c r="P325" s="28" t="s">
        <v>129</v>
      </c>
      <c r="Q325" s="27">
        <f t="shared" ref="Q325:S325" si="327">IFERROR(VLOOKUP(P325,B$8:E$160,2,0),0)</f>
        <v>741201</v>
      </c>
      <c r="R325" s="27" t="str">
        <f t="shared" si="327"/>
        <v>ELE.01.</v>
      </c>
      <c r="S325" s="30" t="str">
        <f t="shared" si="327"/>
        <v> Montaż i obsługa maszyn i urządzeń elektrycznych</v>
      </c>
      <c r="T325" s="77" t="s">
        <v>364</v>
      </c>
      <c r="U325" s="32">
        <v>8</v>
      </c>
      <c r="V325" s="32">
        <v>0</v>
      </c>
      <c r="W325" s="54" t="s">
        <v>154</v>
      </c>
      <c r="X325" s="32">
        <v>8</v>
      </c>
      <c r="Y325" s="49">
        <v>0</v>
      </c>
      <c r="Z325" s="30" t="str">
        <f t="shared" si="293"/>
        <v>Centrum Kształcenia Zawodowego i Ustawicznego, 67-400 Wschowa, Plac Kosynierów 1</v>
      </c>
      <c r="AA325" s="73" t="s">
        <v>181</v>
      </c>
      <c r="AB325" s="38"/>
      <c r="AC325" s="38"/>
      <c r="AD325" s="38"/>
      <c r="AE325" s="39"/>
      <c r="AF325" s="39" t="s">
        <v>348</v>
      </c>
      <c r="AG325" s="39"/>
      <c r="AH325" s="39"/>
      <c r="AI325" s="39"/>
      <c r="AJ325" s="39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</row>
    <row r="326" spans="2:66" ht="15" customHeight="1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27" t="s">
        <v>824</v>
      </c>
      <c r="M326" s="28" t="s">
        <v>262</v>
      </c>
      <c r="N326" s="29" t="s">
        <v>261</v>
      </c>
      <c r="O326" s="29">
        <v>40806</v>
      </c>
      <c r="P326" s="28" t="s">
        <v>40</v>
      </c>
      <c r="Q326" s="27">
        <f t="shared" ref="Q326:S326" si="328">IFERROR(VLOOKUP(P326,B$8:E$160,2,0),0)</f>
        <v>741103</v>
      </c>
      <c r="R326" s="27" t="str">
        <f t="shared" si="328"/>
        <v>ELE.02.</v>
      </c>
      <c r="S326" s="30" t="str">
        <f t="shared" si="328"/>
        <v>Montaż, uruchamianie i konserwacja instalacji, maszyn i urządzeń elektrycznych</v>
      </c>
      <c r="T326" s="75" t="s">
        <v>116</v>
      </c>
      <c r="U326" s="32">
        <v>4</v>
      </c>
      <c r="V326" s="32">
        <v>0</v>
      </c>
      <c r="W326" s="57" t="s">
        <v>154</v>
      </c>
      <c r="X326" s="32">
        <v>4</v>
      </c>
      <c r="Y326" s="49">
        <v>0</v>
      </c>
      <c r="Z326" s="30" t="str">
        <f t="shared" si="293"/>
        <v>Centrum Kształcenia Zawodowego i Ustawicznego, 67-400 Wschowa, Plac Kosynierów 1</v>
      </c>
      <c r="AA326" s="73" t="s">
        <v>181</v>
      </c>
      <c r="AB326" s="38"/>
      <c r="AC326" s="38"/>
      <c r="AD326" s="38"/>
      <c r="AE326" s="39"/>
      <c r="AF326" s="39"/>
      <c r="AG326" s="39"/>
      <c r="AH326" s="39"/>
      <c r="AI326" s="39"/>
      <c r="AJ326" s="39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</row>
    <row r="327" spans="2:66" ht="15" customHeight="1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27" t="s">
        <v>825</v>
      </c>
      <c r="M327" s="28" t="s">
        <v>262</v>
      </c>
      <c r="N327" s="29" t="s">
        <v>261</v>
      </c>
      <c r="O327" s="29">
        <v>40806</v>
      </c>
      <c r="P327" s="28" t="s">
        <v>254</v>
      </c>
      <c r="Q327" s="27">
        <f t="shared" ref="Q327:S327" si="329">IFERROR(VLOOKUP(P327,B$8:E$160,2,0),0)</f>
        <v>722204</v>
      </c>
      <c r="R327" s="27" t="str">
        <f t="shared" si="329"/>
        <v>MEC.08.</v>
      </c>
      <c r="S327" s="30" t="str">
        <f t="shared" si="329"/>
        <v>Wykonywanie i naprawa elementów maszyn, urządzeń i narzędzi</v>
      </c>
      <c r="T327" s="134" t="s">
        <v>32</v>
      </c>
      <c r="U327" s="32">
        <v>2</v>
      </c>
      <c r="V327" s="32">
        <v>0</v>
      </c>
      <c r="W327" s="54" t="s">
        <v>154</v>
      </c>
      <c r="X327" s="32">
        <v>2</v>
      </c>
      <c r="Y327" s="49">
        <v>0</v>
      </c>
      <c r="Z327" s="30" t="str">
        <f t="shared" si="293"/>
        <v>Centrum Kształcenia Zawodowego w CKZiU,  ul. Tadeusza Kościuszki 27, 56-100 Wołów</v>
      </c>
      <c r="AA327" s="73" t="s">
        <v>162</v>
      </c>
      <c r="AB327" s="38"/>
      <c r="AC327" s="38"/>
      <c r="AD327" s="38"/>
      <c r="AE327" s="39"/>
      <c r="AF327" s="39"/>
      <c r="AG327" s="39"/>
      <c r="AH327" s="39"/>
      <c r="AI327" s="39"/>
      <c r="AJ327" s="39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</row>
    <row r="328" spans="2:66" ht="15" customHeight="1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27" t="s">
        <v>826</v>
      </c>
      <c r="M328" s="28" t="s">
        <v>262</v>
      </c>
      <c r="N328" s="29" t="s">
        <v>261</v>
      </c>
      <c r="O328" s="29">
        <v>40806</v>
      </c>
      <c r="P328" s="28" t="s">
        <v>124</v>
      </c>
      <c r="Q328" s="27">
        <f t="shared" ref="Q328:S328" si="330">IFERROR(VLOOKUP(P328,B$8:E$160,2,0),0)</f>
        <v>722307</v>
      </c>
      <c r="R328" s="27" t="str">
        <f t="shared" si="330"/>
        <v>MEC.05.</v>
      </c>
      <c r="S328" s="30" t="str">
        <f t="shared" si="330"/>
        <v> Użytkowanie obrabiarek skrawających</v>
      </c>
      <c r="T328" s="56" t="s">
        <v>116</v>
      </c>
      <c r="U328" s="32">
        <v>1</v>
      </c>
      <c r="V328" s="32">
        <v>0</v>
      </c>
      <c r="W328" s="33" t="s">
        <v>154</v>
      </c>
      <c r="X328" s="32">
        <v>1</v>
      </c>
      <c r="Y328" s="49">
        <v>0</v>
      </c>
      <c r="Z328" s="30" t="str">
        <f t="shared" si="293"/>
        <v>Centrum Kształcenia Zawodowego w Oleśnicy, ul. Wojska Polskiego 67</v>
      </c>
      <c r="AA328" s="73" t="s">
        <v>134</v>
      </c>
      <c r="AB328" s="38"/>
      <c r="AC328" s="38"/>
      <c r="AD328" s="38"/>
      <c r="AE328" s="39"/>
      <c r="AF328" s="39"/>
      <c r="AG328" s="39"/>
      <c r="AH328" s="39"/>
      <c r="AI328" s="39"/>
      <c r="AJ328" s="39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</row>
    <row r="329" spans="2:66" ht="15" customHeight="1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27" t="s">
        <v>827</v>
      </c>
      <c r="M329" s="28" t="s">
        <v>262</v>
      </c>
      <c r="N329" s="29" t="s">
        <v>261</v>
      </c>
      <c r="O329" s="29">
        <v>40806</v>
      </c>
      <c r="P329" s="28" t="s">
        <v>31</v>
      </c>
      <c r="Q329" s="27">
        <f t="shared" ref="Q329:S329" si="331">IFERROR(VLOOKUP(P329,B$8:E$160,2,0),0)</f>
        <v>751201</v>
      </c>
      <c r="R329" s="27" t="str">
        <f t="shared" si="331"/>
        <v>SPC.01.</v>
      </c>
      <c r="S329" s="30" t="str">
        <f t="shared" si="331"/>
        <v>Produkcja wyrobów cukierniczych</v>
      </c>
      <c r="T329" s="56" t="s">
        <v>271</v>
      </c>
      <c r="U329" s="32">
        <v>1</v>
      </c>
      <c r="V329" s="32">
        <v>1</v>
      </c>
      <c r="W329" s="44" t="s">
        <v>154</v>
      </c>
      <c r="X329" s="32">
        <v>1</v>
      </c>
      <c r="Y329" s="49">
        <v>1</v>
      </c>
      <c r="Z329" s="30" t="str">
        <f t="shared" si="293"/>
        <v>Centrum Kształcenia Zawodowego i Ustawicznego w Legnicy, ul. Lotnicza 26, 59-220 Legnica</v>
      </c>
      <c r="AA329" s="73" t="s">
        <v>111</v>
      </c>
      <c r="AB329" s="38"/>
      <c r="AC329" s="38"/>
      <c r="AD329" s="38"/>
      <c r="AE329" s="39"/>
      <c r="AF329" s="39"/>
      <c r="AG329" s="39"/>
      <c r="AH329" s="39"/>
      <c r="AI329" s="39"/>
      <c r="AJ329" s="39"/>
      <c r="AK329" s="1"/>
      <c r="AL329" s="1"/>
      <c r="AM329" s="175" t="s">
        <v>828</v>
      </c>
      <c r="AN329" s="9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</row>
    <row r="330" spans="2:66" ht="15" customHeight="1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27" t="s">
        <v>829</v>
      </c>
      <c r="M330" s="28" t="s">
        <v>262</v>
      </c>
      <c r="N330" s="29" t="s">
        <v>261</v>
      </c>
      <c r="O330" s="29">
        <v>40806</v>
      </c>
      <c r="P330" s="28" t="s">
        <v>74</v>
      </c>
      <c r="Q330" s="27">
        <f t="shared" ref="Q330:S330" si="332">IFERROR(VLOOKUP(P330,B$8:E$160,2,0),0)</f>
        <v>522301</v>
      </c>
      <c r="R330" s="27" t="str">
        <f t="shared" si="332"/>
        <v>HAN.01.</v>
      </c>
      <c r="S330" s="30" t="str">
        <f t="shared" si="332"/>
        <v>Prowadzenie sprzedaży</v>
      </c>
      <c r="T330" s="43" t="s">
        <v>216</v>
      </c>
      <c r="U330" s="32">
        <v>13</v>
      </c>
      <c r="V330" s="32">
        <v>11</v>
      </c>
      <c r="W330" s="33" t="s">
        <v>154</v>
      </c>
      <c r="X330" s="32">
        <v>8</v>
      </c>
      <c r="Y330" s="49">
        <v>8</v>
      </c>
      <c r="Z330" s="30" t="str">
        <f t="shared" si="293"/>
        <v>Centrum Kształcenia Zawodowego i Ustawicznego w Legnicy, ul. Lotnicza 26, 59-220 Legnica</v>
      </c>
      <c r="AA330" s="73" t="s">
        <v>111</v>
      </c>
      <c r="AB330" s="38"/>
      <c r="AC330" s="74"/>
      <c r="AD330" s="38"/>
      <c r="AE330" s="39"/>
      <c r="AF330" s="39"/>
      <c r="AG330" s="39"/>
      <c r="AH330" s="39"/>
      <c r="AI330" s="39"/>
      <c r="AJ330" s="39"/>
      <c r="AK330" s="1"/>
      <c r="AL330" s="1"/>
      <c r="AM330" s="9" t="s">
        <v>417</v>
      </c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</row>
    <row r="331" spans="2:66" ht="15" customHeight="1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27" t="s">
        <v>830</v>
      </c>
      <c r="M331" s="28" t="s">
        <v>262</v>
      </c>
      <c r="N331" s="29" t="s">
        <v>261</v>
      </c>
      <c r="O331" s="29">
        <v>40806</v>
      </c>
      <c r="P331" s="28" t="s">
        <v>92</v>
      </c>
      <c r="Q331" s="27">
        <f t="shared" ref="Q331:S331" si="333">IFERROR(VLOOKUP(P331,B$8:E$160,2,0),0)</f>
        <v>752205</v>
      </c>
      <c r="R331" s="27" t="str">
        <f t="shared" si="333"/>
        <v>DRM.04.</v>
      </c>
      <c r="S331" s="30" t="str">
        <f t="shared" si="333"/>
        <v> Wytwarzanie wyrobów z drewna i materiałów drewnopochodnych</v>
      </c>
      <c r="T331" s="31" t="s">
        <v>32</v>
      </c>
      <c r="U331" s="32">
        <v>3</v>
      </c>
      <c r="V331" s="32">
        <v>0</v>
      </c>
      <c r="W331" s="57" t="s">
        <v>161</v>
      </c>
      <c r="X331" s="32">
        <v>3</v>
      </c>
      <c r="Y331" s="49">
        <v>0</v>
      </c>
      <c r="Z331" s="36" t="str">
        <f t="shared" si="293"/>
        <v>Centrum Kształcenia Zawodowego w Świdnicy, 58-105 Świdnica, ul. Gen. Władysława Sikorskiego 41</v>
      </c>
      <c r="AA331" s="37" t="s">
        <v>34</v>
      </c>
      <c r="AB331" s="53"/>
      <c r="AC331" s="38"/>
      <c r="AD331" s="38"/>
      <c r="AE331" s="39"/>
      <c r="AF331" s="39"/>
      <c r="AG331" s="39"/>
      <c r="AH331" s="39"/>
      <c r="AI331" s="39"/>
      <c r="AJ331" s="39"/>
      <c r="AK331" s="1"/>
      <c r="AL331" s="1"/>
      <c r="AM331" s="175" t="s">
        <v>831</v>
      </c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</row>
    <row r="332" spans="2:66" ht="17.25" customHeight="1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27" t="s">
        <v>832</v>
      </c>
      <c r="M332" s="28" t="s">
        <v>262</v>
      </c>
      <c r="N332" s="29" t="s">
        <v>261</v>
      </c>
      <c r="O332" s="29">
        <v>40806</v>
      </c>
      <c r="P332" s="28" t="s">
        <v>61</v>
      </c>
      <c r="Q332" s="27">
        <f t="shared" ref="Q332:S332" si="334">IFERROR(VLOOKUP(P332,B$8:E$160,2,0),0)</f>
        <v>723103</v>
      </c>
      <c r="R332" s="27" t="str">
        <f t="shared" si="334"/>
        <v>MOT.05.</v>
      </c>
      <c r="S332" s="30" t="str">
        <f t="shared" si="334"/>
        <v>Obsługa, diagnozowanie oraz naprawa pojazdów samochodowych</v>
      </c>
      <c r="T332" s="31" t="s">
        <v>234</v>
      </c>
      <c r="U332" s="32">
        <v>13</v>
      </c>
      <c r="V332" s="32">
        <v>0</v>
      </c>
      <c r="W332" s="33" t="s">
        <v>154</v>
      </c>
      <c r="X332" s="32">
        <v>11</v>
      </c>
      <c r="Y332" s="49">
        <v>0</v>
      </c>
      <c r="Z332" s="30" t="str">
        <f t="shared" si="293"/>
        <v>Głogowskie Centrum Kształcenia Zawodowego w Głogowie</v>
      </c>
      <c r="AA332" s="73" t="s">
        <v>204</v>
      </c>
      <c r="AB332" s="38"/>
      <c r="AC332" s="7"/>
      <c r="AD332" s="38"/>
      <c r="AE332" s="39"/>
      <c r="AF332" s="39"/>
      <c r="AG332" s="39"/>
      <c r="AH332" s="39"/>
      <c r="AI332" s="39"/>
      <c r="AJ332" s="39"/>
      <c r="AK332" s="1"/>
      <c r="AL332" s="1"/>
      <c r="AM332" s="9" t="s">
        <v>833</v>
      </c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</row>
    <row r="333" spans="2:66" ht="15" customHeight="1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27" t="s">
        <v>834</v>
      </c>
      <c r="M333" s="28" t="s">
        <v>262</v>
      </c>
      <c r="N333" s="29" t="s">
        <v>261</v>
      </c>
      <c r="O333" s="29">
        <v>40806</v>
      </c>
      <c r="P333" s="28" t="s">
        <v>400</v>
      </c>
      <c r="Q333" s="27">
        <f t="shared" ref="Q333:S333" si="335">IFERROR(VLOOKUP(P333,B$8:E$160,2,0),0)</f>
        <v>742202</v>
      </c>
      <c r="R333" s="27" t="str">
        <f t="shared" si="335"/>
        <v>INF.01.</v>
      </c>
      <c r="S333" s="30" t="str">
        <f t="shared" si="335"/>
        <v> Montaż i utrzymanie torów telekomunikacyjnych oraz urządzeń abonenckich</v>
      </c>
      <c r="T333" s="152"/>
      <c r="U333" s="32">
        <v>1</v>
      </c>
      <c r="V333" s="33">
        <v>0</v>
      </c>
      <c r="W333" s="33" t="s">
        <v>154</v>
      </c>
      <c r="X333" s="32">
        <v>1</v>
      </c>
      <c r="Y333" s="54">
        <v>0</v>
      </c>
      <c r="Z333" s="30">
        <f t="shared" si="293"/>
        <v>0</v>
      </c>
      <c r="AA333" s="73" t="s">
        <v>210</v>
      </c>
      <c r="AB333" s="38"/>
      <c r="AC333" s="38"/>
      <c r="AD333" s="38"/>
      <c r="AE333" s="39"/>
      <c r="AF333" s="39"/>
      <c r="AG333" s="39"/>
      <c r="AH333" s="39"/>
      <c r="AI333" s="39"/>
      <c r="AJ333" s="39"/>
      <c r="AK333" s="9"/>
      <c r="AL333" s="9" t="s">
        <v>835</v>
      </c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</row>
    <row r="334" spans="2:66" ht="15" customHeight="1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27" t="s">
        <v>836</v>
      </c>
      <c r="M334" s="28" t="s">
        <v>262</v>
      </c>
      <c r="N334" s="29" t="s">
        <v>261</v>
      </c>
      <c r="O334" s="29">
        <v>40806</v>
      </c>
      <c r="P334" s="28" t="s">
        <v>44</v>
      </c>
      <c r="Q334" s="27">
        <f t="shared" ref="Q334:S334" si="336">IFERROR(VLOOKUP(P334,B$8:E$160,2,0),0)</f>
        <v>514101</v>
      </c>
      <c r="R334" s="27" t="str">
        <f t="shared" si="336"/>
        <v>FRK.01.</v>
      </c>
      <c r="S334" s="30" t="str">
        <f t="shared" si="336"/>
        <v>Wykonywanie usług fryzjerskich</v>
      </c>
      <c r="T334" s="31" t="s">
        <v>271</v>
      </c>
      <c r="U334" s="32">
        <v>5</v>
      </c>
      <c r="V334" s="32">
        <v>5</v>
      </c>
      <c r="W334" s="57" t="s">
        <v>154</v>
      </c>
      <c r="X334" s="32">
        <v>3</v>
      </c>
      <c r="Y334" s="49">
        <v>3</v>
      </c>
      <c r="Z334" s="30" t="str">
        <f t="shared" si="293"/>
        <v>Centrum Kształcenia Zawodowego i Ustawicznego w Legnicy, ul. Lotnicza 26, 59-220 Legnica</v>
      </c>
      <c r="AA334" s="37" t="s">
        <v>111</v>
      </c>
      <c r="AB334" s="38"/>
      <c r="AC334" s="38"/>
      <c r="AD334" s="38"/>
      <c r="AE334" s="39"/>
      <c r="AF334" s="39"/>
      <c r="AG334" s="39"/>
      <c r="AH334" s="39"/>
      <c r="AI334" s="39"/>
      <c r="AJ334" s="39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</row>
    <row r="335" spans="2:66" ht="15" customHeight="1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27" t="s">
        <v>837</v>
      </c>
      <c r="M335" s="28" t="s">
        <v>262</v>
      </c>
      <c r="N335" s="29" t="s">
        <v>261</v>
      </c>
      <c r="O335" s="29">
        <v>40806</v>
      </c>
      <c r="P335" s="28" t="s">
        <v>114</v>
      </c>
      <c r="Q335" s="27">
        <f t="shared" ref="Q335:S335" si="337">IFERROR(VLOOKUP(P335,B$8:E$160,2,0),0)</f>
        <v>512001</v>
      </c>
      <c r="R335" s="27" t="str">
        <f t="shared" si="337"/>
        <v>HGT.02.</v>
      </c>
      <c r="S335" s="30" t="str">
        <f t="shared" si="337"/>
        <v> Przygotowanie i wydawanie dań</v>
      </c>
      <c r="T335" s="31" t="s">
        <v>216</v>
      </c>
      <c r="U335" s="32">
        <v>2</v>
      </c>
      <c r="V335" s="32">
        <v>1</v>
      </c>
      <c r="W335" s="33" t="s">
        <v>154</v>
      </c>
      <c r="X335" s="32">
        <v>2</v>
      </c>
      <c r="Y335" s="49">
        <v>1</v>
      </c>
      <c r="Z335" s="30" t="str">
        <f t="shared" si="293"/>
        <v>Centrum Kształcenia Zawodowego i Ustawicznego w Legnicy, ul. Lotnicza 26, 59-220 Legnica</v>
      </c>
      <c r="AA335" s="73" t="s">
        <v>111</v>
      </c>
      <c r="AB335" s="38"/>
      <c r="AC335" s="38"/>
      <c r="AD335" s="38"/>
      <c r="AE335" s="39"/>
      <c r="AF335" s="39"/>
      <c r="AG335" s="39"/>
      <c r="AH335" s="39"/>
      <c r="AI335" s="39"/>
      <c r="AJ335" s="39"/>
      <c r="AK335" s="1"/>
      <c r="AL335" s="1"/>
      <c r="AM335" s="9" t="s">
        <v>388</v>
      </c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</row>
    <row r="336" spans="2:66" ht="15" customHeight="1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27" t="s">
        <v>838</v>
      </c>
      <c r="M336" s="28" t="s">
        <v>262</v>
      </c>
      <c r="N336" s="29" t="s">
        <v>261</v>
      </c>
      <c r="O336" s="29">
        <v>40806</v>
      </c>
      <c r="P336" s="28" t="s">
        <v>88</v>
      </c>
      <c r="Q336" s="27">
        <f t="shared" ref="Q336:S336" si="338">IFERROR(VLOOKUP(P336,B$8:E$160,2,0),0)</f>
        <v>711204</v>
      </c>
      <c r="R336" s="27" t="str">
        <f t="shared" si="338"/>
        <v>BUD.12.</v>
      </c>
      <c r="S336" s="30" t="str">
        <f t="shared" si="338"/>
        <v> Wykonywanie robót murarskich i tynkarskich</v>
      </c>
      <c r="T336" s="31" t="s">
        <v>89</v>
      </c>
      <c r="U336" s="32">
        <v>2</v>
      </c>
      <c r="V336" s="32">
        <v>2</v>
      </c>
      <c r="W336" s="44" t="s">
        <v>161</v>
      </c>
      <c r="X336" s="32">
        <v>2</v>
      </c>
      <c r="Y336" s="49">
        <v>2</v>
      </c>
      <c r="Z336" s="36" t="str">
        <f t="shared" si="293"/>
        <v>Centrum Kształcenia Zawodowego w Świdnicy, 58-105 Świdnica, ul. Gen. Władysława Sikorskiego 41</v>
      </c>
      <c r="AA336" s="73" t="s">
        <v>34</v>
      </c>
      <c r="AB336" s="38"/>
      <c r="AC336" s="38"/>
      <c r="AD336" s="38"/>
      <c r="AE336" s="39"/>
      <c r="AF336" s="39"/>
      <c r="AG336" s="39"/>
      <c r="AH336" s="39"/>
      <c r="AI336" s="39"/>
      <c r="AJ336" s="39"/>
      <c r="AK336" s="9"/>
      <c r="AL336" s="9" t="s">
        <v>839</v>
      </c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</row>
    <row r="337" spans="2:66" ht="15" customHeight="1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27" t="s">
        <v>840</v>
      </c>
      <c r="M337" s="28" t="s">
        <v>262</v>
      </c>
      <c r="N337" s="29" t="s">
        <v>261</v>
      </c>
      <c r="O337" s="29">
        <v>40806</v>
      </c>
      <c r="P337" s="28" t="s">
        <v>149</v>
      </c>
      <c r="Q337" s="27">
        <f t="shared" ref="Q337:S337" si="339">IFERROR(VLOOKUP(P337,B$8:E$160,2,0),0)</f>
        <v>713203</v>
      </c>
      <c r="R337" s="27" t="str">
        <f t="shared" si="339"/>
        <v>MOT.03.</v>
      </c>
      <c r="S337" s="30" t="str">
        <f t="shared" si="339"/>
        <v>Diagnozowanie i naprawa powłok lakierniczych</v>
      </c>
      <c r="T337" s="56" t="s">
        <v>32</v>
      </c>
      <c r="U337" s="32">
        <v>1</v>
      </c>
      <c r="V337" s="33">
        <v>0</v>
      </c>
      <c r="W337" s="57" t="s">
        <v>161</v>
      </c>
      <c r="X337" s="32">
        <v>1</v>
      </c>
      <c r="Y337" s="54">
        <v>0</v>
      </c>
      <c r="Z337" s="36" t="str">
        <f t="shared" si="293"/>
        <v>Centrum Kształcenia Zawodowego w Świdnicy, 58-105 Świdnica, ul. Gen. Władysława Sikorskiego 41</v>
      </c>
      <c r="AA337" s="37" t="s">
        <v>34</v>
      </c>
      <c r="AB337" s="38"/>
      <c r="AC337" s="38"/>
      <c r="AD337" s="38"/>
      <c r="AE337" s="39"/>
      <c r="AF337" s="39"/>
      <c r="AG337" s="39"/>
      <c r="AH337" s="39"/>
      <c r="AI337" s="39"/>
      <c r="AJ337" s="39"/>
      <c r="AK337" s="9"/>
      <c r="AL337" s="9" t="s">
        <v>839</v>
      </c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</row>
    <row r="338" spans="2:66" ht="15" customHeight="1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27" t="s">
        <v>841</v>
      </c>
      <c r="M338" s="28" t="s">
        <v>842</v>
      </c>
      <c r="N338" s="29" t="s">
        <v>843</v>
      </c>
      <c r="O338" s="29">
        <v>106261</v>
      </c>
      <c r="P338" s="68" t="s">
        <v>124</v>
      </c>
      <c r="Q338" s="27">
        <f t="shared" ref="Q338:S338" si="340">IFERROR(VLOOKUP(P338,B$8:E$160,2,0),0)</f>
        <v>722307</v>
      </c>
      <c r="R338" s="27" t="str">
        <f t="shared" si="340"/>
        <v>MEC.05.</v>
      </c>
      <c r="S338" s="30" t="str">
        <f t="shared" si="340"/>
        <v> Użytkowanie obrabiarek skrawających</v>
      </c>
      <c r="T338" s="56" t="s">
        <v>116</v>
      </c>
      <c r="U338" s="34">
        <v>8</v>
      </c>
      <c r="V338" s="34">
        <v>0</v>
      </c>
      <c r="W338" s="78"/>
      <c r="X338" s="34">
        <v>8</v>
      </c>
      <c r="Y338" s="35">
        <v>0</v>
      </c>
      <c r="Z338" s="30" t="str">
        <f t="shared" si="293"/>
        <v>Centrum Kształcenia Zawodowego w Oleśnicy, ul. Wojska Polskiego 67</v>
      </c>
      <c r="AA338" s="73" t="s">
        <v>134</v>
      </c>
      <c r="AB338" s="38"/>
      <c r="AC338" s="38"/>
      <c r="AD338" s="38"/>
      <c r="AE338" s="39"/>
      <c r="AF338" s="39"/>
      <c r="AG338" s="39"/>
      <c r="AH338" s="39"/>
      <c r="AI338" s="39"/>
      <c r="AJ338" s="39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</row>
    <row r="339" spans="2:66" ht="15" customHeight="1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27" t="s">
        <v>844</v>
      </c>
      <c r="M339" s="28" t="s">
        <v>842</v>
      </c>
      <c r="N339" s="29" t="s">
        <v>843</v>
      </c>
      <c r="O339" s="29">
        <v>106261</v>
      </c>
      <c r="P339" s="68" t="s">
        <v>44</v>
      </c>
      <c r="Q339" s="27">
        <f t="shared" ref="Q339:S339" si="341">IFERROR(VLOOKUP(P339,B$8:E$160,2,0),0)</f>
        <v>514101</v>
      </c>
      <c r="R339" s="27" t="str">
        <f t="shared" si="341"/>
        <v>FRK.01.</v>
      </c>
      <c r="S339" s="30" t="str">
        <f t="shared" si="341"/>
        <v>Wykonywanie usług fryzjerskich</v>
      </c>
      <c r="T339" s="31" t="s">
        <v>271</v>
      </c>
      <c r="U339" s="34">
        <v>1</v>
      </c>
      <c r="V339" s="34">
        <v>1</v>
      </c>
      <c r="W339" s="44" t="s">
        <v>154</v>
      </c>
      <c r="X339" s="34">
        <v>1</v>
      </c>
      <c r="Y339" s="35">
        <v>1</v>
      </c>
      <c r="Z339" s="30" t="str">
        <f t="shared" si="293"/>
        <v>Centrum Kształcenia Zawodowego i Ustawicznego w Legnicy, ul. Lotnicza 26, 59-220 Legnica</v>
      </c>
      <c r="AA339" s="73" t="s">
        <v>111</v>
      </c>
      <c r="AB339" s="38"/>
      <c r="AC339" s="38"/>
      <c r="AD339" s="38"/>
      <c r="AE339" s="39"/>
      <c r="AF339" s="39"/>
      <c r="AG339" s="39"/>
      <c r="AH339" s="39"/>
      <c r="AI339" s="39"/>
      <c r="AJ339" s="39"/>
      <c r="AK339" s="1"/>
      <c r="AL339" s="1"/>
      <c r="AM339" s="9" t="s">
        <v>214</v>
      </c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</row>
    <row r="340" spans="2:66" ht="15" customHeight="1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27" t="s">
        <v>845</v>
      </c>
      <c r="M340" s="28" t="s">
        <v>842</v>
      </c>
      <c r="N340" s="29" t="s">
        <v>843</v>
      </c>
      <c r="O340" s="29">
        <v>106261</v>
      </c>
      <c r="P340" s="68" t="s">
        <v>74</v>
      </c>
      <c r="Q340" s="27">
        <f t="shared" ref="Q340:S340" si="342">IFERROR(VLOOKUP(P340,B$8:E$160,2,0),0)</f>
        <v>522301</v>
      </c>
      <c r="R340" s="27" t="str">
        <f t="shared" si="342"/>
        <v>HAN.01.</v>
      </c>
      <c r="S340" s="30" t="str">
        <f t="shared" si="342"/>
        <v>Prowadzenie sprzedaży</v>
      </c>
      <c r="T340" s="46" t="s">
        <v>160</v>
      </c>
      <c r="U340" s="34">
        <v>2</v>
      </c>
      <c r="V340" s="102">
        <v>2</v>
      </c>
      <c r="W340" s="179" t="s">
        <v>154</v>
      </c>
      <c r="X340" s="102">
        <v>2</v>
      </c>
      <c r="Y340" s="35">
        <v>2</v>
      </c>
      <c r="Z340" s="30" t="str">
        <f t="shared" si="293"/>
        <v>Centrum Kształcenia Zawodowego i Ustawicznego w Legnicy, ul. Lotnicza 26, 59-220 Legnica</v>
      </c>
      <c r="AA340" s="73" t="s">
        <v>111</v>
      </c>
      <c r="AB340" s="38"/>
      <c r="AC340" s="38"/>
      <c r="AD340" s="38"/>
      <c r="AE340" s="39"/>
      <c r="AF340" s="39"/>
      <c r="AG340" s="39"/>
      <c r="AH340" s="39"/>
      <c r="AI340" s="39"/>
      <c r="AJ340" s="39"/>
      <c r="AK340" s="1"/>
      <c r="AL340" s="1"/>
      <c r="AM340" s="9" t="s">
        <v>417</v>
      </c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</row>
    <row r="341" spans="2:66" ht="15" customHeight="1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27" t="s">
        <v>846</v>
      </c>
      <c r="M341" s="28" t="s">
        <v>842</v>
      </c>
      <c r="N341" s="29" t="s">
        <v>843</v>
      </c>
      <c r="O341" s="29">
        <v>106261</v>
      </c>
      <c r="P341" s="68" t="s">
        <v>31</v>
      </c>
      <c r="Q341" s="27">
        <f t="shared" ref="Q341:S341" si="343">IFERROR(VLOOKUP(P341,B$8:E$160,2,0),0)</f>
        <v>751201</v>
      </c>
      <c r="R341" s="27" t="str">
        <f t="shared" si="343"/>
        <v>SPC.01.</v>
      </c>
      <c r="S341" s="30" t="str">
        <f t="shared" si="343"/>
        <v>Produkcja wyrobów cukierniczych</v>
      </c>
      <c r="T341" s="134" t="s">
        <v>271</v>
      </c>
      <c r="U341" s="102">
        <v>0</v>
      </c>
      <c r="V341" s="102">
        <v>0</v>
      </c>
      <c r="W341" s="179" t="s">
        <v>154</v>
      </c>
      <c r="X341" s="102">
        <v>0</v>
      </c>
      <c r="Y341" s="35">
        <v>0</v>
      </c>
      <c r="Z341" s="30" t="str">
        <f t="shared" si="293"/>
        <v>Centrum Kształcenia Zawodowego i Ustawicznego w Legnicy, ul. Lotnicza 26, 59-220 Legnica</v>
      </c>
      <c r="AA341" s="73" t="s">
        <v>111</v>
      </c>
      <c r="AB341" s="38"/>
      <c r="AC341" s="38"/>
      <c r="AD341" s="38"/>
      <c r="AE341" s="39"/>
      <c r="AF341" s="39"/>
      <c r="AG341" s="39"/>
      <c r="AH341" s="39"/>
      <c r="AI341" s="39"/>
      <c r="AJ341" s="39"/>
      <c r="AK341" s="83"/>
      <c r="AL341" s="83" t="s">
        <v>847</v>
      </c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</row>
    <row r="342" spans="2:66" ht="15" customHeight="1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27" t="s">
        <v>848</v>
      </c>
      <c r="M342" s="28" t="s">
        <v>842</v>
      </c>
      <c r="N342" s="29" t="s">
        <v>843</v>
      </c>
      <c r="O342" s="29">
        <v>106261</v>
      </c>
      <c r="P342" s="68" t="s">
        <v>114</v>
      </c>
      <c r="Q342" s="27">
        <f t="shared" ref="Q342:S342" si="344">IFERROR(VLOOKUP(P342,B$8:E$160,2,0),0)</f>
        <v>512001</v>
      </c>
      <c r="R342" s="27" t="str">
        <f t="shared" si="344"/>
        <v>HGT.02.</v>
      </c>
      <c r="S342" s="30" t="str">
        <f t="shared" si="344"/>
        <v> Przygotowanie i wydawanie dań</v>
      </c>
      <c r="T342" s="31" t="s">
        <v>216</v>
      </c>
      <c r="U342" s="102">
        <v>3</v>
      </c>
      <c r="V342" s="102">
        <v>2</v>
      </c>
      <c r="W342" s="179" t="s">
        <v>161</v>
      </c>
      <c r="X342" s="102">
        <v>3</v>
      </c>
      <c r="Y342" s="35">
        <v>2</v>
      </c>
      <c r="Z342" s="30" t="str">
        <f t="shared" si="293"/>
        <v>Centrum Kształcenia Zawodowego i Ustawicznego w Legnicy, ul. Lotnicza 26, 59-220 Legnica</v>
      </c>
      <c r="AA342" s="73" t="s">
        <v>111</v>
      </c>
      <c r="AB342" s="7"/>
      <c r="AC342" s="38"/>
      <c r="AD342" s="38"/>
      <c r="AE342" s="39"/>
      <c r="AF342" s="39"/>
      <c r="AG342" s="39"/>
      <c r="AH342" s="39"/>
      <c r="AI342" s="39"/>
      <c r="AJ342" s="39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</row>
    <row r="343" spans="2:66" ht="15" customHeight="1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27" t="s">
        <v>849</v>
      </c>
      <c r="M343" s="50" t="s">
        <v>850</v>
      </c>
      <c r="N343" s="27" t="s">
        <v>851</v>
      </c>
      <c r="O343" s="27">
        <v>84234</v>
      </c>
      <c r="P343" s="47" t="s">
        <v>40</v>
      </c>
      <c r="Q343" s="27">
        <f t="shared" ref="Q343:S343" si="345">IFERROR(VLOOKUP(P343,B$8:E$160,2,0),0)</f>
        <v>741103</v>
      </c>
      <c r="R343" s="27" t="str">
        <f t="shared" si="345"/>
        <v>ELE.02.</v>
      </c>
      <c r="S343" s="30" t="str">
        <f t="shared" si="345"/>
        <v>Montaż, uruchamianie i konserwacja instalacji, maszyn i urządzeń elektrycznych</v>
      </c>
      <c r="T343" s="75" t="s">
        <v>116</v>
      </c>
      <c r="U343" s="34">
        <v>1</v>
      </c>
      <c r="V343" s="102">
        <v>0</v>
      </c>
      <c r="W343" s="179" t="s">
        <v>33</v>
      </c>
      <c r="X343" s="102">
        <v>1</v>
      </c>
      <c r="Y343" s="35">
        <v>0</v>
      </c>
      <c r="Z343" s="30" t="str">
        <f t="shared" si="293"/>
        <v>Centrum Kształcenia Zawodowego i Ustawicznego, 67-400 Wschowa, Plac Kosynierów 1</v>
      </c>
      <c r="AA343" s="73" t="s">
        <v>181</v>
      </c>
      <c r="AB343" s="38"/>
      <c r="AC343" s="38"/>
      <c r="AD343" s="38"/>
      <c r="AE343" s="39"/>
      <c r="AF343" s="39"/>
      <c r="AG343" s="39"/>
      <c r="AH343" s="39"/>
      <c r="AI343" s="39"/>
      <c r="AJ343" s="39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</row>
    <row r="344" spans="2:66" ht="15" customHeight="1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27" t="s">
        <v>852</v>
      </c>
      <c r="M344" s="50" t="s">
        <v>850</v>
      </c>
      <c r="N344" s="27" t="s">
        <v>851</v>
      </c>
      <c r="O344" s="27">
        <v>84234</v>
      </c>
      <c r="P344" s="47" t="s">
        <v>44</v>
      </c>
      <c r="Q344" s="27">
        <f t="shared" ref="Q344:S344" si="346">IFERROR(VLOOKUP(P344,B$8:E$160,2,0),0)</f>
        <v>514101</v>
      </c>
      <c r="R344" s="27" t="str">
        <f t="shared" si="346"/>
        <v>FRK.01.</v>
      </c>
      <c r="S344" s="30" t="str">
        <f t="shared" si="346"/>
        <v>Wykonywanie usług fryzjerskich</v>
      </c>
      <c r="T344" s="43" t="s">
        <v>271</v>
      </c>
      <c r="U344" s="34">
        <v>3</v>
      </c>
      <c r="V344" s="102">
        <v>3</v>
      </c>
      <c r="W344" s="179" t="s">
        <v>33</v>
      </c>
      <c r="X344" s="102">
        <v>3</v>
      </c>
      <c r="Y344" s="35">
        <v>3</v>
      </c>
      <c r="Z344" s="30" t="str">
        <f t="shared" si="293"/>
        <v>Centrum Kształcenia Zawodowego i Ustawicznego w Legnicy, ul. Lotnicza 26, 59-220 Legnica</v>
      </c>
      <c r="AA344" s="73" t="s">
        <v>111</v>
      </c>
      <c r="AB344" s="38"/>
      <c r="AC344" s="38"/>
      <c r="AD344" s="38"/>
      <c r="AE344" s="39"/>
      <c r="AF344" s="39"/>
      <c r="AG344" s="39"/>
      <c r="AH344" s="39"/>
      <c r="AI344" s="39"/>
      <c r="AJ344" s="39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</row>
    <row r="345" spans="2:66" ht="15" customHeight="1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27" t="s">
        <v>853</v>
      </c>
      <c r="M345" s="50" t="s">
        <v>850</v>
      </c>
      <c r="N345" s="27" t="s">
        <v>851</v>
      </c>
      <c r="O345" s="27">
        <v>84234</v>
      </c>
      <c r="P345" s="47" t="s">
        <v>114</v>
      </c>
      <c r="Q345" s="27">
        <f t="shared" ref="Q345:S345" si="347">IFERROR(VLOOKUP(P345,B$8:E$160,2,0),0)</f>
        <v>512001</v>
      </c>
      <c r="R345" s="27" t="str">
        <f t="shared" si="347"/>
        <v>HGT.02.</v>
      </c>
      <c r="S345" s="30" t="str">
        <f t="shared" si="347"/>
        <v> Przygotowanie i wydawanie dań</v>
      </c>
      <c r="T345" s="43" t="s">
        <v>160</v>
      </c>
      <c r="U345" s="34">
        <v>4</v>
      </c>
      <c r="V345" s="34">
        <v>2</v>
      </c>
      <c r="W345" s="179" t="s">
        <v>33</v>
      </c>
      <c r="X345" s="102">
        <v>4</v>
      </c>
      <c r="Y345" s="180">
        <v>2</v>
      </c>
      <c r="Z345" s="30" t="str">
        <f t="shared" si="293"/>
        <v>Centrum Kształcenia Zawodowego i Ustawicznego w Legnicy, ul. Lotnicza 26, 59-220 Legnica</v>
      </c>
      <c r="AA345" s="73" t="s">
        <v>111</v>
      </c>
      <c r="AB345" s="7"/>
      <c r="AC345" s="74"/>
      <c r="AD345" s="38"/>
      <c r="AE345" s="39"/>
      <c r="AF345" s="39"/>
      <c r="AG345" s="39"/>
      <c r="AH345" s="39"/>
      <c r="AI345" s="39"/>
      <c r="AJ345" s="39"/>
      <c r="AK345" s="1"/>
      <c r="AL345" s="1"/>
      <c r="AM345" s="9" t="s">
        <v>417</v>
      </c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</row>
    <row r="346" spans="2:66" ht="15" customHeight="1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27" t="s">
        <v>854</v>
      </c>
      <c r="M346" s="50" t="s">
        <v>850</v>
      </c>
      <c r="N346" s="27" t="s">
        <v>851</v>
      </c>
      <c r="O346" s="27">
        <v>84234</v>
      </c>
      <c r="P346" s="47" t="s">
        <v>36</v>
      </c>
      <c r="Q346" s="27">
        <f t="shared" ref="Q346:S346" si="348">IFERROR(VLOOKUP(P346,B$8:E$160,2,0),0)</f>
        <v>711402</v>
      </c>
      <c r="R346" s="27" t="str">
        <f t="shared" si="348"/>
        <v>BUD.01.</v>
      </c>
      <c r="S346" s="30" t="str">
        <f t="shared" si="348"/>
        <v>Wykonywanie robót zbrojarskich i betoniarskich</v>
      </c>
      <c r="T346" s="42" t="s">
        <v>80</v>
      </c>
      <c r="U346" s="34">
        <v>3</v>
      </c>
      <c r="V346" s="34">
        <v>0</v>
      </c>
      <c r="W346" s="179" t="s">
        <v>33</v>
      </c>
      <c r="X346" s="34">
        <v>3</v>
      </c>
      <c r="Y346" s="35">
        <v>0</v>
      </c>
      <c r="Z346" s="30" t="str">
        <f t="shared" si="293"/>
        <v>Centrum Kształcenia Zawodowego w Zespole Szkół i Placówek Kształcenia Zawodowego, ul.Botaniczna 66, 65-392  Zielona Góra</v>
      </c>
      <c r="AA346" s="73" t="s">
        <v>81</v>
      </c>
      <c r="AB346" s="7"/>
      <c r="AC346" s="74"/>
      <c r="AD346" s="38"/>
      <c r="AE346" s="39"/>
      <c r="AF346" s="39"/>
      <c r="AG346" s="39"/>
      <c r="AH346" s="39"/>
      <c r="AI346" s="39"/>
      <c r="AJ346" s="39"/>
      <c r="AK346" s="83"/>
      <c r="AL346" s="83" t="s">
        <v>855</v>
      </c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</row>
    <row r="347" spans="2:66" ht="15" customHeight="1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27" t="s">
        <v>856</v>
      </c>
      <c r="M347" s="50" t="s">
        <v>850</v>
      </c>
      <c r="N347" s="27" t="s">
        <v>851</v>
      </c>
      <c r="O347" s="27">
        <v>84234</v>
      </c>
      <c r="P347" s="47" t="s">
        <v>61</v>
      </c>
      <c r="Q347" s="27">
        <f t="shared" ref="Q347:S347" si="349">IFERROR(VLOOKUP(P347,B$8:E$160,2,0),0)</f>
        <v>723103</v>
      </c>
      <c r="R347" s="27" t="str">
        <f t="shared" si="349"/>
        <v>MOT.05.</v>
      </c>
      <c r="S347" s="30" t="str">
        <f t="shared" si="349"/>
        <v>Obsługa, diagnozowanie oraz naprawa pojazdów samochodowych</v>
      </c>
      <c r="T347" s="181"/>
      <c r="U347" s="48">
        <v>0</v>
      </c>
      <c r="V347" s="34">
        <v>0</v>
      </c>
      <c r="W347" s="182"/>
      <c r="X347" s="34">
        <v>0</v>
      </c>
      <c r="Y347" s="35">
        <v>0</v>
      </c>
      <c r="Z347" s="30" t="str">
        <f t="shared" si="293"/>
        <v>Zespół Szkół Ponadpodstawowych im. Hipolita Cegielskiego w Ziębicach ul. Wojska Polskiego 3, 57-220 Ziębice</v>
      </c>
      <c r="AA347" s="73" t="s">
        <v>55</v>
      </c>
      <c r="AB347" s="38"/>
      <c r="AC347" s="74"/>
      <c r="AD347" s="38"/>
      <c r="AE347" s="39"/>
      <c r="AF347" s="39"/>
      <c r="AG347" s="39"/>
      <c r="AH347" s="39"/>
      <c r="AI347" s="39"/>
      <c r="AJ347" s="39"/>
      <c r="AK347" s="9"/>
      <c r="AL347" s="9" t="s">
        <v>847</v>
      </c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</row>
    <row r="348" spans="2:66" ht="15" customHeight="1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27" t="s">
        <v>857</v>
      </c>
      <c r="M348" s="50" t="s">
        <v>850</v>
      </c>
      <c r="N348" s="27" t="s">
        <v>851</v>
      </c>
      <c r="O348" s="27">
        <v>84234</v>
      </c>
      <c r="P348" s="47" t="s">
        <v>563</v>
      </c>
      <c r="Q348" s="27">
        <f t="shared" ref="Q348:S348" si="350">IFERROR(VLOOKUP(P348,B$8:E$160,2,0),0)</f>
        <v>613003</v>
      </c>
      <c r="R348" s="27" t="str">
        <f t="shared" si="350"/>
        <v>ROL.04.</v>
      </c>
      <c r="S348" s="30" t="str">
        <f t="shared" si="350"/>
        <v> Prowadzenie produkcji rolniczej</v>
      </c>
      <c r="T348" s="75" t="s">
        <v>364</v>
      </c>
      <c r="U348" s="34">
        <v>3</v>
      </c>
      <c r="V348" s="34">
        <v>0</v>
      </c>
      <c r="W348" s="179" t="s">
        <v>33</v>
      </c>
      <c r="X348" s="34">
        <v>3</v>
      </c>
      <c r="Y348" s="35">
        <v>0</v>
      </c>
      <c r="Z348" s="30" t="str">
        <f t="shared" si="293"/>
        <v>Centrum Kształcenia Zawodowego i Ustawicznego, 67-400 Wschowa, Plac Kosynierów 1</v>
      </c>
      <c r="AA348" s="73" t="s">
        <v>181</v>
      </c>
      <c r="AB348" s="7"/>
      <c r="AC348" s="74"/>
      <c r="AD348" s="38"/>
      <c r="AE348" s="39"/>
      <c r="AF348" s="39"/>
      <c r="AG348" s="39"/>
      <c r="AH348" s="39"/>
      <c r="AI348" s="39"/>
      <c r="AJ348" s="39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</row>
    <row r="349" spans="2:66" ht="15" customHeight="1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27" t="s">
        <v>858</v>
      </c>
      <c r="M349" s="183" t="s">
        <v>859</v>
      </c>
      <c r="N349" s="184" t="s">
        <v>860</v>
      </c>
      <c r="O349" s="184">
        <v>13181</v>
      </c>
      <c r="P349" s="47" t="s">
        <v>31</v>
      </c>
      <c r="Q349" s="27">
        <f t="shared" ref="Q349:S349" si="351">IFERROR(VLOOKUP(P349,B$8:E$160,2,0),0)</f>
        <v>751201</v>
      </c>
      <c r="R349" s="27" t="str">
        <f t="shared" si="351"/>
        <v>SPC.01.</v>
      </c>
      <c r="S349" s="30" t="str">
        <f t="shared" si="351"/>
        <v>Produkcja wyrobów cukierniczych</v>
      </c>
      <c r="T349" s="31" t="s">
        <v>32</v>
      </c>
      <c r="U349" s="32">
        <v>4</v>
      </c>
      <c r="V349" s="32">
        <v>3</v>
      </c>
      <c r="W349" s="185" t="s">
        <v>33</v>
      </c>
      <c r="X349" s="34">
        <v>0</v>
      </c>
      <c r="Y349" s="35">
        <v>0</v>
      </c>
      <c r="Z349" s="36" t="str">
        <f t="shared" si="293"/>
        <v>Centrum Kształcenia Zawodowego w Świdnicy, 58-105 Świdnica, ul. Gen. Władysława Sikorskiego 41</v>
      </c>
      <c r="AA349" s="37" t="s">
        <v>34</v>
      </c>
      <c r="AB349" s="38"/>
      <c r="AC349" s="38"/>
      <c r="AD349" s="38"/>
      <c r="AE349" s="39"/>
      <c r="AF349" s="39"/>
      <c r="AG349" s="39"/>
      <c r="AH349" s="39"/>
      <c r="AI349" s="39"/>
      <c r="AJ349" s="39"/>
      <c r="AK349" s="9"/>
      <c r="AL349" s="9"/>
      <c r="AM349" s="83" t="s">
        <v>419</v>
      </c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</row>
    <row r="350" spans="2:66" ht="15" customHeight="1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27" t="s">
        <v>861</v>
      </c>
      <c r="M350" s="183" t="s">
        <v>859</v>
      </c>
      <c r="N350" s="184" t="s">
        <v>860</v>
      </c>
      <c r="O350" s="184">
        <v>13181</v>
      </c>
      <c r="P350" s="47" t="s">
        <v>137</v>
      </c>
      <c r="Q350" s="27">
        <f t="shared" ref="Q350:S350" si="352">IFERROR(VLOOKUP(P350,B$8:E$160,2,0),0)</f>
        <v>741203</v>
      </c>
      <c r="R350" s="27" t="str">
        <f t="shared" si="352"/>
        <v>MOT.02.</v>
      </c>
      <c r="S350" s="30" t="str">
        <f t="shared" si="352"/>
        <v>Obsługa, diagnozowanie oraz naprawa mechatronicznych systemów pojazdów samochodowych</v>
      </c>
      <c r="T350" s="31" t="s">
        <v>89</v>
      </c>
      <c r="U350" s="33">
        <v>2</v>
      </c>
      <c r="V350" s="33">
        <v>0</v>
      </c>
      <c r="W350" s="179" t="s">
        <v>33</v>
      </c>
      <c r="X350" s="44">
        <v>0</v>
      </c>
      <c r="Y350" s="57">
        <v>0</v>
      </c>
      <c r="Z350" s="36" t="str">
        <f t="shared" si="293"/>
        <v>Centrum Kształcenia Zawodowego w Świdnicy, 58-105 Świdnica, ul. Gen. Władysława Sikorskiego 41</v>
      </c>
      <c r="AA350" s="37" t="s">
        <v>34</v>
      </c>
      <c r="AB350" s="7"/>
      <c r="AC350" s="38"/>
      <c r="AD350" s="38"/>
      <c r="AE350" s="39"/>
      <c r="AF350" s="39"/>
      <c r="AG350" s="39"/>
      <c r="AH350" s="39"/>
      <c r="AI350" s="39"/>
      <c r="AJ350" s="39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</row>
    <row r="351" spans="2:66" ht="15" customHeight="1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27" t="s">
        <v>862</v>
      </c>
      <c r="M351" s="183" t="s">
        <v>859</v>
      </c>
      <c r="N351" s="184" t="s">
        <v>860</v>
      </c>
      <c r="O351" s="184">
        <v>13181</v>
      </c>
      <c r="P351" s="47" t="s">
        <v>40</v>
      </c>
      <c r="Q351" s="27">
        <f t="shared" ref="Q351:S351" si="353">IFERROR(VLOOKUP(P351,B$8:E$160,2,0),0)</f>
        <v>741103</v>
      </c>
      <c r="R351" s="27" t="str">
        <f t="shared" si="353"/>
        <v>ELE.02.</v>
      </c>
      <c r="S351" s="30" t="str">
        <f t="shared" si="353"/>
        <v>Montaż, uruchamianie i konserwacja instalacji, maszyn i urządzeń elektrycznych</v>
      </c>
      <c r="T351" s="42" t="s">
        <v>32</v>
      </c>
      <c r="U351" s="32">
        <v>2</v>
      </c>
      <c r="V351" s="32">
        <v>0</v>
      </c>
      <c r="W351" s="179" t="s">
        <v>33</v>
      </c>
      <c r="X351" s="34">
        <v>0</v>
      </c>
      <c r="Y351" s="35">
        <v>0</v>
      </c>
      <c r="Z351" s="36" t="str">
        <f t="shared" si="293"/>
        <v>Centrum Kształcenia Zawodowego w Świdnicy, 58-105 Świdnica, ul. Gen. Władysława Sikorskiego 41</v>
      </c>
      <c r="AA351" s="37" t="s">
        <v>34</v>
      </c>
      <c r="AB351" s="7"/>
      <c r="AC351" s="38"/>
      <c r="AD351" s="38"/>
      <c r="AE351" s="39"/>
      <c r="AF351" s="39"/>
      <c r="AG351" s="39"/>
      <c r="AH351" s="39"/>
      <c r="AI351" s="39"/>
      <c r="AJ351" s="39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</row>
    <row r="352" spans="2:66" ht="15" customHeight="1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27" t="s">
        <v>863</v>
      </c>
      <c r="M352" s="183" t="s">
        <v>859</v>
      </c>
      <c r="N352" s="184" t="s">
        <v>860</v>
      </c>
      <c r="O352" s="184">
        <v>13181</v>
      </c>
      <c r="P352" s="47" t="s">
        <v>44</v>
      </c>
      <c r="Q352" s="27">
        <f t="shared" ref="Q352:S352" si="354">IFERROR(VLOOKUP(P352,B$8:E$160,2,0),0)</f>
        <v>514101</v>
      </c>
      <c r="R352" s="27" t="str">
        <f t="shared" si="354"/>
        <v>FRK.01.</v>
      </c>
      <c r="S352" s="30" t="str">
        <f t="shared" si="354"/>
        <v>Wykonywanie usług fryzjerskich</v>
      </c>
      <c r="T352" s="31" t="s">
        <v>160</v>
      </c>
      <c r="U352" s="32">
        <v>5</v>
      </c>
      <c r="V352" s="32">
        <v>3</v>
      </c>
      <c r="W352" s="179" t="s">
        <v>33</v>
      </c>
      <c r="X352" s="34">
        <v>0</v>
      </c>
      <c r="Y352" s="35">
        <v>0</v>
      </c>
      <c r="Z352" s="36" t="str">
        <f t="shared" si="293"/>
        <v>Centrum Kształcenia Zawodowego w Świdnicy, 58-105 Świdnica, ul. Gen. Władysława Sikorskiego 41</v>
      </c>
      <c r="AA352" s="37" t="s">
        <v>34</v>
      </c>
      <c r="AB352" s="38"/>
      <c r="AC352" s="38"/>
      <c r="AD352" s="38"/>
      <c r="AE352" s="39"/>
      <c r="AF352" s="39"/>
      <c r="AG352" s="39"/>
      <c r="AH352" s="39"/>
      <c r="AI352" s="39"/>
      <c r="AJ352" s="39"/>
      <c r="AK352" s="186"/>
      <c r="AL352" s="186">
        <v>45922</v>
      </c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</row>
    <row r="353" spans="2:66" ht="15" customHeight="1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27" t="s">
        <v>864</v>
      </c>
      <c r="M353" s="28" t="s">
        <v>859</v>
      </c>
      <c r="N353" s="29" t="s">
        <v>860</v>
      </c>
      <c r="O353" s="29">
        <v>13181</v>
      </c>
      <c r="P353" s="47" t="s">
        <v>230</v>
      </c>
      <c r="Q353" s="27">
        <f t="shared" ref="Q353:S353" si="355">IFERROR(VLOOKUP(P353,B$8:E$160,2,0),0)</f>
        <v>711301</v>
      </c>
      <c r="R353" s="27" t="str">
        <f t="shared" si="355"/>
        <v>BUD.04.</v>
      </c>
      <c r="S353" s="30" t="str">
        <f t="shared" si="355"/>
        <v> Wykonywanie robót kamieniarskich</v>
      </c>
      <c r="T353" s="187"/>
      <c r="U353" s="48">
        <v>0</v>
      </c>
      <c r="V353" s="33">
        <v>0</v>
      </c>
      <c r="W353" s="179" t="s">
        <v>33</v>
      </c>
      <c r="X353" s="78"/>
      <c r="Y353" s="81"/>
      <c r="Z353" s="30">
        <f t="shared" si="293"/>
        <v>0</v>
      </c>
      <c r="AA353" s="73"/>
      <c r="AB353" s="38"/>
      <c r="AC353" s="38"/>
      <c r="AD353" s="38"/>
      <c r="AE353" s="39"/>
      <c r="AF353" s="39"/>
      <c r="AG353" s="39"/>
      <c r="AH353" s="39"/>
      <c r="AI353" s="39"/>
      <c r="AJ353" s="39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</row>
    <row r="354" spans="2:66" ht="15" customHeight="1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27" t="s">
        <v>865</v>
      </c>
      <c r="M354" s="183" t="s">
        <v>859</v>
      </c>
      <c r="N354" s="184" t="s">
        <v>860</v>
      </c>
      <c r="O354" s="184">
        <v>13181</v>
      </c>
      <c r="P354" s="47" t="s">
        <v>114</v>
      </c>
      <c r="Q354" s="27">
        <f t="shared" ref="Q354:S354" si="356">IFERROR(VLOOKUP(P354,B$8:E$160,2,0),0)</f>
        <v>512001</v>
      </c>
      <c r="R354" s="27" t="str">
        <f t="shared" si="356"/>
        <v>HGT.02.</v>
      </c>
      <c r="S354" s="30" t="str">
        <f t="shared" si="356"/>
        <v> Przygotowanie i wydawanie dań</v>
      </c>
      <c r="T354" s="43" t="s">
        <v>75</v>
      </c>
      <c r="U354" s="32">
        <v>10</v>
      </c>
      <c r="V354" s="32">
        <v>7</v>
      </c>
      <c r="W354" s="179" t="s">
        <v>33</v>
      </c>
      <c r="X354" s="34">
        <v>0</v>
      </c>
      <c r="Y354" s="35">
        <v>0</v>
      </c>
      <c r="Z354" s="36" t="str">
        <f t="shared" si="293"/>
        <v>Centrum Kształcenia Zawodowego w Świdnicy, 58-105 Świdnica, ul. Gen. Władysława Sikorskiego 41</v>
      </c>
      <c r="AA354" s="37" t="s">
        <v>34</v>
      </c>
      <c r="AB354" s="38"/>
      <c r="AC354" s="38"/>
      <c r="AD354" s="38"/>
      <c r="AE354" s="39"/>
      <c r="AF354" s="39"/>
      <c r="AG354" s="39"/>
      <c r="AH354" s="39"/>
      <c r="AI354" s="39"/>
      <c r="AJ354" s="39"/>
      <c r="AK354" s="1"/>
      <c r="AL354" s="1"/>
      <c r="AM354" s="9" t="s">
        <v>417</v>
      </c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</row>
    <row r="355" spans="2:66" ht="15" customHeight="1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27" t="s">
        <v>866</v>
      </c>
      <c r="M355" s="183" t="s">
        <v>859</v>
      </c>
      <c r="N355" s="184" t="s">
        <v>860</v>
      </c>
      <c r="O355" s="184">
        <v>13181</v>
      </c>
      <c r="P355" s="47" t="s">
        <v>61</v>
      </c>
      <c r="Q355" s="27">
        <f t="shared" ref="Q355:S355" si="357">IFERROR(VLOOKUP(P355,B$8:E$160,2,0),0)</f>
        <v>723103</v>
      </c>
      <c r="R355" s="27" t="str">
        <f t="shared" si="357"/>
        <v>MOT.05.</v>
      </c>
      <c r="S355" s="30" t="str">
        <f t="shared" si="357"/>
        <v>Obsługa, diagnozowanie oraz naprawa pojazdów samochodowych</v>
      </c>
      <c r="T355" s="31" t="s">
        <v>116</v>
      </c>
      <c r="U355" s="32">
        <v>14</v>
      </c>
      <c r="V355" s="32">
        <v>0</v>
      </c>
      <c r="W355" s="179" t="s">
        <v>33</v>
      </c>
      <c r="X355" s="34">
        <v>0</v>
      </c>
      <c r="Y355" s="35">
        <v>0</v>
      </c>
      <c r="Z355" s="36" t="str">
        <f t="shared" si="293"/>
        <v>Centrum Kształcenia Zawodowego w Świdnicy, 58-105 Świdnica, ul. Gen. Władysława Sikorskiego 41</v>
      </c>
      <c r="AA355" s="37" t="s">
        <v>34</v>
      </c>
      <c r="AB355" s="38"/>
      <c r="AC355" s="38"/>
      <c r="AD355" s="38"/>
      <c r="AE355" s="39"/>
      <c r="AF355" s="39"/>
      <c r="AG355" s="39"/>
      <c r="AH355" s="39"/>
      <c r="AI355" s="39"/>
      <c r="AJ355" s="39"/>
      <c r="AK355" s="9"/>
      <c r="AL355" s="9" t="s">
        <v>867</v>
      </c>
      <c r="AM355" s="9" t="s">
        <v>214</v>
      </c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</row>
    <row r="356" spans="2:66" ht="15" customHeight="1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27" t="s">
        <v>868</v>
      </c>
      <c r="M356" s="183" t="s">
        <v>859</v>
      </c>
      <c r="N356" s="184" t="s">
        <v>860</v>
      </c>
      <c r="O356" s="184">
        <v>13181</v>
      </c>
      <c r="P356" s="47" t="s">
        <v>88</v>
      </c>
      <c r="Q356" s="27">
        <f t="shared" ref="Q356:S356" si="358">IFERROR(VLOOKUP(P356,B$8:E$160,2,0),0)</f>
        <v>711204</v>
      </c>
      <c r="R356" s="27" t="str">
        <f t="shared" si="358"/>
        <v>BUD.12.</v>
      </c>
      <c r="S356" s="30" t="str">
        <f t="shared" si="358"/>
        <v> Wykonywanie robót murarskich i tynkarskich</v>
      </c>
      <c r="T356" s="31" t="s">
        <v>89</v>
      </c>
      <c r="U356" s="33">
        <v>1</v>
      </c>
      <c r="V356" s="33">
        <v>0</v>
      </c>
      <c r="W356" s="179" t="s">
        <v>33</v>
      </c>
      <c r="X356" s="44">
        <v>0</v>
      </c>
      <c r="Y356" s="57">
        <v>0</v>
      </c>
      <c r="Z356" s="30" t="str">
        <f t="shared" si="293"/>
        <v>Centrum Kształcenia Zawodowego w Świdnicy, 58-105 Świdnica, ul. Gen. Władysława Sikorskiego 41</v>
      </c>
      <c r="AA356" s="73" t="s">
        <v>34</v>
      </c>
      <c r="AB356" s="38"/>
      <c r="AC356" s="38"/>
      <c r="AD356" s="38"/>
      <c r="AE356" s="39"/>
      <c r="AF356" s="39"/>
      <c r="AG356" s="39"/>
      <c r="AH356" s="39"/>
      <c r="AI356" s="39"/>
      <c r="AJ356" s="39"/>
      <c r="AK356" s="186"/>
      <c r="AL356" s="186">
        <v>45922</v>
      </c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</row>
    <row r="357" spans="2:66" ht="15.75" customHeight="1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27" t="s">
        <v>869</v>
      </c>
      <c r="M357" s="183" t="s">
        <v>859</v>
      </c>
      <c r="N357" s="184" t="s">
        <v>860</v>
      </c>
      <c r="O357" s="184">
        <v>13181</v>
      </c>
      <c r="P357" s="47" t="s">
        <v>120</v>
      </c>
      <c r="Q357" s="27">
        <f t="shared" ref="Q357:S357" si="359">IFERROR(VLOOKUP(P357,B$8:E$160,2,0),0)</f>
        <v>712618</v>
      </c>
      <c r="R357" s="27" t="str">
        <f t="shared" si="359"/>
        <v>BUD.09.</v>
      </c>
      <c r="S357" s="30" t="str">
        <f t="shared" si="359"/>
        <v>Wykonywanie robót związanych z budową, montażem i eksploatacją sieci oraz instalacji sanitarnych</v>
      </c>
      <c r="T357" s="44"/>
      <c r="U357" s="48">
        <v>0</v>
      </c>
      <c r="V357" s="33"/>
      <c r="W357" s="44"/>
      <c r="X357" s="44"/>
      <c r="Y357" s="57"/>
      <c r="Z357" s="36"/>
      <c r="AA357" s="37"/>
      <c r="AB357" s="38"/>
      <c r="AC357" s="38"/>
      <c r="AD357" s="38"/>
      <c r="AE357" s="39"/>
      <c r="AF357" s="39"/>
      <c r="AG357" s="39"/>
      <c r="AH357" s="39"/>
      <c r="AI357" s="39"/>
      <c r="AJ357" s="39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</row>
    <row r="358" spans="2:66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27" t="s">
        <v>870</v>
      </c>
      <c r="M358" s="183" t="s">
        <v>859</v>
      </c>
      <c r="N358" s="184" t="s">
        <v>860</v>
      </c>
      <c r="O358" s="184">
        <v>13181</v>
      </c>
      <c r="P358" s="47" t="s">
        <v>124</v>
      </c>
      <c r="Q358" s="27">
        <f t="shared" ref="Q358:S358" si="360">IFERROR(VLOOKUP(P358,B$8:E$160,2,0),0)</f>
        <v>722307</v>
      </c>
      <c r="R358" s="27" t="str">
        <f t="shared" si="360"/>
        <v>MEC.05.</v>
      </c>
      <c r="S358" s="30" t="str">
        <f t="shared" si="360"/>
        <v> Użytkowanie obrabiarek skrawających</v>
      </c>
      <c r="T358" s="31" t="s">
        <v>116</v>
      </c>
      <c r="U358" s="33">
        <v>1</v>
      </c>
      <c r="V358" s="33">
        <v>0</v>
      </c>
      <c r="W358" s="44" t="s">
        <v>33</v>
      </c>
      <c r="X358" s="44">
        <v>0</v>
      </c>
      <c r="Y358" s="57">
        <v>0</v>
      </c>
      <c r="Z358" s="36" t="str">
        <f t="shared" ref="Z358:Z436" si="361">IFERROR(VLOOKUP(AA358,AH$8:AI$51,2,0),0)</f>
        <v>Centrum Kształcenia Zawodowego w Świdnicy, 58-105 Świdnica, ul. Gen. Władysława Sikorskiego 41</v>
      </c>
      <c r="AA358" s="37" t="s">
        <v>34</v>
      </c>
      <c r="AB358" s="38"/>
      <c r="AC358" s="38"/>
      <c r="AD358" s="38"/>
      <c r="AE358" s="39"/>
      <c r="AF358" s="39"/>
      <c r="AG358" s="39"/>
      <c r="AH358" s="39"/>
      <c r="AI358" s="39"/>
      <c r="AJ358" s="39"/>
      <c r="AK358" s="186"/>
      <c r="AL358" s="186">
        <v>45922</v>
      </c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</row>
    <row r="359" spans="2:66" ht="15" customHeight="1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27" t="s">
        <v>871</v>
      </c>
      <c r="M359" s="183" t="s">
        <v>859</v>
      </c>
      <c r="N359" s="184" t="s">
        <v>860</v>
      </c>
      <c r="O359" s="184">
        <v>13181</v>
      </c>
      <c r="P359" s="47" t="s">
        <v>127</v>
      </c>
      <c r="Q359" s="27">
        <f t="shared" ref="Q359:S359" si="362">IFERROR(VLOOKUP(P359,B$8:E$160,2,0),0)</f>
        <v>751204</v>
      </c>
      <c r="R359" s="27" t="str">
        <f t="shared" si="362"/>
        <v>SPC.03.</v>
      </c>
      <c r="S359" s="30" t="str">
        <f t="shared" si="362"/>
        <v>Produkcja wyrobów piekarskich</v>
      </c>
      <c r="T359" s="46" t="s">
        <v>116</v>
      </c>
      <c r="U359" s="32">
        <v>1</v>
      </c>
      <c r="V359" s="32">
        <v>0</v>
      </c>
      <c r="W359" s="44" t="s">
        <v>33</v>
      </c>
      <c r="X359" s="34">
        <v>0</v>
      </c>
      <c r="Y359" s="35">
        <v>0</v>
      </c>
      <c r="Z359" s="36" t="str">
        <f t="shared" si="361"/>
        <v>Centrum Kształcenia Zawodowego w Świdnicy, 58-105 Świdnica, ul. Gen. Władysława Sikorskiego 41</v>
      </c>
      <c r="AA359" s="37" t="s">
        <v>34</v>
      </c>
      <c r="AB359" s="38"/>
      <c r="AC359" s="38"/>
      <c r="AD359" s="38"/>
      <c r="AE359" s="39"/>
      <c r="AF359" s="39"/>
      <c r="AG359" s="39"/>
      <c r="AH359" s="39"/>
      <c r="AI359" s="39"/>
      <c r="AJ359" s="39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</row>
    <row r="360" spans="2:66" ht="15.75" customHeight="1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27" t="s">
        <v>872</v>
      </c>
      <c r="M360" s="183" t="s">
        <v>859</v>
      </c>
      <c r="N360" s="184" t="s">
        <v>860</v>
      </c>
      <c r="O360" s="184">
        <v>13181</v>
      </c>
      <c r="P360" s="47" t="s">
        <v>92</v>
      </c>
      <c r="Q360" s="27">
        <f t="shared" ref="Q360:S360" si="363">IFERROR(VLOOKUP(P360,B$8:E$160,2,0),0)</f>
        <v>752205</v>
      </c>
      <c r="R360" s="27" t="str">
        <f t="shared" si="363"/>
        <v>DRM.04.</v>
      </c>
      <c r="S360" s="30" t="str">
        <f t="shared" si="363"/>
        <v> Wytwarzanie wyrobów z drewna i materiałów drewnopochodnych</v>
      </c>
      <c r="T360" s="187"/>
      <c r="U360" s="48">
        <v>0</v>
      </c>
      <c r="V360" s="33">
        <v>0</v>
      </c>
      <c r="W360" s="44"/>
      <c r="X360" s="78"/>
      <c r="Y360" s="81"/>
      <c r="Z360" s="30">
        <f t="shared" si="361"/>
        <v>0</v>
      </c>
      <c r="AA360" s="73"/>
      <c r="AB360" s="38"/>
      <c r="AC360" s="38"/>
      <c r="AD360" s="38"/>
      <c r="AE360" s="39"/>
      <c r="AF360" s="39"/>
      <c r="AG360" s="39"/>
      <c r="AH360" s="39"/>
      <c r="AI360" s="39"/>
      <c r="AJ360" s="39"/>
      <c r="AK360" s="83"/>
      <c r="AL360" s="83" t="s">
        <v>873</v>
      </c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</row>
    <row r="361" spans="2:66" ht="15.75" customHeight="1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27" t="s">
        <v>874</v>
      </c>
      <c r="M361" s="183" t="s">
        <v>859</v>
      </c>
      <c r="N361" s="184" t="s">
        <v>860</v>
      </c>
      <c r="O361" s="184">
        <v>13181</v>
      </c>
      <c r="P361" s="47" t="s">
        <v>254</v>
      </c>
      <c r="Q361" s="27">
        <f t="shared" ref="Q361:S361" si="364">IFERROR(VLOOKUP(P361,B$8:E$160,2,0),0)</f>
        <v>722204</v>
      </c>
      <c r="R361" s="27" t="str">
        <f t="shared" si="364"/>
        <v>MEC.08.</v>
      </c>
      <c r="S361" s="30" t="str">
        <f t="shared" si="364"/>
        <v>Wykonywanie i naprawa elementów maszyn, urządzeń i narzędzi</v>
      </c>
      <c r="T361" s="78"/>
      <c r="U361" s="48">
        <v>0</v>
      </c>
      <c r="V361" s="33">
        <v>0</v>
      </c>
      <c r="W361" s="44"/>
      <c r="X361" s="78"/>
      <c r="Y361" s="81"/>
      <c r="Z361" s="30">
        <f t="shared" si="361"/>
        <v>0</v>
      </c>
      <c r="AA361" s="73"/>
      <c r="AB361" s="38"/>
      <c r="AC361" s="38"/>
      <c r="AD361" s="38"/>
      <c r="AE361" s="39"/>
      <c r="AF361" s="39"/>
      <c r="AG361" s="39"/>
      <c r="AH361" s="39"/>
      <c r="AI361" s="39"/>
      <c r="AJ361" s="39"/>
      <c r="AK361" s="1"/>
      <c r="AL361" s="1"/>
      <c r="AM361" s="9" t="s">
        <v>214</v>
      </c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</row>
    <row r="362" spans="2:66" ht="15.75" customHeight="1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27" t="s">
        <v>875</v>
      </c>
      <c r="M362" s="183" t="s">
        <v>859</v>
      </c>
      <c r="N362" s="184" t="s">
        <v>860</v>
      </c>
      <c r="O362" s="184">
        <v>13181</v>
      </c>
      <c r="P362" s="47" t="s">
        <v>74</v>
      </c>
      <c r="Q362" s="27">
        <f t="shared" ref="Q362:S362" si="365">IFERROR(VLOOKUP(P362,B$8:E$160,2,0),0)</f>
        <v>522301</v>
      </c>
      <c r="R362" s="27" t="str">
        <f t="shared" si="365"/>
        <v>HAN.01.</v>
      </c>
      <c r="S362" s="30" t="str">
        <f t="shared" si="365"/>
        <v>Prowadzenie sprzedaży</v>
      </c>
      <c r="T362" s="43" t="s">
        <v>140</v>
      </c>
      <c r="U362" s="32">
        <v>4</v>
      </c>
      <c r="V362" s="32">
        <v>2</v>
      </c>
      <c r="W362" s="44" t="s">
        <v>33</v>
      </c>
      <c r="X362" s="34">
        <v>0</v>
      </c>
      <c r="Y362" s="35">
        <v>0</v>
      </c>
      <c r="Z362" s="36" t="str">
        <f t="shared" si="361"/>
        <v>Centrum Kształcenia Zawodowego w Świdnicy, 58-105 Świdnica, ul. Gen. Władysława Sikorskiego 41</v>
      </c>
      <c r="AA362" s="37" t="s">
        <v>34</v>
      </c>
      <c r="AB362" s="38"/>
      <c r="AC362" s="38"/>
      <c r="AD362" s="38"/>
      <c r="AE362" s="39"/>
      <c r="AF362" s="39"/>
      <c r="AG362" s="39"/>
      <c r="AH362" s="39"/>
      <c r="AI362" s="39"/>
      <c r="AJ362" s="39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</row>
    <row r="363" spans="2:66" ht="15.75" customHeight="1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27" t="s">
        <v>876</v>
      </c>
      <c r="M363" s="28" t="s">
        <v>877</v>
      </c>
      <c r="N363" s="29" t="s">
        <v>878</v>
      </c>
      <c r="O363" s="29">
        <v>79824</v>
      </c>
      <c r="P363" s="47" t="s">
        <v>40</v>
      </c>
      <c r="Q363" s="27">
        <f t="shared" ref="Q363:S363" si="366">IFERROR(VLOOKUP(P363,B$8:E$160,2,0),0)</f>
        <v>741103</v>
      </c>
      <c r="R363" s="27" t="str">
        <f t="shared" si="366"/>
        <v>ELE.02.</v>
      </c>
      <c r="S363" s="30" t="str">
        <f t="shared" si="366"/>
        <v>Montaż, uruchamianie i konserwacja instalacji, maszyn i urządzeń elektrycznych</v>
      </c>
      <c r="T363" s="31" t="s">
        <v>160</v>
      </c>
      <c r="U363" s="32">
        <v>3</v>
      </c>
      <c r="V363" s="32">
        <v>0</v>
      </c>
      <c r="W363" s="33" t="s">
        <v>161</v>
      </c>
      <c r="X363" s="32">
        <v>3</v>
      </c>
      <c r="Y363" s="49">
        <v>0</v>
      </c>
      <c r="Z363" s="30" t="str">
        <f t="shared" si="361"/>
        <v>Centrum Kształcenia Zawodowego w Oleśnicy, ul. Wojska Polskiego 67</v>
      </c>
      <c r="AA363" s="73" t="s">
        <v>134</v>
      </c>
      <c r="AB363" s="38"/>
      <c r="AC363" s="38"/>
      <c r="AD363" s="38"/>
      <c r="AE363" s="39"/>
      <c r="AF363" s="39"/>
      <c r="AG363" s="39"/>
      <c r="AH363" s="39"/>
      <c r="AI363" s="39"/>
      <c r="AJ363" s="39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</row>
    <row r="364" spans="2:66" ht="15" customHeight="1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27" t="s">
        <v>879</v>
      </c>
      <c r="M364" s="28" t="s">
        <v>877</v>
      </c>
      <c r="N364" s="29" t="s">
        <v>878</v>
      </c>
      <c r="O364" s="29">
        <v>79824</v>
      </c>
      <c r="P364" s="47" t="s">
        <v>44</v>
      </c>
      <c r="Q364" s="27">
        <f t="shared" ref="Q364:S364" si="367">IFERROR(VLOOKUP(P364,B$8:E$160,2,0),0)</f>
        <v>514101</v>
      </c>
      <c r="R364" s="27" t="str">
        <f t="shared" si="367"/>
        <v>FRK.01.</v>
      </c>
      <c r="S364" s="30" t="str">
        <f t="shared" si="367"/>
        <v>Wykonywanie usług fryzjerskich</v>
      </c>
      <c r="T364" s="56" t="s">
        <v>880</v>
      </c>
      <c r="U364" s="32">
        <v>2</v>
      </c>
      <c r="V364" s="32">
        <v>2</v>
      </c>
      <c r="W364" s="33" t="s">
        <v>161</v>
      </c>
      <c r="X364" s="32">
        <v>2</v>
      </c>
      <c r="Y364" s="49">
        <v>2</v>
      </c>
      <c r="Z364" s="30" t="str">
        <f t="shared" si="361"/>
        <v>Zespół Szkół Ponadpodstawowych im. Hipolita Cegielskiego w Ziębicach ul. Wojska Polskiego 3, 57-220 Ziębice</v>
      </c>
      <c r="AA364" s="73" t="s">
        <v>55</v>
      </c>
      <c r="AB364" s="38"/>
      <c r="AC364" s="38"/>
      <c r="AD364" s="38"/>
      <c r="AE364" s="39"/>
      <c r="AF364" s="39"/>
      <c r="AG364" s="39"/>
      <c r="AH364" s="39"/>
      <c r="AI364" s="39"/>
      <c r="AJ364" s="39"/>
      <c r="AK364" s="9"/>
      <c r="AL364" s="9" t="s">
        <v>881</v>
      </c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</row>
    <row r="365" spans="2:66" ht="15" customHeight="1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27" t="s">
        <v>882</v>
      </c>
      <c r="M365" s="28" t="s">
        <v>877</v>
      </c>
      <c r="N365" s="29" t="s">
        <v>878</v>
      </c>
      <c r="O365" s="29">
        <v>79824</v>
      </c>
      <c r="P365" s="47" t="s">
        <v>88</v>
      </c>
      <c r="Q365" s="27">
        <f t="shared" ref="Q365:S365" si="368">IFERROR(VLOOKUP(P365,B$8:E$160,2,0),0)</f>
        <v>711204</v>
      </c>
      <c r="R365" s="27" t="str">
        <f t="shared" si="368"/>
        <v>BUD.12.</v>
      </c>
      <c r="S365" s="30" t="str">
        <f t="shared" si="368"/>
        <v> Wykonywanie robót murarskich i tynkarskich</v>
      </c>
      <c r="T365" s="31" t="s">
        <v>89</v>
      </c>
      <c r="U365" s="32">
        <v>1</v>
      </c>
      <c r="V365" s="32">
        <v>0</v>
      </c>
      <c r="W365" s="33" t="s">
        <v>161</v>
      </c>
      <c r="X365" s="32">
        <v>1</v>
      </c>
      <c r="Y365" s="49">
        <v>0</v>
      </c>
      <c r="Z365" s="36" t="str">
        <f t="shared" si="361"/>
        <v>Centrum Kształcenia Zawodowego w Świdnicy, 58-105 Świdnica, ul. Gen. Władysława Sikorskiego 41</v>
      </c>
      <c r="AA365" s="37" t="s">
        <v>34</v>
      </c>
      <c r="AB365" s="38"/>
      <c r="AC365" s="74"/>
      <c r="AD365" s="38"/>
      <c r="AE365" s="39"/>
      <c r="AF365" s="39"/>
      <c r="AG365" s="39"/>
      <c r="AH365" s="39"/>
      <c r="AI365" s="39"/>
      <c r="AJ365" s="39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</row>
    <row r="366" spans="2:66" ht="15" customHeight="1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27" t="s">
        <v>883</v>
      </c>
      <c r="M366" s="28" t="s">
        <v>877</v>
      </c>
      <c r="N366" s="29" t="s">
        <v>878</v>
      </c>
      <c r="O366" s="29">
        <v>79824</v>
      </c>
      <c r="P366" s="47" t="s">
        <v>74</v>
      </c>
      <c r="Q366" s="27">
        <f t="shared" ref="Q366:S366" si="369">IFERROR(VLOOKUP(P366,B$8:E$160,2,0),0)</f>
        <v>522301</v>
      </c>
      <c r="R366" s="27" t="str">
        <f t="shared" si="369"/>
        <v>HAN.01.</v>
      </c>
      <c r="S366" s="30" t="str">
        <f t="shared" si="369"/>
        <v>Prowadzenie sprzedaży</v>
      </c>
      <c r="T366" s="42" t="s">
        <v>160</v>
      </c>
      <c r="U366" s="32">
        <v>16</v>
      </c>
      <c r="V366" s="32">
        <v>13</v>
      </c>
      <c r="W366" s="33" t="s">
        <v>161</v>
      </c>
      <c r="X366" s="32">
        <v>11</v>
      </c>
      <c r="Y366" s="49">
        <v>6</v>
      </c>
      <c r="Z366" s="30" t="str">
        <f t="shared" si="361"/>
        <v>Zespół Szkół Ponadpodstawowych im. Hipolita Cegielskiego w Ziębicach ul. Wojska Polskiego 3, 57-220 Ziębice</v>
      </c>
      <c r="AA366" s="73" t="s">
        <v>55</v>
      </c>
      <c r="AB366" s="38"/>
      <c r="AC366" s="38"/>
      <c r="AD366" s="38"/>
      <c r="AE366" s="39"/>
      <c r="AF366" s="39"/>
      <c r="AG366" s="39"/>
      <c r="AH366" s="39"/>
      <c r="AI366" s="39"/>
      <c r="AJ366" s="39"/>
      <c r="AK366" s="9"/>
      <c r="AL366" s="9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</row>
    <row r="367" spans="2:66" ht="15" customHeight="1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05" t="s">
        <v>884</v>
      </c>
      <c r="M367" s="28" t="s">
        <v>877</v>
      </c>
      <c r="N367" s="29" t="s">
        <v>878</v>
      </c>
      <c r="O367" s="29">
        <v>79824</v>
      </c>
      <c r="P367" s="47" t="s">
        <v>92</v>
      </c>
      <c r="Q367" s="27">
        <f t="shared" ref="Q367:S367" si="370">IFERROR(VLOOKUP(P367,B$8:E$160,2,0),0)</f>
        <v>752205</v>
      </c>
      <c r="R367" s="27" t="str">
        <f t="shared" si="370"/>
        <v>DRM.04.</v>
      </c>
      <c r="S367" s="30" t="str">
        <f t="shared" si="370"/>
        <v> Wytwarzanie wyrobów z drewna i materiałów drewnopochodnych</v>
      </c>
      <c r="T367" s="56" t="s">
        <v>160</v>
      </c>
      <c r="U367" s="32">
        <v>1</v>
      </c>
      <c r="V367" s="32">
        <v>0</v>
      </c>
      <c r="W367" s="33" t="s">
        <v>161</v>
      </c>
      <c r="X367" s="32">
        <v>1</v>
      </c>
      <c r="Y367" s="49">
        <v>0</v>
      </c>
      <c r="Z367" s="30" t="str">
        <f t="shared" si="361"/>
        <v>Centrum Kształcenia Zawodowego w Oleśnicy, ul. Wojska Polskiego 67</v>
      </c>
      <c r="AA367" s="73" t="s">
        <v>134</v>
      </c>
      <c r="AB367" s="38"/>
      <c r="AC367" s="38"/>
      <c r="AD367" s="38"/>
      <c r="AE367" s="39"/>
      <c r="AF367" s="39"/>
      <c r="AG367" s="39"/>
      <c r="AH367" s="39"/>
      <c r="AI367" s="39"/>
      <c r="AJ367" s="39"/>
      <c r="AK367" s="9"/>
      <c r="AL367" s="9" t="s">
        <v>885</v>
      </c>
      <c r="AM367" s="175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</row>
    <row r="368" spans="2:66" ht="15" customHeight="1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27" t="s">
        <v>886</v>
      </c>
      <c r="M368" s="28" t="s">
        <v>877</v>
      </c>
      <c r="N368" s="29" t="s">
        <v>878</v>
      </c>
      <c r="O368" s="29">
        <v>79824</v>
      </c>
      <c r="P368" s="47" t="s">
        <v>133</v>
      </c>
      <c r="Q368" s="27">
        <f t="shared" ref="Q368:S368" si="371">IFERROR(VLOOKUP(P368,B$8:E$160,2,0),0)</f>
        <v>753402</v>
      </c>
      <c r="R368" s="27" t="str">
        <f t="shared" si="371"/>
        <v>DRM.05.</v>
      </c>
      <c r="S368" s="30" t="str">
        <f t="shared" si="371"/>
        <v>Wykonywanie wyrobów tapicerowanych</v>
      </c>
      <c r="T368" s="31" t="s">
        <v>116</v>
      </c>
      <c r="U368" s="32">
        <v>1</v>
      </c>
      <c r="V368" s="32">
        <v>0</v>
      </c>
      <c r="W368" s="33" t="s">
        <v>161</v>
      </c>
      <c r="X368" s="32">
        <v>1</v>
      </c>
      <c r="Y368" s="49">
        <v>0</v>
      </c>
      <c r="Z368" s="30" t="str">
        <f t="shared" si="361"/>
        <v>Centrum Kształcenia Zawodowego w Oleśnicy, ul. Wojska Polskiego 67</v>
      </c>
      <c r="AA368" s="73" t="s">
        <v>134</v>
      </c>
      <c r="AB368" s="7"/>
      <c r="AC368" s="38"/>
      <c r="AD368" s="38"/>
      <c r="AE368" s="39"/>
      <c r="AF368" s="39"/>
      <c r="AG368" s="39"/>
      <c r="AH368" s="39"/>
      <c r="AI368" s="39"/>
      <c r="AJ368" s="39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</row>
    <row r="369" spans="2:66" ht="15" customHeight="1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27" t="s">
        <v>887</v>
      </c>
      <c r="M369" s="28" t="s">
        <v>877</v>
      </c>
      <c r="N369" s="29" t="s">
        <v>878</v>
      </c>
      <c r="O369" s="29">
        <v>79824</v>
      </c>
      <c r="P369" s="47" t="s">
        <v>31</v>
      </c>
      <c r="Q369" s="27">
        <f t="shared" ref="Q369:S369" si="372">IFERROR(VLOOKUP(P369,B$8:E$160,2,0),0)</f>
        <v>751201</v>
      </c>
      <c r="R369" s="27" t="str">
        <f t="shared" si="372"/>
        <v>SPC.01.</v>
      </c>
      <c r="S369" s="30" t="str">
        <f t="shared" si="372"/>
        <v>Produkcja wyrobów cukierniczych</v>
      </c>
      <c r="T369" s="42" t="s">
        <v>140</v>
      </c>
      <c r="U369" s="32">
        <v>3</v>
      </c>
      <c r="V369" s="32">
        <v>3</v>
      </c>
      <c r="W369" s="33" t="s">
        <v>161</v>
      </c>
      <c r="X369" s="32">
        <v>3</v>
      </c>
      <c r="Y369" s="49">
        <v>3</v>
      </c>
      <c r="Z369" s="30" t="str">
        <f t="shared" si="361"/>
        <v>Centrum Kształcenia Zawodowego w Oleśnicy, ul. Wojska Polskiego 67</v>
      </c>
      <c r="AA369" s="73" t="s">
        <v>134</v>
      </c>
      <c r="AB369" s="38"/>
      <c r="AC369" s="74"/>
      <c r="AD369" s="38"/>
      <c r="AE369" s="39"/>
      <c r="AF369" s="39"/>
      <c r="AG369" s="39"/>
      <c r="AH369" s="39"/>
      <c r="AI369" s="39"/>
      <c r="AJ369" s="39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</row>
    <row r="370" spans="2:66" ht="15" customHeight="1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27" t="s">
        <v>888</v>
      </c>
      <c r="M370" s="28" t="s">
        <v>877</v>
      </c>
      <c r="N370" s="29" t="s">
        <v>878</v>
      </c>
      <c r="O370" s="29">
        <v>79824</v>
      </c>
      <c r="P370" s="47" t="s">
        <v>114</v>
      </c>
      <c r="Q370" s="27">
        <f t="shared" ref="Q370:S370" si="373">IFERROR(VLOOKUP(P370,B$8:E$160,2,0),0)</f>
        <v>512001</v>
      </c>
      <c r="R370" s="27" t="str">
        <f t="shared" si="373"/>
        <v>HGT.02.</v>
      </c>
      <c r="S370" s="30" t="str">
        <f t="shared" si="373"/>
        <v> Przygotowanie i wydawanie dań</v>
      </c>
      <c r="T370" s="31" t="s">
        <v>889</v>
      </c>
      <c r="U370" s="32">
        <v>1</v>
      </c>
      <c r="V370" s="32">
        <v>1</v>
      </c>
      <c r="W370" s="33" t="s">
        <v>161</v>
      </c>
      <c r="X370" s="32">
        <v>1</v>
      </c>
      <c r="Y370" s="49">
        <v>1</v>
      </c>
      <c r="Z370" s="30" t="str">
        <f t="shared" si="361"/>
        <v>Zespół Szkół Ponadpodstawowych im. Hipolita Cegielskiego w Ziębicach ul. Wojska Polskiego 3, 57-220 Ziębice</v>
      </c>
      <c r="AA370" s="73" t="s">
        <v>55</v>
      </c>
      <c r="AB370" s="38"/>
      <c r="AC370" s="38"/>
      <c r="AD370" s="38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</row>
    <row r="371" spans="2:66" ht="15" customHeight="1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27"/>
      <c r="M371" s="28" t="s">
        <v>877</v>
      </c>
      <c r="N371" s="29" t="s">
        <v>878</v>
      </c>
      <c r="O371" s="29">
        <v>79824</v>
      </c>
      <c r="P371" s="47" t="s">
        <v>127</v>
      </c>
      <c r="Q371" s="27">
        <f t="shared" ref="Q371:S371" si="374">IFERROR(VLOOKUP(P371,B$8:E$160,2,0),0)</f>
        <v>751204</v>
      </c>
      <c r="R371" s="27" t="str">
        <f t="shared" si="374"/>
        <v>SPC.03.</v>
      </c>
      <c r="S371" s="30" t="str">
        <f t="shared" si="374"/>
        <v>Produkcja wyrobów piekarskich</v>
      </c>
      <c r="T371" s="31" t="s">
        <v>32</v>
      </c>
      <c r="U371" s="32">
        <v>2</v>
      </c>
      <c r="V371" s="32">
        <v>1</v>
      </c>
      <c r="W371" s="33" t="s">
        <v>161</v>
      </c>
      <c r="X371" s="32">
        <v>2</v>
      </c>
      <c r="Y371" s="49">
        <v>1</v>
      </c>
      <c r="Z371" s="30" t="str">
        <f t="shared" si="361"/>
        <v>Centrum Kształcenia Zawodowego w Oleśnicy, ul. Wojska Polskiego 67</v>
      </c>
      <c r="AA371" s="73" t="s">
        <v>134</v>
      </c>
      <c r="AB371" s="38"/>
      <c r="AC371" s="38"/>
      <c r="AD371" s="38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</row>
    <row r="372" spans="2:66" ht="15" customHeight="1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27" t="s">
        <v>890</v>
      </c>
      <c r="M372" s="50" t="s">
        <v>891</v>
      </c>
      <c r="N372" s="27" t="s">
        <v>892</v>
      </c>
      <c r="O372" s="27">
        <v>82519</v>
      </c>
      <c r="P372" s="47" t="s">
        <v>40</v>
      </c>
      <c r="Q372" s="27">
        <f t="shared" ref="Q372:S372" si="375">IFERROR(VLOOKUP(P372,B$8:E$160,2,0),0)</f>
        <v>741103</v>
      </c>
      <c r="R372" s="27" t="str">
        <f t="shared" si="375"/>
        <v>ELE.02.</v>
      </c>
      <c r="S372" s="30" t="str">
        <f t="shared" si="375"/>
        <v>Montaż, uruchamianie i konserwacja instalacji, maszyn i urządzeń elektrycznych</v>
      </c>
      <c r="T372" s="31" t="s">
        <v>89</v>
      </c>
      <c r="U372" s="33">
        <v>3</v>
      </c>
      <c r="V372" s="33">
        <v>0</v>
      </c>
      <c r="W372" s="33" t="s">
        <v>161</v>
      </c>
      <c r="X372" s="44">
        <v>0</v>
      </c>
      <c r="Y372" s="57">
        <v>0</v>
      </c>
      <c r="Z372" s="30" t="str">
        <f t="shared" si="361"/>
        <v>Centrum Kształcenia Zawodowego w Oleśnicy, ul. Wojska Polskiego 67</v>
      </c>
      <c r="AA372" s="73" t="s">
        <v>134</v>
      </c>
      <c r="AB372" s="38"/>
      <c r="AC372" s="38"/>
      <c r="AD372" s="38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</row>
    <row r="373" spans="2:66" ht="15" customHeight="1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27" t="s">
        <v>893</v>
      </c>
      <c r="M373" s="50" t="s">
        <v>891</v>
      </c>
      <c r="N373" s="27" t="s">
        <v>892</v>
      </c>
      <c r="O373" s="27">
        <v>82519</v>
      </c>
      <c r="P373" s="47" t="s">
        <v>44</v>
      </c>
      <c r="Q373" s="27">
        <f t="shared" ref="Q373:S373" si="376">IFERROR(VLOOKUP(P373,B$8:E$160,2,0),0)</f>
        <v>514101</v>
      </c>
      <c r="R373" s="27" t="str">
        <f t="shared" si="376"/>
        <v>FRK.01.</v>
      </c>
      <c r="S373" s="30" t="str">
        <f t="shared" si="376"/>
        <v>Wykonywanie usług fryzjerskich</v>
      </c>
      <c r="T373" s="188" t="s">
        <v>75</v>
      </c>
      <c r="U373" s="33">
        <v>10</v>
      </c>
      <c r="V373" s="33">
        <v>8</v>
      </c>
      <c r="W373" s="33" t="s">
        <v>161</v>
      </c>
      <c r="X373" s="44">
        <v>0</v>
      </c>
      <c r="Y373" s="57">
        <v>0</v>
      </c>
      <c r="Z373" s="30" t="str">
        <f t="shared" si="361"/>
        <v>Centrum Kształcenia Zawodowego w Oleśnicy, ul. Wojska Polskiego 67</v>
      </c>
      <c r="AA373" s="73" t="s">
        <v>134</v>
      </c>
      <c r="AB373" s="38"/>
      <c r="AC373" s="38"/>
      <c r="AD373" s="38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</row>
    <row r="374" spans="2:66" ht="15" customHeight="1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27" t="s">
        <v>894</v>
      </c>
      <c r="M374" s="50" t="s">
        <v>891</v>
      </c>
      <c r="N374" s="27" t="s">
        <v>892</v>
      </c>
      <c r="O374" s="27">
        <v>82519</v>
      </c>
      <c r="P374" s="47" t="s">
        <v>114</v>
      </c>
      <c r="Q374" s="27">
        <f t="shared" ref="Q374:S374" si="377">IFERROR(VLOOKUP(P374,B$8:E$160,2,0),0)</f>
        <v>512001</v>
      </c>
      <c r="R374" s="27" t="str">
        <f t="shared" si="377"/>
        <v>HGT.02.</v>
      </c>
      <c r="S374" s="30" t="str">
        <f t="shared" si="377"/>
        <v> Przygotowanie i wydawanie dań</v>
      </c>
      <c r="T374" s="189" t="s">
        <v>160</v>
      </c>
      <c r="U374" s="33">
        <v>3</v>
      </c>
      <c r="V374" s="33">
        <v>2</v>
      </c>
      <c r="W374" s="33" t="s">
        <v>161</v>
      </c>
      <c r="X374" s="34">
        <v>0</v>
      </c>
      <c r="Y374" s="35">
        <v>0</v>
      </c>
      <c r="Z374" s="30" t="str">
        <f t="shared" si="361"/>
        <v>Centrum Kształcenia Zawodowego w Oleśnicy, ul. Wojska Polskiego 67</v>
      </c>
      <c r="AA374" s="73" t="s">
        <v>134</v>
      </c>
      <c r="AB374" s="38"/>
      <c r="AC374" s="38"/>
      <c r="AD374" s="38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</row>
    <row r="375" spans="2:66" ht="15" customHeight="1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27" t="s">
        <v>895</v>
      </c>
      <c r="M375" s="50" t="s">
        <v>891</v>
      </c>
      <c r="N375" s="27" t="s">
        <v>892</v>
      </c>
      <c r="O375" s="27">
        <v>82519</v>
      </c>
      <c r="P375" s="47" t="s">
        <v>137</v>
      </c>
      <c r="Q375" s="27">
        <f t="shared" ref="Q375:S375" si="378">IFERROR(VLOOKUP(P375,B$8:E$160,2,0),0)</f>
        <v>741203</v>
      </c>
      <c r="R375" s="27" t="str">
        <f t="shared" si="378"/>
        <v>MOT.02.</v>
      </c>
      <c r="S375" s="30" t="str">
        <f t="shared" si="378"/>
        <v>Obsługa, diagnozowanie oraz naprawa mechatronicznych systemów pojazdów samochodowych</v>
      </c>
      <c r="T375" s="56" t="s">
        <v>715</v>
      </c>
      <c r="U375" s="33">
        <v>2</v>
      </c>
      <c r="V375" s="33">
        <v>0</v>
      </c>
      <c r="W375" s="33" t="s">
        <v>161</v>
      </c>
      <c r="X375" s="44">
        <v>2</v>
      </c>
      <c r="Y375" s="57">
        <v>0</v>
      </c>
      <c r="Z375" s="30" t="str">
        <f t="shared" si="361"/>
        <v>Ośrodek Dokształcania i Doskonalenia Zawodowego w Krotoszynie</v>
      </c>
      <c r="AA375" s="73" t="s">
        <v>100</v>
      </c>
      <c r="AB375" s="7"/>
      <c r="AC375" s="38"/>
      <c r="AD375" s="38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</row>
    <row r="376" spans="2:66" ht="15" customHeight="1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27" t="s">
        <v>896</v>
      </c>
      <c r="M376" s="50" t="s">
        <v>891</v>
      </c>
      <c r="N376" s="27" t="s">
        <v>892</v>
      </c>
      <c r="O376" s="27">
        <v>82519</v>
      </c>
      <c r="P376" s="9" t="s">
        <v>143</v>
      </c>
      <c r="Q376" s="27">
        <f t="shared" ref="Q376:S376" si="379">IFERROR(VLOOKUP(P376,B$8:E$160,2,0),0)</f>
        <v>742117</v>
      </c>
      <c r="R376" s="27" t="str">
        <f t="shared" si="379"/>
        <v>ELM.02.</v>
      </c>
      <c r="S376" s="30" t="str">
        <f t="shared" si="379"/>
        <v>Montaż oraz instalowanie układów i urządzeń elektronicznych</v>
      </c>
      <c r="T376" s="42" t="s">
        <v>322</v>
      </c>
      <c r="U376" s="33">
        <v>1</v>
      </c>
      <c r="V376" s="33">
        <v>0</v>
      </c>
      <c r="W376" s="33" t="s">
        <v>161</v>
      </c>
      <c r="X376" s="44">
        <v>1</v>
      </c>
      <c r="Y376" s="57">
        <v>0</v>
      </c>
      <c r="Z376" s="30" t="str">
        <f t="shared" si="361"/>
        <v>Centrum Kształcenia Zawodowego w Zespole Szkół i Placówek Kształcenia Zawodowego, ul.Botaniczna 66, 65-392  Zielona Góra</v>
      </c>
      <c r="AA376" s="73" t="s">
        <v>81</v>
      </c>
      <c r="AB376" s="38"/>
      <c r="AC376" s="38"/>
      <c r="AD376" s="38"/>
      <c r="AE376" s="1"/>
      <c r="AF376" s="1"/>
      <c r="AG376" s="1"/>
      <c r="AH376" s="1"/>
      <c r="AI376" s="1"/>
      <c r="AJ376" s="9" t="s">
        <v>897</v>
      </c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</row>
    <row r="377" spans="2:66" ht="15" customHeight="1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27" t="s">
        <v>898</v>
      </c>
      <c r="M377" s="50" t="s">
        <v>891</v>
      </c>
      <c r="N377" s="27" t="s">
        <v>892</v>
      </c>
      <c r="O377" s="27">
        <v>82519</v>
      </c>
      <c r="P377" s="47" t="s">
        <v>237</v>
      </c>
      <c r="Q377" s="27">
        <f t="shared" ref="Q377:S377" si="380">IFERROR(VLOOKUP(P377,B$8:E$160,2,0),0)</f>
        <v>513101</v>
      </c>
      <c r="R377" s="27" t="str">
        <f t="shared" si="380"/>
        <v>HGT.01.</v>
      </c>
      <c r="S377" s="30" t="str">
        <f t="shared" si="380"/>
        <v>Wykonywanie usług kelnerskich</v>
      </c>
      <c r="T377" s="31" t="s">
        <v>341</v>
      </c>
      <c r="U377" s="33">
        <v>1</v>
      </c>
      <c r="V377" s="33">
        <v>0</v>
      </c>
      <c r="W377" s="33" t="s">
        <v>161</v>
      </c>
      <c r="X377" s="44">
        <v>1</v>
      </c>
      <c r="Y377" s="57">
        <v>0</v>
      </c>
      <c r="Z377" s="30" t="str">
        <f t="shared" si="361"/>
        <v>Centrum Kształcenia Zawodowego w Zespole Szkół i Placówek Kształcenia Zawodowego, ul.Botaniczna 66, 65-392  Zielona Góra</v>
      </c>
      <c r="AA377" s="73" t="s">
        <v>81</v>
      </c>
      <c r="AB377" s="38"/>
      <c r="AC377" s="38"/>
      <c r="AD377" s="38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</row>
    <row r="378" spans="2:66" ht="15" customHeight="1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27" t="s">
        <v>899</v>
      </c>
      <c r="M378" s="50" t="s">
        <v>891</v>
      </c>
      <c r="N378" s="27" t="s">
        <v>892</v>
      </c>
      <c r="O378" s="27">
        <v>82519</v>
      </c>
      <c r="P378" s="47" t="s">
        <v>109</v>
      </c>
      <c r="Q378" s="27">
        <f t="shared" ref="Q378:S378" si="381">IFERROR(VLOOKUP(P378,B$8:E$160,2,0),0)</f>
        <v>753105</v>
      </c>
      <c r="R378" s="27" t="str">
        <f t="shared" si="381"/>
        <v>MOD.03.</v>
      </c>
      <c r="S378" s="30" t="str">
        <f t="shared" si="381"/>
        <v>Projektowanie i wytwarzanie wyrobów odzieżowych</v>
      </c>
      <c r="T378" s="42" t="s">
        <v>900</v>
      </c>
      <c r="U378" s="33">
        <v>5</v>
      </c>
      <c r="V378" s="33">
        <v>5</v>
      </c>
      <c r="W378" s="54" t="s">
        <v>161</v>
      </c>
      <c r="X378" s="44">
        <v>5</v>
      </c>
      <c r="Y378" s="57">
        <v>5</v>
      </c>
      <c r="Z378" s="30" t="str">
        <f t="shared" si="361"/>
        <v>Centrum Kształcenia Zawodowego w Zespole Szkół i Placówek Kształcenia Zawodowego, ul.Botaniczna 66, 65-392  Zielona Góra</v>
      </c>
      <c r="AA378" s="73" t="s">
        <v>81</v>
      </c>
      <c r="AB378" s="38"/>
      <c r="AC378" s="38"/>
      <c r="AD378" s="38"/>
      <c r="AE378" s="39"/>
      <c r="AF378" s="39"/>
      <c r="AG378" s="39"/>
      <c r="AH378" s="39"/>
      <c r="AI378" s="39"/>
      <c r="AJ378" s="39"/>
      <c r="AK378" s="98"/>
      <c r="AL378" s="98" t="s">
        <v>901</v>
      </c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</row>
    <row r="379" spans="2:66" ht="15" customHeight="1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27" t="s">
        <v>902</v>
      </c>
      <c r="M379" s="50" t="s">
        <v>891</v>
      </c>
      <c r="N379" s="27" t="s">
        <v>892</v>
      </c>
      <c r="O379" s="27">
        <v>82519</v>
      </c>
      <c r="P379" s="47" t="s">
        <v>120</v>
      </c>
      <c r="Q379" s="27">
        <f t="shared" ref="Q379:S379" si="382">IFERROR(VLOOKUP(P379,B$8:E$160,2,0),0)</f>
        <v>712618</v>
      </c>
      <c r="R379" s="27" t="str">
        <f t="shared" si="382"/>
        <v>BUD.09.</v>
      </c>
      <c r="S379" s="30" t="str">
        <f t="shared" si="382"/>
        <v>Wykonywanie robót związanych z budową, montażem i eksploatacją sieci oraz instalacji sanitarnych</v>
      </c>
      <c r="T379" s="57" t="s">
        <v>116</v>
      </c>
      <c r="U379" s="32">
        <v>2</v>
      </c>
      <c r="V379" s="33">
        <v>0</v>
      </c>
      <c r="W379" s="54" t="s">
        <v>161</v>
      </c>
      <c r="X379" s="34">
        <v>2</v>
      </c>
      <c r="Y379" s="35">
        <v>0</v>
      </c>
      <c r="Z379" s="36" t="str">
        <f t="shared" si="361"/>
        <v>Centrum Kształcenia Zawodowego w Świdnicy, 58-105 Świdnica, ul. Gen. Władysława Sikorskiego 41</v>
      </c>
      <c r="AA379" s="73" t="s">
        <v>34</v>
      </c>
      <c r="AB379" s="38"/>
      <c r="AC379" s="38"/>
      <c r="AD379" s="38"/>
      <c r="AE379" s="39"/>
      <c r="AF379" s="39"/>
      <c r="AG379" s="39"/>
      <c r="AH379" s="39"/>
      <c r="AI379" s="39"/>
      <c r="AJ379" s="39"/>
      <c r="AK379" s="98"/>
      <c r="AL379" s="98" t="s">
        <v>901</v>
      </c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</row>
    <row r="380" spans="2:66" ht="15" customHeight="1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27" t="s">
        <v>903</v>
      </c>
      <c r="M380" s="50" t="s">
        <v>891</v>
      </c>
      <c r="N380" s="27" t="s">
        <v>892</v>
      </c>
      <c r="O380" s="27">
        <v>82519</v>
      </c>
      <c r="P380" s="47" t="s">
        <v>254</v>
      </c>
      <c r="Q380" s="27">
        <f t="shared" ref="Q380:S380" si="383">IFERROR(VLOOKUP(P380,B$8:E$160,2,0),0)</f>
        <v>722204</v>
      </c>
      <c r="R380" s="27" t="str">
        <f t="shared" si="383"/>
        <v>MEC.08.</v>
      </c>
      <c r="S380" s="30" t="str">
        <f t="shared" si="383"/>
        <v>Wykonywanie i naprawa elementów maszyn, urządzeń i narzędzi</v>
      </c>
      <c r="T380" s="134" t="s">
        <v>723</v>
      </c>
      <c r="U380" s="33">
        <v>3</v>
      </c>
      <c r="V380" s="33">
        <v>0</v>
      </c>
      <c r="W380" s="54" t="s">
        <v>161</v>
      </c>
      <c r="X380" s="34">
        <v>2</v>
      </c>
      <c r="Y380" s="35">
        <v>0</v>
      </c>
      <c r="Z380" s="30" t="str">
        <f t="shared" si="361"/>
        <v>Ośrodek Dokształcania i Doskonalenia Zawodowego w Krotoszynie</v>
      </c>
      <c r="AA380" s="37" t="s">
        <v>100</v>
      </c>
      <c r="AB380" s="38"/>
      <c r="AC380" s="74"/>
      <c r="AD380" s="38"/>
      <c r="AE380" s="39"/>
      <c r="AF380" s="39"/>
      <c r="AG380" s="39"/>
      <c r="AH380" s="39"/>
      <c r="AI380" s="39"/>
      <c r="AJ380" s="98" t="s">
        <v>904</v>
      </c>
      <c r="AK380" s="98"/>
      <c r="AL380" s="98" t="s">
        <v>901</v>
      </c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</row>
    <row r="381" spans="2:66" ht="15" customHeight="1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27" t="s">
        <v>905</v>
      </c>
      <c r="M381" s="50" t="s">
        <v>891</v>
      </c>
      <c r="N381" s="27" t="s">
        <v>892</v>
      </c>
      <c r="O381" s="27">
        <v>82519</v>
      </c>
      <c r="P381" s="47" t="s">
        <v>61</v>
      </c>
      <c r="Q381" s="27">
        <f t="shared" ref="Q381:S381" si="384">IFERROR(VLOOKUP(P381,B$8:E$160,2,0),0)</f>
        <v>723103</v>
      </c>
      <c r="R381" s="27" t="str">
        <f t="shared" si="384"/>
        <v>MOT.05.</v>
      </c>
      <c r="S381" s="30" t="str">
        <f t="shared" si="384"/>
        <v>Obsługa, diagnozowanie oraz naprawa pojazdów samochodowych</v>
      </c>
      <c r="T381" s="42" t="s">
        <v>32</v>
      </c>
      <c r="U381" s="33">
        <v>13</v>
      </c>
      <c r="V381" s="33">
        <v>0</v>
      </c>
      <c r="W381" s="54" t="s">
        <v>161</v>
      </c>
      <c r="X381" s="34">
        <v>0</v>
      </c>
      <c r="Y381" s="35">
        <v>0</v>
      </c>
      <c r="Z381" s="30" t="str">
        <f t="shared" si="361"/>
        <v>Centrum Kształcenia Zawodowego w Oleśnicy, ul. Wojska Polskiego 67</v>
      </c>
      <c r="AA381" s="73" t="s">
        <v>134</v>
      </c>
      <c r="AB381" s="38"/>
      <c r="AC381" s="38"/>
      <c r="AD381" s="38"/>
      <c r="AE381" s="39"/>
      <c r="AF381" s="39"/>
      <c r="AG381" s="39"/>
      <c r="AH381" s="39"/>
      <c r="AI381" s="39"/>
      <c r="AJ381" s="39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</row>
    <row r="382" spans="2:66" ht="15" customHeight="1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27" t="s">
        <v>906</v>
      </c>
      <c r="M382" s="50" t="s">
        <v>891</v>
      </c>
      <c r="N382" s="27" t="s">
        <v>892</v>
      </c>
      <c r="O382" s="27">
        <v>82519</v>
      </c>
      <c r="P382" s="47" t="s">
        <v>92</v>
      </c>
      <c r="Q382" s="27">
        <f t="shared" ref="Q382:S382" si="385">IFERROR(VLOOKUP(P382,B$8:E$160,2,0),0)</f>
        <v>752205</v>
      </c>
      <c r="R382" s="27" t="str">
        <f t="shared" si="385"/>
        <v>DRM.04.</v>
      </c>
      <c r="S382" s="30" t="str">
        <f t="shared" si="385"/>
        <v> Wytwarzanie wyrobów z drewna i materiałów drewnopochodnych</v>
      </c>
      <c r="T382" s="134" t="s">
        <v>160</v>
      </c>
      <c r="U382" s="33">
        <v>5</v>
      </c>
      <c r="V382" s="33">
        <v>0</v>
      </c>
      <c r="W382" s="54" t="s">
        <v>161</v>
      </c>
      <c r="X382" s="34">
        <v>0</v>
      </c>
      <c r="Y382" s="35">
        <v>0</v>
      </c>
      <c r="Z382" s="30" t="str">
        <f t="shared" si="361"/>
        <v>Centrum Kształcenia Zawodowego w Oleśnicy, ul. Wojska Polskiego 67</v>
      </c>
      <c r="AA382" s="73" t="s">
        <v>134</v>
      </c>
      <c r="AB382" s="38"/>
      <c r="AC382" s="38"/>
      <c r="AD382" s="38"/>
      <c r="AE382" s="39"/>
      <c r="AF382" s="39"/>
      <c r="AG382" s="39"/>
      <c r="AH382" s="39"/>
      <c r="AI382" s="39"/>
      <c r="AJ382" s="39"/>
      <c r="AK382" s="98"/>
      <c r="AL382" s="98" t="s">
        <v>901</v>
      </c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</row>
    <row r="383" spans="2:66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27" t="s">
        <v>907</v>
      </c>
      <c r="M383" s="50" t="s">
        <v>891</v>
      </c>
      <c r="N383" s="27" t="s">
        <v>892</v>
      </c>
      <c r="O383" s="27">
        <v>82519</v>
      </c>
      <c r="P383" s="47" t="s">
        <v>133</v>
      </c>
      <c r="Q383" s="27">
        <f t="shared" ref="Q383:S383" si="386">IFERROR(VLOOKUP(P383,B$8:E$160,2,0),0)</f>
        <v>753402</v>
      </c>
      <c r="R383" s="27" t="str">
        <f t="shared" si="386"/>
        <v>DRM.05.</v>
      </c>
      <c r="S383" s="30" t="str">
        <f t="shared" si="386"/>
        <v>Wykonywanie wyrobów tapicerowanych</v>
      </c>
      <c r="T383" s="43" t="s">
        <v>116</v>
      </c>
      <c r="U383" s="33">
        <v>22</v>
      </c>
      <c r="V383" s="33">
        <v>0</v>
      </c>
      <c r="W383" s="54" t="s">
        <v>161</v>
      </c>
      <c r="X383" s="34">
        <v>0</v>
      </c>
      <c r="Y383" s="35">
        <v>0</v>
      </c>
      <c r="Z383" s="30" t="str">
        <f t="shared" si="361"/>
        <v>Centrum Kształcenia Zawodowego w Oleśnicy, ul. Wojska Polskiego 67</v>
      </c>
      <c r="AA383" s="73" t="s">
        <v>134</v>
      </c>
      <c r="AB383" s="38"/>
      <c r="AC383" s="38"/>
      <c r="AD383" s="38"/>
      <c r="AE383" s="39"/>
      <c r="AF383" s="39"/>
      <c r="AG383" s="39"/>
      <c r="AH383" s="39"/>
      <c r="AI383" s="39"/>
      <c r="AJ383" s="39"/>
      <c r="AK383" s="98"/>
      <c r="AL383" s="98" t="s">
        <v>901</v>
      </c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</row>
    <row r="384" spans="2:66" ht="15" customHeight="1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27" t="s">
        <v>908</v>
      </c>
      <c r="M384" s="50" t="s">
        <v>891</v>
      </c>
      <c r="N384" s="27" t="s">
        <v>892</v>
      </c>
      <c r="O384" s="27">
        <v>82519</v>
      </c>
      <c r="P384" s="47" t="s">
        <v>74</v>
      </c>
      <c r="Q384" s="27">
        <f t="shared" ref="Q384:S384" si="387">IFERROR(VLOOKUP(P384,B$8:E$160,2,0),0)</f>
        <v>522301</v>
      </c>
      <c r="R384" s="27" t="str">
        <f t="shared" si="387"/>
        <v>HAN.01.</v>
      </c>
      <c r="S384" s="30" t="str">
        <f t="shared" si="387"/>
        <v>Prowadzenie sprzedaży</v>
      </c>
      <c r="T384" s="43" t="s">
        <v>216</v>
      </c>
      <c r="U384" s="33">
        <v>18</v>
      </c>
      <c r="V384" s="33">
        <v>15</v>
      </c>
      <c r="W384" s="54" t="s">
        <v>161</v>
      </c>
      <c r="X384" s="34">
        <v>0</v>
      </c>
      <c r="Y384" s="35">
        <v>0</v>
      </c>
      <c r="Z384" s="30" t="str">
        <f t="shared" si="361"/>
        <v>Centrum Kształcenia Zawodowego w Oleśnicy, ul. Wojska Polskiego 67</v>
      </c>
      <c r="AA384" s="73" t="s">
        <v>134</v>
      </c>
      <c r="AB384" s="38"/>
      <c r="AC384" s="38"/>
      <c r="AD384" s="38"/>
      <c r="AE384" s="39"/>
      <c r="AF384" s="39"/>
      <c r="AG384" s="39"/>
      <c r="AH384" s="39"/>
      <c r="AI384" s="39"/>
      <c r="AJ384" s="39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</row>
    <row r="385" spans="2:66" ht="15" customHeight="1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27" t="s">
        <v>909</v>
      </c>
      <c r="M385" s="50" t="s">
        <v>891</v>
      </c>
      <c r="N385" s="27" t="s">
        <v>892</v>
      </c>
      <c r="O385" s="27">
        <v>82519</v>
      </c>
      <c r="P385" s="47" t="s">
        <v>563</v>
      </c>
      <c r="Q385" s="27">
        <f t="shared" ref="Q385:S385" si="388">IFERROR(VLOOKUP(P385,B$8:E$160,2,0),0)</f>
        <v>613003</v>
      </c>
      <c r="R385" s="27" t="str">
        <f t="shared" si="388"/>
        <v>ROL.04.</v>
      </c>
      <c r="S385" s="30" t="str">
        <f t="shared" si="388"/>
        <v> Prowadzenie produkcji rolniczej</v>
      </c>
      <c r="T385" s="75" t="s">
        <v>364</v>
      </c>
      <c r="U385" s="33">
        <v>1</v>
      </c>
      <c r="V385" s="33">
        <v>0</v>
      </c>
      <c r="W385" s="54" t="s">
        <v>161</v>
      </c>
      <c r="X385" s="34">
        <v>1</v>
      </c>
      <c r="Y385" s="35">
        <v>0</v>
      </c>
      <c r="Z385" s="30" t="str">
        <f t="shared" si="361"/>
        <v>Centrum Kształcenia Zawodowego i Ustawicznego, 67-400 Wschowa, Plac Kosynierów 1</v>
      </c>
      <c r="AA385" s="73" t="s">
        <v>181</v>
      </c>
      <c r="AB385" s="38"/>
      <c r="AC385" s="38"/>
      <c r="AD385" s="38"/>
      <c r="AE385" s="39"/>
      <c r="AF385" s="39"/>
      <c r="AG385" s="39"/>
      <c r="AH385" s="39"/>
      <c r="AI385" s="39"/>
      <c r="AJ385" s="39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</row>
    <row r="386" spans="2:66" ht="15" customHeight="1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27" t="s">
        <v>910</v>
      </c>
      <c r="M386" s="190" t="s">
        <v>911</v>
      </c>
      <c r="N386" s="191" t="s">
        <v>912</v>
      </c>
      <c r="O386" s="191">
        <v>22648</v>
      </c>
      <c r="P386" s="47" t="s">
        <v>61</v>
      </c>
      <c r="Q386" s="27">
        <f t="shared" ref="Q386:S386" si="389">IFERROR(VLOOKUP(P386,B$8:E$160,2,0),0)</f>
        <v>723103</v>
      </c>
      <c r="R386" s="27" t="str">
        <f t="shared" si="389"/>
        <v>MOT.05.</v>
      </c>
      <c r="S386" s="30" t="str">
        <f t="shared" si="389"/>
        <v>Obsługa, diagnozowanie oraz naprawa pojazdów samochodowych</v>
      </c>
      <c r="T386" s="43" t="s">
        <v>116</v>
      </c>
      <c r="U386" s="192">
        <v>2</v>
      </c>
      <c r="V386" s="192">
        <v>0</v>
      </c>
      <c r="W386" s="193" t="s">
        <v>154</v>
      </c>
      <c r="X386" s="192">
        <v>2</v>
      </c>
      <c r="Y386" s="54">
        <v>0</v>
      </c>
      <c r="Z386" s="30" t="str">
        <f t="shared" si="361"/>
        <v>Centrum Kształcenia Zawodowego w CKZiU,  ul. Tadeusza Kościuszki 27, 56-100 Wołów</v>
      </c>
      <c r="AA386" s="73" t="s">
        <v>162</v>
      </c>
      <c r="AB386" s="38"/>
      <c r="AC386" s="38"/>
      <c r="AD386" s="38"/>
      <c r="AE386" s="39"/>
      <c r="AF386" s="39"/>
      <c r="AG386" s="39"/>
      <c r="AH386" s="39"/>
      <c r="AI386" s="39"/>
      <c r="AJ386" s="39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</row>
    <row r="387" spans="2:66" ht="15" customHeight="1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27" t="s">
        <v>913</v>
      </c>
      <c r="M387" s="194" t="s">
        <v>911</v>
      </c>
      <c r="N387" s="191" t="s">
        <v>912</v>
      </c>
      <c r="O387" s="191">
        <v>22648</v>
      </c>
      <c r="P387" s="47" t="s">
        <v>120</v>
      </c>
      <c r="Q387" s="27">
        <f t="shared" ref="Q387:S387" si="390">IFERROR(VLOOKUP(P387,B$8:E$160,2,0),0)</f>
        <v>712618</v>
      </c>
      <c r="R387" s="27" t="str">
        <f t="shared" si="390"/>
        <v>BUD.09.</v>
      </c>
      <c r="S387" s="30" t="str">
        <f t="shared" si="390"/>
        <v>Wykonywanie robót związanych z budową, montażem i eksploatacją sieci oraz instalacji sanitarnych</v>
      </c>
      <c r="T387" s="57" t="s">
        <v>116</v>
      </c>
      <c r="U387" s="192">
        <v>2</v>
      </c>
      <c r="V387" s="192">
        <v>0</v>
      </c>
      <c r="W387" s="193" t="s">
        <v>154</v>
      </c>
      <c r="X387" s="192">
        <v>2</v>
      </c>
      <c r="Y387" s="54">
        <v>0</v>
      </c>
      <c r="Z387" s="36" t="str">
        <f t="shared" si="361"/>
        <v>Centrum Kształcenia Zawodowego w Świdnicy, 58-105 Świdnica, ul. Gen. Władysława Sikorskiego 41</v>
      </c>
      <c r="AA387" s="73" t="s">
        <v>34</v>
      </c>
      <c r="AB387" s="38"/>
      <c r="AC387" s="7"/>
      <c r="AD387" s="38"/>
      <c r="AE387" s="39"/>
      <c r="AF387" s="39"/>
      <c r="AG387" s="39"/>
      <c r="AH387" s="39"/>
      <c r="AI387" s="39"/>
      <c r="AJ387" s="39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</row>
    <row r="388" spans="2:66" ht="15" customHeight="1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27"/>
      <c r="M388" s="194" t="s">
        <v>911</v>
      </c>
      <c r="N388" s="191" t="s">
        <v>912</v>
      </c>
      <c r="O388" s="191">
        <v>22648</v>
      </c>
      <c r="P388" s="47" t="s">
        <v>74</v>
      </c>
      <c r="Q388" s="27">
        <f t="shared" ref="Q388:S388" si="391">IFERROR(VLOOKUP(P388,B$8:E$160,2,0),0)</f>
        <v>522301</v>
      </c>
      <c r="R388" s="27" t="str">
        <f t="shared" si="391"/>
        <v>HAN.01.</v>
      </c>
      <c r="S388" s="30" t="str">
        <f t="shared" si="391"/>
        <v>Prowadzenie sprzedaży</v>
      </c>
      <c r="T388" s="46" t="s">
        <v>140</v>
      </c>
      <c r="U388" s="192">
        <v>5</v>
      </c>
      <c r="V388" s="192">
        <v>4</v>
      </c>
      <c r="W388" s="193" t="s">
        <v>154</v>
      </c>
      <c r="X388" s="192">
        <v>5</v>
      </c>
      <c r="Y388" s="54">
        <v>3</v>
      </c>
      <c r="Z388" s="30" t="str">
        <f t="shared" si="361"/>
        <v>Centrum Kształcenia Zawodowego i Ustawicznego w Legnicy, ul. Lotnicza 26, 59-220 Legnica</v>
      </c>
      <c r="AA388" s="37" t="s">
        <v>111</v>
      </c>
      <c r="AB388" s="136" t="s">
        <v>914</v>
      </c>
      <c r="AC388" s="38"/>
      <c r="AD388" s="38"/>
      <c r="AE388" s="39"/>
      <c r="AF388" s="39"/>
      <c r="AG388" s="39"/>
      <c r="AH388" s="39"/>
      <c r="AI388" s="39"/>
      <c r="AJ388" s="39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</row>
    <row r="389" spans="2:66" ht="15" customHeight="1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27" t="s">
        <v>915</v>
      </c>
      <c r="M389" s="194" t="s">
        <v>911</v>
      </c>
      <c r="N389" s="191" t="s">
        <v>912</v>
      </c>
      <c r="O389" s="191">
        <v>22648</v>
      </c>
      <c r="P389" s="47" t="s">
        <v>114</v>
      </c>
      <c r="Q389" s="27">
        <f t="shared" ref="Q389:S389" si="392">IFERROR(VLOOKUP(P389,B$8:E$160,2,0),0)</f>
        <v>512001</v>
      </c>
      <c r="R389" s="27" t="str">
        <f t="shared" si="392"/>
        <v>HGT.02.</v>
      </c>
      <c r="S389" s="30" t="str">
        <f t="shared" si="392"/>
        <v> Przygotowanie i wydawanie dań</v>
      </c>
      <c r="T389" s="43" t="s">
        <v>216</v>
      </c>
      <c r="U389" s="192">
        <v>2</v>
      </c>
      <c r="V389" s="192">
        <v>2</v>
      </c>
      <c r="W389" s="193" t="s">
        <v>154</v>
      </c>
      <c r="X389" s="192">
        <v>2</v>
      </c>
      <c r="Y389" s="159">
        <v>0</v>
      </c>
      <c r="Z389" s="30" t="str">
        <f t="shared" si="361"/>
        <v>Centrum Kształcenia Zawodowego i Ustawicznego w Legnicy, ul. Lotnicza 26, 59-220 Legnica</v>
      </c>
      <c r="AA389" s="73" t="s">
        <v>111</v>
      </c>
      <c r="AB389" s="38"/>
      <c r="AC389" s="38"/>
      <c r="AD389" s="38"/>
      <c r="AE389" s="39"/>
      <c r="AF389" s="39"/>
      <c r="AG389" s="39"/>
      <c r="AH389" s="39"/>
      <c r="AI389" s="39"/>
      <c r="AJ389" s="39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</row>
    <row r="390" spans="2:66" ht="15" customHeight="1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27"/>
      <c r="M390" s="194" t="s">
        <v>911</v>
      </c>
      <c r="N390" s="191" t="s">
        <v>912</v>
      </c>
      <c r="O390" s="191">
        <v>22648</v>
      </c>
      <c r="P390" s="47" t="s">
        <v>44</v>
      </c>
      <c r="Q390" s="27">
        <f t="shared" ref="Q390:S390" si="393">IFERROR(VLOOKUP(P390,B$8:E$160,2,0),0)</f>
        <v>514101</v>
      </c>
      <c r="R390" s="27" t="str">
        <f t="shared" si="393"/>
        <v>FRK.01.</v>
      </c>
      <c r="S390" s="30" t="str">
        <f t="shared" si="393"/>
        <v>Wykonywanie usług fryzjerskich</v>
      </c>
      <c r="T390" s="31" t="s">
        <v>366</v>
      </c>
      <c r="U390" s="192">
        <v>3</v>
      </c>
      <c r="V390" s="192">
        <v>3</v>
      </c>
      <c r="W390" s="193" t="s">
        <v>154</v>
      </c>
      <c r="X390" s="192">
        <v>0</v>
      </c>
      <c r="Y390" s="33">
        <v>4</v>
      </c>
      <c r="Z390" s="30" t="str">
        <f t="shared" si="361"/>
        <v>Centrum Kształcenia Zawodowego i Ustawicznego w Legnicy, ul. Lotnicza 26, 59-220 Legnica</v>
      </c>
      <c r="AA390" s="73" t="s">
        <v>111</v>
      </c>
      <c r="AB390" s="38"/>
      <c r="AC390" s="38"/>
      <c r="AD390" s="38"/>
      <c r="AE390" s="39"/>
      <c r="AF390" s="39"/>
      <c r="AG390" s="39"/>
      <c r="AH390" s="39"/>
      <c r="AI390" s="39"/>
      <c r="AJ390" s="39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</row>
    <row r="391" spans="2:66" ht="15" customHeight="1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27" t="s">
        <v>916</v>
      </c>
      <c r="M391" s="50" t="s">
        <v>917</v>
      </c>
      <c r="N391" s="27" t="s">
        <v>348</v>
      </c>
      <c r="O391" s="27">
        <v>12321</v>
      </c>
      <c r="P391" s="47" t="s">
        <v>84</v>
      </c>
      <c r="Q391" s="27">
        <f t="shared" ref="Q391:S391" si="394">IFERROR(VLOOKUP(P391,B$8:E$160,2,0),0)</f>
        <v>712101</v>
      </c>
      <c r="R391" s="27" t="str">
        <f t="shared" si="394"/>
        <v>BUD.03.</v>
      </c>
      <c r="S391" s="30" t="str">
        <f t="shared" si="394"/>
        <v>Wykonywanie robót dekarsko-blacharskich</v>
      </c>
      <c r="T391" s="75" t="s">
        <v>193</v>
      </c>
      <c r="U391" s="32">
        <v>1</v>
      </c>
      <c r="V391" s="32">
        <v>0</v>
      </c>
      <c r="W391" s="54" t="s">
        <v>33</v>
      </c>
      <c r="X391" s="32">
        <v>1</v>
      </c>
      <c r="Y391" s="32">
        <v>0</v>
      </c>
      <c r="Z391" s="30" t="str">
        <f t="shared" si="361"/>
        <v>Centrum Kształcenia Zawodowego i Ustawicznego, 67-400 Wschowa, Plac Kosynierów 1</v>
      </c>
      <c r="AA391" s="73" t="s">
        <v>181</v>
      </c>
      <c r="AB391" s="38"/>
      <c r="AC391" s="38"/>
      <c r="AD391" s="38"/>
      <c r="AE391" s="39"/>
      <c r="AF391" s="39"/>
      <c r="AG391" s="39"/>
      <c r="AH391" s="39"/>
      <c r="AI391" s="39"/>
      <c r="AJ391" s="39"/>
      <c r="AK391" s="83"/>
      <c r="AL391" s="83" t="s">
        <v>918</v>
      </c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</row>
    <row r="392" spans="2:66" ht="15" customHeight="1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27" t="s">
        <v>919</v>
      </c>
      <c r="M392" s="50" t="s">
        <v>917</v>
      </c>
      <c r="N392" s="27" t="s">
        <v>348</v>
      </c>
      <c r="O392" s="27">
        <v>12321</v>
      </c>
      <c r="P392" s="52" t="s">
        <v>40</v>
      </c>
      <c r="Q392" s="27">
        <f t="shared" ref="Q392:S392" si="395">IFERROR(VLOOKUP(P392,B$8:E$160,2,0),0)</f>
        <v>741103</v>
      </c>
      <c r="R392" s="27" t="str">
        <f t="shared" si="395"/>
        <v>ELE.02.</v>
      </c>
      <c r="S392" s="30" t="str">
        <f t="shared" si="395"/>
        <v>Montaż, uruchamianie i konserwacja instalacji, maszyn i urządzeń elektrycznych</v>
      </c>
      <c r="T392" s="42" t="s">
        <v>32</v>
      </c>
      <c r="U392" s="33">
        <v>1</v>
      </c>
      <c r="V392" s="33">
        <v>0</v>
      </c>
      <c r="W392" s="54" t="s">
        <v>33</v>
      </c>
      <c r="X392" s="33">
        <v>0</v>
      </c>
      <c r="Y392" s="33">
        <v>0</v>
      </c>
      <c r="Z392" s="36" t="str">
        <f t="shared" si="361"/>
        <v>Centrum Kształcenia Zawodowego w Świdnicy, 58-105 Świdnica, ul. Gen. Władysława Sikorskiego 41</v>
      </c>
      <c r="AA392" s="37" t="s">
        <v>34</v>
      </c>
      <c r="AB392" s="38"/>
      <c r="AC392" s="38"/>
      <c r="AD392" s="38"/>
      <c r="AE392" s="39"/>
      <c r="AF392" s="39"/>
      <c r="AG392" s="39"/>
      <c r="AH392" s="39"/>
      <c r="AI392" s="39"/>
      <c r="AJ392" s="39"/>
      <c r="AK392" s="114"/>
      <c r="AL392" s="114"/>
      <c r="AM392" s="9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</row>
    <row r="393" spans="2:66" ht="15" customHeight="1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27" t="s">
        <v>920</v>
      </c>
      <c r="M393" s="50" t="s">
        <v>917</v>
      </c>
      <c r="N393" s="27" t="s">
        <v>348</v>
      </c>
      <c r="O393" s="27">
        <v>12321</v>
      </c>
      <c r="P393" s="47" t="s">
        <v>114</v>
      </c>
      <c r="Q393" s="27">
        <f t="shared" ref="Q393:S393" si="396">IFERROR(VLOOKUP(P393,B$8:E$160,2,0),0)</f>
        <v>512001</v>
      </c>
      <c r="R393" s="27" t="str">
        <f t="shared" si="396"/>
        <v>HGT.02.</v>
      </c>
      <c r="S393" s="30" t="str">
        <f t="shared" si="396"/>
        <v> Przygotowanie i wydawanie dań</v>
      </c>
      <c r="T393" s="31" t="s">
        <v>75</v>
      </c>
      <c r="U393" s="32">
        <v>7</v>
      </c>
      <c r="V393" s="32">
        <v>1</v>
      </c>
      <c r="W393" s="54" t="s">
        <v>33</v>
      </c>
      <c r="X393" s="32">
        <v>0</v>
      </c>
      <c r="Y393" s="32">
        <v>0</v>
      </c>
      <c r="Z393" s="36" t="str">
        <f t="shared" si="361"/>
        <v>Centrum Kształcenia Zawodowego w Świdnicy, 58-105 Świdnica, ul. Gen. Władysława Sikorskiego 41</v>
      </c>
      <c r="AA393" s="37" t="s">
        <v>34</v>
      </c>
      <c r="AB393" s="38"/>
      <c r="AC393" s="38"/>
      <c r="AD393" s="38"/>
      <c r="AE393" s="39"/>
      <c r="AF393" s="39"/>
      <c r="AG393" s="39"/>
      <c r="AH393" s="39"/>
      <c r="AI393" s="39"/>
      <c r="AJ393" s="39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</row>
    <row r="394" spans="2:66" ht="15" customHeight="1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27" t="s">
        <v>921</v>
      </c>
      <c r="M394" s="50" t="s">
        <v>917</v>
      </c>
      <c r="N394" s="27" t="s">
        <v>348</v>
      </c>
      <c r="O394" s="27">
        <v>12321</v>
      </c>
      <c r="P394" s="52" t="s">
        <v>44</v>
      </c>
      <c r="Q394" s="27">
        <f t="shared" ref="Q394:S394" si="397">IFERROR(VLOOKUP(P394,B$8:E$160,2,0),0)</f>
        <v>514101</v>
      </c>
      <c r="R394" s="27" t="str">
        <f t="shared" si="397"/>
        <v>FRK.01.</v>
      </c>
      <c r="S394" s="30" t="str">
        <f t="shared" si="397"/>
        <v>Wykonywanie usług fryzjerskich</v>
      </c>
      <c r="T394" s="44" t="s">
        <v>75</v>
      </c>
      <c r="U394" s="32">
        <v>19</v>
      </c>
      <c r="V394" s="33">
        <v>15</v>
      </c>
      <c r="W394" s="54" t="s">
        <v>33</v>
      </c>
      <c r="X394" s="32">
        <v>0</v>
      </c>
      <c r="Y394" s="33">
        <v>0</v>
      </c>
      <c r="Z394" s="36" t="str">
        <f t="shared" si="361"/>
        <v>Centrum Kształcenia Zawodowego w Świdnicy, 58-105 Świdnica, ul. Gen. Władysława Sikorskiego 41</v>
      </c>
      <c r="AA394" s="37" t="s">
        <v>34</v>
      </c>
      <c r="AB394" s="38"/>
      <c r="AC394" s="38"/>
      <c r="AD394" s="38"/>
      <c r="AE394" s="39"/>
      <c r="AF394" s="39"/>
      <c r="AG394" s="39"/>
      <c r="AH394" s="39"/>
      <c r="AI394" s="39"/>
      <c r="AJ394" s="39"/>
      <c r="AK394" s="1"/>
      <c r="AL394" s="1"/>
      <c r="AM394" s="9" t="s">
        <v>388</v>
      </c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</row>
    <row r="395" spans="2:66" ht="15" customHeight="1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27" t="s">
        <v>922</v>
      </c>
      <c r="M395" s="50" t="s">
        <v>917</v>
      </c>
      <c r="N395" s="27" t="s">
        <v>348</v>
      </c>
      <c r="O395" s="27">
        <v>12321</v>
      </c>
      <c r="P395" s="47" t="s">
        <v>31</v>
      </c>
      <c r="Q395" s="27">
        <f t="shared" ref="Q395:S395" si="398">IFERROR(VLOOKUP(P395,B$8:E$160,2,0),0)</f>
        <v>751201</v>
      </c>
      <c r="R395" s="27" t="str">
        <f t="shared" si="398"/>
        <v>SPC.01.</v>
      </c>
      <c r="S395" s="30" t="str">
        <f t="shared" si="398"/>
        <v>Produkcja wyrobów cukierniczych</v>
      </c>
      <c r="T395" s="31" t="s">
        <v>32</v>
      </c>
      <c r="U395" s="32">
        <v>4</v>
      </c>
      <c r="V395" s="32">
        <v>0</v>
      </c>
      <c r="W395" s="54" t="s">
        <v>33</v>
      </c>
      <c r="X395" s="32">
        <v>0</v>
      </c>
      <c r="Y395" s="32">
        <v>0</v>
      </c>
      <c r="Z395" s="36" t="str">
        <f t="shared" si="361"/>
        <v>Centrum Kształcenia Zawodowego w Świdnicy, 58-105 Świdnica, ul. Gen. Władysława Sikorskiego 41</v>
      </c>
      <c r="AA395" s="37" t="s">
        <v>34</v>
      </c>
      <c r="AB395" s="55" t="s">
        <v>515</v>
      </c>
      <c r="AC395" s="38"/>
      <c r="AD395" s="38"/>
      <c r="AE395" s="39"/>
      <c r="AF395" s="39"/>
      <c r="AG395" s="39"/>
      <c r="AH395" s="39"/>
      <c r="AI395" s="39"/>
      <c r="AJ395" s="39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</row>
    <row r="396" spans="2:66" ht="15" customHeight="1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27" t="s">
        <v>923</v>
      </c>
      <c r="M396" s="50" t="s">
        <v>917</v>
      </c>
      <c r="N396" s="27" t="s">
        <v>348</v>
      </c>
      <c r="O396" s="27">
        <v>12321</v>
      </c>
      <c r="P396" s="52" t="s">
        <v>137</v>
      </c>
      <c r="Q396" s="27">
        <f t="shared" ref="Q396:S396" si="399">IFERROR(VLOOKUP(P396,B$8:E$160,2,0),0)</f>
        <v>741203</v>
      </c>
      <c r="R396" s="27" t="str">
        <f t="shared" si="399"/>
        <v>MOT.02.</v>
      </c>
      <c r="S396" s="30" t="str">
        <f t="shared" si="399"/>
        <v>Obsługa, diagnozowanie oraz naprawa mechatronicznych systemów pojazdów samochodowych</v>
      </c>
      <c r="T396" s="31" t="s">
        <v>89</v>
      </c>
      <c r="U396" s="33">
        <v>1</v>
      </c>
      <c r="V396" s="33">
        <v>0</v>
      </c>
      <c r="W396" s="54" t="s">
        <v>33</v>
      </c>
      <c r="X396" s="33">
        <v>0</v>
      </c>
      <c r="Y396" s="33">
        <v>0</v>
      </c>
      <c r="Z396" s="36" t="str">
        <f t="shared" si="361"/>
        <v>Centrum Kształcenia Zawodowego w Świdnicy, 58-105 Świdnica, ul. Gen. Władysława Sikorskiego 41</v>
      </c>
      <c r="AA396" s="37" t="s">
        <v>34</v>
      </c>
      <c r="AB396" s="38"/>
      <c r="AC396" s="38"/>
      <c r="AD396" s="38"/>
      <c r="AE396" s="39"/>
      <c r="AF396" s="39"/>
      <c r="AG396" s="39"/>
      <c r="AH396" s="39"/>
      <c r="AI396" s="39"/>
      <c r="AJ396" s="39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</row>
    <row r="397" spans="2:66" ht="15" customHeight="1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27" t="s">
        <v>924</v>
      </c>
      <c r="M397" s="50" t="s">
        <v>917</v>
      </c>
      <c r="N397" s="27" t="s">
        <v>348</v>
      </c>
      <c r="O397" s="27">
        <v>12321</v>
      </c>
      <c r="P397" s="47" t="s">
        <v>61</v>
      </c>
      <c r="Q397" s="27">
        <f t="shared" ref="Q397:S397" si="400">IFERROR(VLOOKUP(P397,B$8:E$160,2,0),0)</f>
        <v>723103</v>
      </c>
      <c r="R397" s="27" t="str">
        <f t="shared" si="400"/>
        <v>MOT.05.</v>
      </c>
      <c r="S397" s="30" t="str">
        <f t="shared" si="400"/>
        <v>Obsługa, diagnozowanie oraz naprawa pojazdów samochodowych</v>
      </c>
      <c r="T397" s="31" t="s">
        <v>116</v>
      </c>
      <c r="U397" s="33">
        <v>8</v>
      </c>
      <c r="V397" s="33">
        <v>0</v>
      </c>
      <c r="W397" s="54" t="s">
        <v>33</v>
      </c>
      <c r="X397" s="33">
        <v>0</v>
      </c>
      <c r="Y397" s="33">
        <v>0</v>
      </c>
      <c r="Z397" s="36" t="str">
        <f t="shared" si="361"/>
        <v>Centrum Kształcenia Zawodowego w Świdnicy, 58-105 Świdnica, ul. Gen. Władysława Sikorskiego 41</v>
      </c>
      <c r="AA397" s="37" t="s">
        <v>34</v>
      </c>
      <c r="AB397" s="140" t="s">
        <v>925</v>
      </c>
      <c r="AC397" s="38"/>
      <c r="AD397" s="38"/>
      <c r="AE397" s="39"/>
      <c r="AF397" s="39"/>
      <c r="AG397" s="39"/>
      <c r="AH397" s="39"/>
      <c r="AI397" s="39"/>
      <c r="AJ397" s="39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</row>
    <row r="398" spans="2:66" ht="15" customHeight="1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27" t="s">
        <v>926</v>
      </c>
      <c r="M398" s="50" t="s">
        <v>917</v>
      </c>
      <c r="N398" s="27" t="s">
        <v>348</v>
      </c>
      <c r="O398" s="27">
        <v>12321</v>
      </c>
      <c r="P398" s="47" t="s">
        <v>127</v>
      </c>
      <c r="Q398" s="27">
        <f t="shared" ref="Q398:S398" si="401">IFERROR(VLOOKUP(P398,B$8:E$160,2,0),0)</f>
        <v>751204</v>
      </c>
      <c r="R398" s="27" t="str">
        <f t="shared" si="401"/>
        <v>SPC.03.</v>
      </c>
      <c r="S398" s="30" t="str">
        <f t="shared" si="401"/>
        <v>Produkcja wyrobów piekarskich</v>
      </c>
      <c r="T398" s="42" t="s">
        <v>116</v>
      </c>
      <c r="U398" s="33">
        <v>5</v>
      </c>
      <c r="V398" s="33">
        <v>0</v>
      </c>
      <c r="W398" s="54" t="s">
        <v>33</v>
      </c>
      <c r="X398" s="33">
        <v>0</v>
      </c>
      <c r="Y398" s="33">
        <v>0</v>
      </c>
      <c r="Z398" s="36" t="str">
        <f t="shared" si="361"/>
        <v>Centrum Kształcenia Zawodowego w Świdnicy, 58-105 Świdnica, ul. Gen. Władysława Sikorskiego 41</v>
      </c>
      <c r="AA398" s="37" t="s">
        <v>34</v>
      </c>
      <c r="AB398" s="38"/>
      <c r="AC398" s="38"/>
      <c r="AD398" s="38"/>
      <c r="AE398" s="1"/>
      <c r="AF398" s="1"/>
      <c r="AG398" s="1"/>
      <c r="AH398" s="1"/>
      <c r="AI398" s="1"/>
      <c r="AJ398" s="1"/>
      <c r="AM398" s="9" t="s">
        <v>466</v>
      </c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</row>
    <row r="399" spans="2:66" ht="15" customHeight="1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27" t="s">
        <v>927</v>
      </c>
      <c r="M399" s="50" t="s">
        <v>917</v>
      </c>
      <c r="N399" s="27" t="s">
        <v>348</v>
      </c>
      <c r="O399" s="27">
        <v>12321</v>
      </c>
      <c r="P399" s="47" t="s">
        <v>57</v>
      </c>
      <c r="Q399" s="27">
        <f t="shared" ref="Q399:S399" si="402">IFERROR(VLOOKUP(P399,B$8:E$160,2,0),0)</f>
        <v>721306</v>
      </c>
      <c r="R399" s="27" t="str">
        <f t="shared" si="402"/>
        <v>MOT.01.</v>
      </c>
      <c r="S399" s="30" t="str">
        <f t="shared" si="402"/>
        <v>Diagnozowanie i naprawa nadwozi pojazdów samochodowych</v>
      </c>
      <c r="T399" s="195" t="s">
        <v>75</v>
      </c>
      <c r="U399" s="33">
        <v>1</v>
      </c>
      <c r="V399" s="33">
        <v>0</v>
      </c>
      <c r="W399" s="57" t="s">
        <v>33</v>
      </c>
      <c r="X399" s="33">
        <v>0</v>
      </c>
      <c r="Y399" s="33">
        <v>0</v>
      </c>
      <c r="Z399" s="36" t="str">
        <f t="shared" si="361"/>
        <v>Centrum Kształcenia Zawodowego w Świdnicy, 58-105 Świdnica, ul. Gen. Władysława Sikorskiego 41</v>
      </c>
      <c r="AA399" s="37" t="s">
        <v>34</v>
      </c>
      <c r="AB399" s="38"/>
      <c r="AC399" s="38"/>
      <c r="AD399" s="38"/>
      <c r="AE399" s="39"/>
      <c r="AF399" s="39"/>
      <c r="AG399" s="39"/>
      <c r="AH399" s="39"/>
      <c r="AI399" s="39"/>
      <c r="AJ399" s="39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</row>
    <row r="400" spans="2:66" ht="15" customHeight="1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27" t="s">
        <v>928</v>
      </c>
      <c r="M400" s="50" t="s">
        <v>917</v>
      </c>
      <c r="N400" s="27" t="s">
        <v>348</v>
      </c>
      <c r="O400" s="27">
        <v>12321</v>
      </c>
      <c r="P400" s="47" t="s">
        <v>74</v>
      </c>
      <c r="Q400" s="27">
        <f t="shared" ref="Q400:S400" si="403">IFERROR(VLOOKUP(P400,B$8:E$160,2,0),0)</f>
        <v>522301</v>
      </c>
      <c r="R400" s="27" t="str">
        <f t="shared" si="403"/>
        <v>HAN.01.</v>
      </c>
      <c r="S400" s="30" t="str">
        <f t="shared" si="403"/>
        <v>Prowadzenie sprzedaży</v>
      </c>
      <c r="T400" s="42" t="s">
        <v>75</v>
      </c>
      <c r="U400" s="33">
        <v>11</v>
      </c>
      <c r="V400" s="33">
        <v>9</v>
      </c>
      <c r="W400" s="57" t="s">
        <v>33</v>
      </c>
      <c r="X400" s="33">
        <v>0</v>
      </c>
      <c r="Y400" s="33">
        <v>0</v>
      </c>
      <c r="Z400" s="36" t="str">
        <f t="shared" si="361"/>
        <v>Centrum Kształcenia Zawodowego w Świdnicy, 58-105 Świdnica, ul. Gen. Władysława Sikorskiego 41</v>
      </c>
      <c r="AA400" s="37" t="s">
        <v>34</v>
      </c>
      <c r="AB400" s="83" t="s">
        <v>515</v>
      </c>
      <c r="AC400" s="38"/>
      <c r="AD400" s="38"/>
      <c r="AE400" s="39"/>
      <c r="AF400" s="39"/>
      <c r="AG400" s="39"/>
      <c r="AH400" s="39"/>
      <c r="AI400" s="39"/>
      <c r="AJ400" s="39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</row>
    <row r="401" spans="1:66" ht="15" customHeight="1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27" t="s">
        <v>929</v>
      </c>
      <c r="M401" s="28" t="s">
        <v>930</v>
      </c>
      <c r="N401" s="29" t="s">
        <v>348</v>
      </c>
      <c r="O401" s="29">
        <v>21715</v>
      </c>
      <c r="P401" s="47" t="s">
        <v>57</v>
      </c>
      <c r="Q401" s="27">
        <f t="shared" ref="Q401:S401" si="404">IFERROR(VLOOKUP(P401,B$8:E$160,2,0),0)</f>
        <v>721306</v>
      </c>
      <c r="R401" s="27" t="str">
        <f t="shared" si="404"/>
        <v>MOT.01.</v>
      </c>
      <c r="S401" s="30" t="str">
        <f t="shared" si="404"/>
        <v>Diagnozowanie i naprawa nadwozi pojazdów samochodowych</v>
      </c>
      <c r="T401" s="31" t="s">
        <v>75</v>
      </c>
      <c r="U401" s="32">
        <v>1</v>
      </c>
      <c r="V401" s="32">
        <v>0</v>
      </c>
      <c r="W401" s="54" t="s">
        <v>161</v>
      </c>
      <c r="X401" s="32">
        <v>0</v>
      </c>
      <c r="Y401" s="32">
        <v>0</v>
      </c>
      <c r="Z401" s="36" t="str">
        <f t="shared" si="361"/>
        <v>Centrum Kształcenia Zawodowego w Świdnicy, 58-105 Świdnica, ul. Gen. Władysława Sikorskiego 41</v>
      </c>
      <c r="AA401" s="37" t="s">
        <v>34</v>
      </c>
      <c r="AB401" s="38"/>
      <c r="AC401" s="38"/>
      <c r="AD401" s="38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</row>
    <row r="402" spans="1:66" ht="15" customHeight="1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27" t="s">
        <v>931</v>
      </c>
      <c r="M402" s="28" t="s">
        <v>930</v>
      </c>
      <c r="N402" s="29" t="s">
        <v>348</v>
      </c>
      <c r="O402" s="29">
        <v>21715</v>
      </c>
      <c r="P402" s="47" t="s">
        <v>31</v>
      </c>
      <c r="Q402" s="27">
        <f t="shared" ref="Q402:S402" si="405">IFERROR(VLOOKUP(P402,B$8:E$160,2,0),0)</f>
        <v>751201</v>
      </c>
      <c r="R402" s="27" t="str">
        <f t="shared" si="405"/>
        <v>SPC.01.</v>
      </c>
      <c r="S402" s="30" t="str">
        <f t="shared" si="405"/>
        <v>Produkcja wyrobów cukierniczych</v>
      </c>
      <c r="T402" s="31" t="s">
        <v>32</v>
      </c>
      <c r="U402" s="32">
        <v>4</v>
      </c>
      <c r="V402" s="32">
        <v>3</v>
      </c>
      <c r="W402" s="54" t="s">
        <v>161</v>
      </c>
      <c r="X402" s="32">
        <v>0</v>
      </c>
      <c r="Y402" s="32">
        <v>0</v>
      </c>
      <c r="Z402" s="36" t="str">
        <f t="shared" si="361"/>
        <v>Centrum Kształcenia Zawodowego w Świdnicy, 58-105 Świdnica, ul. Gen. Władysława Sikorskiego 41</v>
      </c>
      <c r="AA402" s="37" t="s">
        <v>34</v>
      </c>
      <c r="AB402" s="38"/>
      <c r="AC402" s="38"/>
      <c r="AD402" s="38"/>
      <c r="AE402" s="39"/>
      <c r="AF402" s="39"/>
      <c r="AG402" s="39"/>
      <c r="AH402" s="39"/>
      <c r="AI402" s="39"/>
      <c r="AJ402" s="39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</row>
    <row r="403" spans="1:66" ht="15" customHeight="1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27" t="s">
        <v>932</v>
      </c>
      <c r="M403" s="28" t="s">
        <v>930</v>
      </c>
      <c r="N403" s="29" t="s">
        <v>348</v>
      </c>
      <c r="O403" s="29">
        <v>21715</v>
      </c>
      <c r="P403" s="47" t="s">
        <v>61</v>
      </c>
      <c r="Q403" s="27">
        <f t="shared" ref="Q403:S403" si="406">IFERROR(VLOOKUP(P403,B$8:E$160,2,0),0)</f>
        <v>723103</v>
      </c>
      <c r="R403" s="27" t="str">
        <f t="shared" si="406"/>
        <v>MOT.05.</v>
      </c>
      <c r="S403" s="30" t="str">
        <f t="shared" si="406"/>
        <v>Obsługa, diagnozowanie oraz naprawa pojazdów samochodowych</v>
      </c>
      <c r="T403" s="31" t="s">
        <v>116</v>
      </c>
      <c r="U403" s="32">
        <v>5</v>
      </c>
      <c r="V403" s="32">
        <v>0</v>
      </c>
      <c r="W403" s="54" t="s">
        <v>161</v>
      </c>
      <c r="X403" s="32">
        <v>0</v>
      </c>
      <c r="Y403" s="32">
        <v>0</v>
      </c>
      <c r="Z403" s="36" t="str">
        <f t="shared" si="361"/>
        <v>Centrum Kształcenia Zawodowego w Świdnicy, 58-105 Świdnica, ul. Gen. Władysława Sikorskiego 41</v>
      </c>
      <c r="AA403" s="37" t="s">
        <v>34</v>
      </c>
      <c r="AB403" s="38"/>
      <c r="AC403" s="38"/>
      <c r="AD403" s="38"/>
      <c r="AE403" s="39"/>
      <c r="AF403" s="39"/>
      <c r="AG403" s="39"/>
      <c r="AH403" s="39"/>
      <c r="AI403" s="39"/>
      <c r="AJ403" s="39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</row>
    <row r="404" spans="1:66" ht="15" customHeight="1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27" t="s">
        <v>933</v>
      </c>
      <c r="M404" s="28" t="s">
        <v>930</v>
      </c>
      <c r="N404" s="29" t="s">
        <v>348</v>
      </c>
      <c r="O404" s="29">
        <v>21715</v>
      </c>
      <c r="P404" s="47" t="s">
        <v>120</v>
      </c>
      <c r="Q404" s="27">
        <f t="shared" ref="Q404:S404" si="407">IFERROR(VLOOKUP(P404,B$8:E$160,2,0),0)</f>
        <v>712618</v>
      </c>
      <c r="R404" s="27" t="str">
        <f t="shared" si="407"/>
        <v>BUD.09.</v>
      </c>
      <c r="S404" s="30" t="str">
        <f t="shared" si="407"/>
        <v>Wykonywanie robót związanych z budową, montażem i eksploatacją sieci oraz instalacji sanitarnych</v>
      </c>
      <c r="T404" s="44" t="s">
        <v>116</v>
      </c>
      <c r="U404" s="32">
        <v>2</v>
      </c>
      <c r="V404" s="32">
        <v>0</v>
      </c>
      <c r="W404" s="54" t="s">
        <v>161</v>
      </c>
      <c r="X404" s="32">
        <v>0</v>
      </c>
      <c r="Y404" s="32">
        <v>0</v>
      </c>
      <c r="Z404" s="36" t="str">
        <f t="shared" si="361"/>
        <v>Centrum Kształcenia Zawodowego w Świdnicy, 58-105 Świdnica, ul. Gen. Władysława Sikorskiego 41</v>
      </c>
      <c r="AA404" s="37" t="s">
        <v>34</v>
      </c>
      <c r="AB404" s="38"/>
      <c r="AC404" s="38"/>
      <c r="AD404" s="38"/>
      <c r="AE404" s="39"/>
      <c r="AF404" s="39"/>
      <c r="AG404" s="39"/>
      <c r="AH404" s="39"/>
      <c r="AI404" s="39"/>
      <c r="AJ404" s="39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</row>
    <row r="405" spans="1:66" ht="15" customHeight="1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27" t="s">
        <v>934</v>
      </c>
      <c r="M405" s="28" t="s">
        <v>930</v>
      </c>
      <c r="N405" s="29" t="s">
        <v>348</v>
      </c>
      <c r="O405" s="29">
        <v>21715</v>
      </c>
      <c r="P405" s="47" t="s">
        <v>127</v>
      </c>
      <c r="Q405" s="27">
        <f t="shared" ref="Q405:S405" si="408">IFERROR(VLOOKUP(P405,B$8:E$160,2,0),0)</f>
        <v>751204</v>
      </c>
      <c r="R405" s="27" t="str">
        <f t="shared" si="408"/>
        <v>SPC.03.</v>
      </c>
      <c r="S405" s="30" t="str">
        <f t="shared" si="408"/>
        <v>Produkcja wyrobów piekarskich</v>
      </c>
      <c r="T405" s="42" t="s">
        <v>116</v>
      </c>
      <c r="U405" s="32">
        <v>2</v>
      </c>
      <c r="V405" s="32">
        <v>0</v>
      </c>
      <c r="W405" s="54" t="s">
        <v>161</v>
      </c>
      <c r="X405" s="32">
        <v>0</v>
      </c>
      <c r="Y405" s="32">
        <v>0</v>
      </c>
      <c r="Z405" s="36" t="str">
        <f t="shared" si="361"/>
        <v>Centrum Kształcenia Zawodowego w Świdnicy, 58-105 Świdnica, ul. Gen. Władysława Sikorskiego 41</v>
      </c>
      <c r="AA405" s="37" t="s">
        <v>34</v>
      </c>
      <c r="AB405" s="38"/>
      <c r="AC405" s="38"/>
      <c r="AD405" s="38"/>
      <c r="AE405" s="1"/>
      <c r="AF405" s="1"/>
      <c r="AG405" s="1"/>
      <c r="AH405" s="1"/>
      <c r="AI405" s="1"/>
      <c r="AJ405" s="1"/>
      <c r="AK405" s="1"/>
      <c r="AL405" s="1"/>
      <c r="AM405" s="9" t="s">
        <v>395</v>
      </c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</row>
    <row r="406" spans="1:66" ht="15" customHeight="1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27" t="s">
        <v>935</v>
      </c>
      <c r="M406" s="28" t="s">
        <v>930</v>
      </c>
      <c r="N406" s="29" t="s">
        <v>348</v>
      </c>
      <c r="O406" s="29">
        <v>21715</v>
      </c>
      <c r="P406" s="47" t="s">
        <v>40</v>
      </c>
      <c r="Q406" s="27">
        <f t="shared" ref="Q406:S406" si="409">IFERROR(VLOOKUP(P406,B$8:E$160,2,0),0)</f>
        <v>741103</v>
      </c>
      <c r="R406" s="27" t="str">
        <f t="shared" si="409"/>
        <v>ELE.02.</v>
      </c>
      <c r="S406" s="30" t="str">
        <f t="shared" si="409"/>
        <v>Montaż, uruchamianie i konserwacja instalacji, maszyn i urządzeń elektrycznych</v>
      </c>
      <c r="T406" s="31" t="s">
        <v>75</v>
      </c>
      <c r="U406" s="32">
        <v>1</v>
      </c>
      <c r="V406" s="32">
        <v>0</v>
      </c>
      <c r="W406" s="54" t="s">
        <v>161</v>
      </c>
      <c r="X406" s="32">
        <v>0</v>
      </c>
      <c r="Y406" s="32">
        <v>0</v>
      </c>
      <c r="Z406" s="36" t="str">
        <f t="shared" si="361"/>
        <v>Centrum Kształcenia Zawodowego w Świdnicy, 58-105 Świdnica, ul. Gen. Władysława Sikorskiego 41</v>
      </c>
      <c r="AA406" s="37" t="s">
        <v>34</v>
      </c>
      <c r="AB406" s="38"/>
      <c r="AC406" s="38"/>
      <c r="AD406" s="38"/>
      <c r="AE406" s="1"/>
      <c r="AF406" s="1"/>
      <c r="AG406" s="1"/>
      <c r="AH406" s="1"/>
      <c r="AI406" s="1"/>
      <c r="AJ406" s="1"/>
      <c r="AK406" s="1"/>
      <c r="AL406" s="1"/>
      <c r="AM406" s="9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</row>
    <row r="407" spans="1:66" ht="15" customHeight="1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27" t="s">
        <v>936</v>
      </c>
      <c r="M407" s="28" t="s">
        <v>930</v>
      </c>
      <c r="N407" s="29" t="s">
        <v>348</v>
      </c>
      <c r="O407" s="29">
        <v>21715</v>
      </c>
      <c r="P407" s="47" t="s">
        <v>114</v>
      </c>
      <c r="Q407" s="27">
        <f t="shared" ref="Q407:S407" si="410">IFERROR(VLOOKUP(P407,B$8:E$160,2,0),0)</f>
        <v>512001</v>
      </c>
      <c r="R407" s="27" t="str">
        <f t="shared" si="410"/>
        <v>HGT.02.</v>
      </c>
      <c r="S407" s="30" t="str">
        <f t="shared" si="410"/>
        <v> Przygotowanie i wydawanie dań</v>
      </c>
      <c r="T407" s="31" t="s">
        <v>75</v>
      </c>
      <c r="U407" s="32">
        <v>4</v>
      </c>
      <c r="V407" s="32">
        <v>4</v>
      </c>
      <c r="W407" s="33" t="s">
        <v>161</v>
      </c>
      <c r="X407" s="32">
        <v>0</v>
      </c>
      <c r="Y407" s="49">
        <v>0</v>
      </c>
      <c r="Z407" s="36" t="str">
        <f t="shared" si="361"/>
        <v>Centrum Kształcenia Zawodowego w Świdnicy, 58-105 Świdnica, ul. Gen. Władysława Sikorskiego 41</v>
      </c>
      <c r="AA407" s="37" t="s">
        <v>34</v>
      </c>
      <c r="AB407" s="38"/>
      <c r="AC407" s="38"/>
      <c r="AD407" s="38"/>
      <c r="AE407" s="39"/>
      <c r="AF407" s="39"/>
      <c r="AG407" s="39"/>
      <c r="AH407" s="39"/>
      <c r="AI407" s="39"/>
      <c r="AJ407" s="39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</row>
    <row r="408" spans="1:66" ht="15" customHeight="1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27"/>
      <c r="M408" s="28" t="s">
        <v>930</v>
      </c>
      <c r="N408" s="29" t="s">
        <v>348</v>
      </c>
      <c r="O408" s="29">
        <v>21715</v>
      </c>
      <c r="P408" s="47" t="s">
        <v>137</v>
      </c>
      <c r="Q408" s="27">
        <f t="shared" ref="Q408:S408" si="411">IFERROR(VLOOKUP(P408,B$8:E$160,2,0),0)</f>
        <v>741203</v>
      </c>
      <c r="R408" s="27" t="str">
        <f t="shared" si="411"/>
        <v>MOT.02.</v>
      </c>
      <c r="S408" s="30" t="str">
        <f t="shared" si="411"/>
        <v>Obsługa, diagnozowanie oraz naprawa mechatronicznych systemów pojazdów samochodowych</v>
      </c>
      <c r="T408" s="43" t="s">
        <v>89</v>
      </c>
      <c r="U408" s="32">
        <v>1</v>
      </c>
      <c r="V408" s="32">
        <v>0</v>
      </c>
      <c r="W408" s="33" t="s">
        <v>161</v>
      </c>
      <c r="X408" s="32">
        <v>0</v>
      </c>
      <c r="Y408" s="49">
        <v>0</v>
      </c>
      <c r="Z408" s="36" t="str">
        <f t="shared" si="361"/>
        <v>Centrum Kształcenia Zawodowego w Świdnicy, 58-105 Świdnica, ul. Gen. Władysława Sikorskiego 41</v>
      </c>
      <c r="AA408" s="37" t="s">
        <v>34</v>
      </c>
      <c r="AB408" s="38"/>
      <c r="AC408" s="38"/>
      <c r="AD408" s="38"/>
      <c r="AE408" s="39"/>
      <c r="AF408" s="39"/>
      <c r="AG408" s="39"/>
      <c r="AH408" s="39"/>
      <c r="AI408" s="39"/>
      <c r="AJ408" s="39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</row>
    <row r="409" spans="1:66" ht="15" customHeight="1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27" t="s">
        <v>937</v>
      </c>
      <c r="M409" s="28" t="s">
        <v>930</v>
      </c>
      <c r="N409" s="29" t="s">
        <v>348</v>
      </c>
      <c r="O409" s="29">
        <v>21715</v>
      </c>
      <c r="P409" s="47" t="s">
        <v>44</v>
      </c>
      <c r="Q409" s="27">
        <f t="shared" ref="Q409:S409" si="412">IFERROR(VLOOKUP(P409,B$8:E$160,2,0),0)</f>
        <v>514101</v>
      </c>
      <c r="R409" s="27" t="str">
        <f t="shared" si="412"/>
        <v>FRK.01.</v>
      </c>
      <c r="S409" s="30" t="str">
        <f t="shared" si="412"/>
        <v>Wykonywanie usług fryzjerskich</v>
      </c>
      <c r="T409" s="44" t="s">
        <v>75</v>
      </c>
      <c r="U409" s="32">
        <v>2</v>
      </c>
      <c r="V409" s="32">
        <v>2</v>
      </c>
      <c r="W409" s="33" t="s">
        <v>161</v>
      </c>
      <c r="X409" s="32">
        <v>0</v>
      </c>
      <c r="Y409" s="49">
        <v>0</v>
      </c>
      <c r="Z409" s="36" t="str">
        <f t="shared" si="361"/>
        <v>Centrum Kształcenia Zawodowego w Świdnicy, 58-105 Świdnica, ul. Gen. Władysława Sikorskiego 41</v>
      </c>
      <c r="AA409" s="37" t="s">
        <v>34</v>
      </c>
      <c r="AB409" s="38"/>
      <c r="AC409" s="38"/>
      <c r="AD409" s="38"/>
      <c r="AE409" s="39"/>
      <c r="AF409" s="39"/>
      <c r="AG409" s="39"/>
      <c r="AH409" s="39"/>
      <c r="AI409" s="39"/>
      <c r="AJ409" s="39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</row>
    <row r="410" spans="1:66" ht="1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27" t="s">
        <v>938</v>
      </c>
      <c r="M410" s="28" t="s">
        <v>930</v>
      </c>
      <c r="N410" s="29" t="s">
        <v>348</v>
      </c>
      <c r="O410" s="29">
        <v>21715</v>
      </c>
      <c r="P410" s="47" t="s">
        <v>92</v>
      </c>
      <c r="Q410" s="27">
        <f t="shared" ref="Q410:S410" si="413">IFERROR(VLOOKUP(P410,B$8:E$160,2,0),0)</f>
        <v>752205</v>
      </c>
      <c r="R410" s="27" t="str">
        <f t="shared" si="413"/>
        <v>DRM.04.</v>
      </c>
      <c r="S410" s="30" t="str">
        <f t="shared" si="413"/>
        <v> Wytwarzanie wyrobów z drewna i materiałów drewnopochodnych</v>
      </c>
      <c r="T410" s="31" t="s">
        <v>32</v>
      </c>
      <c r="U410" s="32">
        <v>1</v>
      </c>
      <c r="V410" s="32">
        <v>0</v>
      </c>
      <c r="W410" s="33" t="s">
        <v>161</v>
      </c>
      <c r="X410" s="32">
        <v>0</v>
      </c>
      <c r="Y410" s="49">
        <v>0</v>
      </c>
      <c r="Z410" s="36" t="str">
        <f t="shared" si="361"/>
        <v>Centrum Kształcenia Zawodowego w Świdnicy, 58-105 Świdnica, ul. Gen. Władysława Sikorskiego 41</v>
      </c>
      <c r="AA410" s="37" t="s">
        <v>34</v>
      </c>
      <c r="AB410" s="38"/>
      <c r="AC410" s="38"/>
      <c r="AD410" s="38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</row>
    <row r="411" spans="1:66" ht="1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27" t="s">
        <v>939</v>
      </c>
      <c r="M411" s="28" t="s">
        <v>930</v>
      </c>
      <c r="N411" s="29" t="s">
        <v>348</v>
      </c>
      <c r="O411" s="29">
        <v>21715</v>
      </c>
      <c r="P411" s="47" t="s">
        <v>74</v>
      </c>
      <c r="Q411" s="27">
        <f t="shared" ref="Q411:S411" si="414">IFERROR(VLOOKUP(P411,B$8:E$160,2,0),0)</f>
        <v>522301</v>
      </c>
      <c r="R411" s="27" t="str">
        <f t="shared" si="414"/>
        <v>HAN.01.</v>
      </c>
      <c r="S411" s="30" t="str">
        <f t="shared" si="414"/>
        <v>Prowadzenie sprzedaży</v>
      </c>
      <c r="T411" s="31" t="s">
        <v>140</v>
      </c>
      <c r="U411" s="32">
        <v>11</v>
      </c>
      <c r="V411" s="32">
        <v>8</v>
      </c>
      <c r="W411" s="33" t="s">
        <v>161</v>
      </c>
      <c r="X411" s="32">
        <v>0</v>
      </c>
      <c r="Y411" s="49">
        <v>0</v>
      </c>
      <c r="Z411" s="36" t="str">
        <f t="shared" si="361"/>
        <v>Centrum Kształcenia Zawodowego w Świdnicy, 58-105 Świdnica, ul. Gen. Władysława Sikorskiego 41</v>
      </c>
      <c r="AA411" s="37" t="s">
        <v>34</v>
      </c>
      <c r="AB411" s="38"/>
      <c r="AC411" s="38"/>
      <c r="AD411" s="38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</row>
    <row r="412" spans="1:66" ht="15" customHeight="1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27"/>
      <c r="M412" s="1" t="s">
        <v>917</v>
      </c>
      <c r="N412" s="2" t="s">
        <v>348</v>
      </c>
      <c r="O412" s="27">
        <v>12321</v>
      </c>
      <c r="P412" s="47" t="s">
        <v>149</v>
      </c>
      <c r="Q412" s="27">
        <f t="shared" ref="Q412:S412" si="415">IFERROR(VLOOKUP(P412,B$8:E$160,2,0),0)</f>
        <v>713203</v>
      </c>
      <c r="R412" s="27" t="str">
        <f t="shared" si="415"/>
        <v>MOT.03.</v>
      </c>
      <c r="S412" s="30" t="str">
        <f t="shared" si="415"/>
        <v>Diagnozowanie i naprawa powłok lakierniczych</v>
      </c>
      <c r="T412" s="56" t="s">
        <v>32</v>
      </c>
      <c r="U412" s="32">
        <v>1</v>
      </c>
      <c r="V412" s="32">
        <v>0</v>
      </c>
      <c r="W412" s="33" t="s">
        <v>33</v>
      </c>
      <c r="X412" s="32">
        <v>0</v>
      </c>
      <c r="Y412" s="49">
        <v>0</v>
      </c>
      <c r="Z412" s="36" t="str">
        <f t="shared" si="361"/>
        <v>Centrum Kształcenia Zawodowego w Świdnicy, 58-105 Świdnica, ul. Gen. Władysława Sikorskiego 41</v>
      </c>
      <c r="AA412" s="37" t="s">
        <v>34</v>
      </c>
      <c r="AB412" s="38"/>
      <c r="AC412" s="38"/>
      <c r="AD412" s="38"/>
      <c r="AE412" s="39"/>
      <c r="AF412" s="39"/>
      <c r="AG412" s="39"/>
      <c r="AH412" s="39"/>
      <c r="AI412" s="39"/>
      <c r="AJ412" s="39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</row>
    <row r="413" spans="1:66" ht="15" customHeight="1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27" t="s">
        <v>940</v>
      </c>
      <c r="M413" s="50" t="s">
        <v>941</v>
      </c>
      <c r="N413" s="27" t="s">
        <v>942</v>
      </c>
      <c r="O413" s="27">
        <v>14928</v>
      </c>
      <c r="P413" s="47" t="s">
        <v>40</v>
      </c>
      <c r="Q413" s="27">
        <f t="shared" ref="Q413:S413" si="416">IFERROR(VLOOKUP(P413,B$8:E$160,2,0),0)</f>
        <v>741103</v>
      </c>
      <c r="R413" s="27" t="str">
        <f t="shared" si="416"/>
        <v>ELE.02.</v>
      </c>
      <c r="S413" s="30" t="str">
        <f t="shared" si="416"/>
        <v>Montaż, uruchamianie i konserwacja instalacji, maszyn i urządzeń elektrycznych</v>
      </c>
      <c r="T413" s="42" t="s">
        <v>32</v>
      </c>
      <c r="U413" s="34">
        <v>10</v>
      </c>
      <c r="V413" s="34">
        <v>0</v>
      </c>
      <c r="W413" s="44"/>
      <c r="X413" s="34">
        <v>0</v>
      </c>
      <c r="Y413" s="35">
        <v>0</v>
      </c>
      <c r="Z413" s="36" t="str">
        <f t="shared" si="361"/>
        <v>Centrum Kształcenia Zawodowego w Świdnicy, 58-105 Świdnica, ul. Gen. Władysława Sikorskiego 41</v>
      </c>
      <c r="AA413" s="37" t="s">
        <v>34</v>
      </c>
      <c r="AB413" s="38"/>
      <c r="AC413" s="38"/>
      <c r="AD413" s="38"/>
      <c r="AE413" s="39"/>
      <c r="AF413" s="39"/>
      <c r="AG413" s="39"/>
      <c r="AH413" s="39"/>
      <c r="AI413" s="39"/>
      <c r="AJ413" s="39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</row>
    <row r="414" spans="1:66" ht="15" customHeight="1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27" t="s">
        <v>943</v>
      </c>
      <c r="M414" s="50" t="s">
        <v>941</v>
      </c>
      <c r="N414" s="27" t="s">
        <v>942</v>
      </c>
      <c r="O414" s="27">
        <v>14928</v>
      </c>
      <c r="P414" s="47" t="s">
        <v>114</v>
      </c>
      <c r="Q414" s="27">
        <f t="shared" ref="Q414:S414" si="417">IFERROR(VLOOKUP(P414,B$8:E$160,2,0),0)</f>
        <v>512001</v>
      </c>
      <c r="R414" s="27" t="str">
        <f t="shared" si="417"/>
        <v>HGT.02.</v>
      </c>
      <c r="S414" s="30" t="str">
        <f t="shared" si="417"/>
        <v> Przygotowanie i wydawanie dań</v>
      </c>
      <c r="T414" s="43" t="s">
        <v>75</v>
      </c>
      <c r="U414" s="34">
        <v>7</v>
      </c>
      <c r="V414" s="34">
        <v>5</v>
      </c>
      <c r="W414" s="78"/>
      <c r="X414" s="34">
        <v>0</v>
      </c>
      <c r="Y414" s="35">
        <v>0</v>
      </c>
      <c r="Z414" s="36" t="str">
        <f t="shared" si="361"/>
        <v>Centrum Kształcenia Zawodowego w Świdnicy, 58-105 Świdnica, ul. Gen. Władysława Sikorskiego 41</v>
      </c>
      <c r="AA414" s="37" t="s">
        <v>34</v>
      </c>
      <c r="AB414" s="38"/>
      <c r="AC414" s="38"/>
      <c r="AD414" s="38"/>
      <c r="AE414" s="39"/>
      <c r="AF414" s="39"/>
      <c r="AG414" s="39"/>
      <c r="AH414" s="39"/>
      <c r="AI414" s="39"/>
      <c r="AJ414" s="39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</row>
    <row r="415" spans="1:66" ht="15" customHeight="1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27" t="s">
        <v>944</v>
      </c>
      <c r="M415" s="50" t="s">
        <v>941</v>
      </c>
      <c r="N415" s="27" t="s">
        <v>942</v>
      </c>
      <c r="O415" s="27">
        <v>14928</v>
      </c>
      <c r="P415" s="47" t="s">
        <v>44</v>
      </c>
      <c r="Q415" s="27">
        <f t="shared" ref="Q415:S415" si="418">IFERROR(VLOOKUP(P415,B$8:E$160,2,0),0)</f>
        <v>514101</v>
      </c>
      <c r="R415" s="27" t="str">
        <f t="shared" si="418"/>
        <v>FRK.01.</v>
      </c>
      <c r="S415" s="30" t="str">
        <f t="shared" si="418"/>
        <v>Wykonywanie usług fryzjerskich</v>
      </c>
      <c r="T415" s="31" t="s">
        <v>160</v>
      </c>
      <c r="U415" s="34">
        <v>7</v>
      </c>
      <c r="V415" s="34">
        <v>6</v>
      </c>
      <c r="W415" s="44"/>
      <c r="X415" s="34">
        <v>0</v>
      </c>
      <c r="Y415" s="35">
        <v>0</v>
      </c>
      <c r="Z415" s="36" t="str">
        <f t="shared" si="361"/>
        <v>Centrum Kształcenia Zawodowego w Świdnicy, 58-105 Świdnica, ul. Gen. Władysława Sikorskiego 41</v>
      </c>
      <c r="AA415" s="37" t="s">
        <v>34</v>
      </c>
      <c r="AB415" s="38"/>
      <c r="AC415" s="38"/>
      <c r="AD415" s="38"/>
      <c r="AE415" s="39"/>
      <c r="AF415" s="39"/>
      <c r="AG415" s="39"/>
      <c r="AH415" s="39"/>
      <c r="AI415" s="39"/>
      <c r="AJ415" s="39"/>
      <c r="AK415" s="83"/>
      <c r="AL415" s="83" t="s">
        <v>308</v>
      </c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</row>
    <row r="416" spans="1:66" ht="15" customHeight="1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27" t="s">
        <v>945</v>
      </c>
      <c r="M416" s="50" t="s">
        <v>941</v>
      </c>
      <c r="N416" s="27" t="s">
        <v>942</v>
      </c>
      <c r="O416" s="27">
        <v>14928</v>
      </c>
      <c r="P416" s="47" t="s">
        <v>124</v>
      </c>
      <c r="Q416" s="27">
        <f t="shared" ref="Q416:S416" si="419">IFERROR(VLOOKUP(P416,B$8:E$160,2,0),0)</f>
        <v>722307</v>
      </c>
      <c r="R416" s="27" t="str">
        <f t="shared" si="419"/>
        <v>MEC.05.</v>
      </c>
      <c r="S416" s="30" t="str">
        <f t="shared" si="419"/>
        <v> Użytkowanie obrabiarek skrawających</v>
      </c>
      <c r="T416" s="31" t="s">
        <v>116</v>
      </c>
      <c r="U416" s="34">
        <v>10</v>
      </c>
      <c r="V416" s="34">
        <v>1</v>
      </c>
      <c r="W416" s="57"/>
      <c r="X416" s="34">
        <v>0</v>
      </c>
      <c r="Y416" s="35">
        <v>0</v>
      </c>
      <c r="Z416" s="36" t="str">
        <f t="shared" si="361"/>
        <v>Centrum Kształcenia Zawodowego w Świdnicy, 58-105 Świdnica, ul. Gen. Władysława Sikorskiego 41</v>
      </c>
      <c r="AA416" s="37" t="s">
        <v>34</v>
      </c>
      <c r="AB416" s="38"/>
      <c r="AC416" s="38"/>
      <c r="AD416" s="38"/>
      <c r="AE416" s="39"/>
      <c r="AF416" s="39"/>
      <c r="AG416" s="39"/>
      <c r="AH416" s="39"/>
      <c r="AI416" s="39"/>
      <c r="AJ416" s="39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</row>
    <row r="417" spans="2:66" ht="15" customHeight="1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27" t="s">
        <v>946</v>
      </c>
      <c r="M417" s="50" t="s">
        <v>941</v>
      </c>
      <c r="N417" s="27" t="s">
        <v>942</v>
      </c>
      <c r="O417" s="27">
        <v>14928</v>
      </c>
      <c r="P417" s="47" t="s">
        <v>61</v>
      </c>
      <c r="Q417" s="27">
        <f t="shared" ref="Q417:S417" si="420">IFERROR(VLOOKUP(P417,B$8:E$160,2,0),0)</f>
        <v>723103</v>
      </c>
      <c r="R417" s="27" t="str">
        <f t="shared" si="420"/>
        <v>MOT.05.</v>
      </c>
      <c r="S417" s="30" t="str">
        <f t="shared" si="420"/>
        <v>Obsługa, diagnozowanie oraz naprawa pojazdów samochodowych</v>
      </c>
      <c r="T417" s="31" t="s">
        <v>116</v>
      </c>
      <c r="U417" s="34">
        <v>5</v>
      </c>
      <c r="V417" s="34">
        <v>0</v>
      </c>
      <c r="W417" s="44"/>
      <c r="X417" s="34">
        <v>0</v>
      </c>
      <c r="Y417" s="35">
        <v>0</v>
      </c>
      <c r="Z417" s="36" t="str">
        <f t="shared" si="361"/>
        <v>Centrum Kształcenia Zawodowego w Świdnicy, 58-105 Świdnica, ul. Gen. Władysława Sikorskiego 41</v>
      </c>
      <c r="AA417" s="37" t="s">
        <v>34</v>
      </c>
      <c r="AB417" s="38"/>
      <c r="AC417" s="38"/>
      <c r="AD417" s="38"/>
      <c r="AE417" s="39"/>
      <c r="AF417" s="39"/>
      <c r="AG417" s="39"/>
      <c r="AH417" s="39"/>
      <c r="AI417" s="39"/>
      <c r="AJ417" s="39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</row>
    <row r="418" spans="2:66" ht="15" customHeight="1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27" t="s">
        <v>947</v>
      </c>
      <c r="M418" s="50" t="s">
        <v>941</v>
      </c>
      <c r="N418" s="27" t="s">
        <v>942</v>
      </c>
      <c r="O418" s="27">
        <v>14928</v>
      </c>
      <c r="P418" s="47" t="s">
        <v>92</v>
      </c>
      <c r="Q418" s="27">
        <f t="shared" ref="Q418:S418" si="421">IFERROR(VLOOKUP(P418,B$8:E$160,2,0),0)</f>
        <v>752205</v>
      </c>
      <c r="R418" s="27" t="str">
        <f t="shared" si="421"/>
        <v>DRM.04.</v>
      </c>
      <c r="S418" s="30" t="str">
        <f t="shared" si="421"/>
        <v> Wytwarzanie wyrobów z drewna i materiałów drewnopochodnych</v>
      </c>
      <c r="T418" s="31" t="s">
        <v>32</v>
      </c>
      <c r="U418" s="34">
        <v>2</v>
      </c>
      <c r="V418" s="34">
        <v>0</v>
      </c>
      <c r="W418" s="81"/>
      <c r="X418" s="34">
        <v>0</v>
      </c>
      <c r="Y418" s="35">
        <v>0</v>
      </c>
      <c r="Z418" s="36" t="str">
        <f t="shared" si="361"/>
        <v>Centrum Kształcenia Zawodowego w Świdnicy, 58-105 Świdnica, ul. Gen. Władysława Sikorskiego 41</v>
      </c>
      <c r="AA418" s="37" t="s">
        <v>34</v>
      </c>
      <c r="AB418" s="38"/>
      <c r="AC418" s="38"/>
      <c r="AD418" s="38"/>
      <c r="AE418" s="39"/>
      <c r="AF418" s="39"/>
      <c r="AG418" s="39"/>
      <c r="AH418" s="39"/>
      <c r="AI418" s="39"/>
      <c r="AJ418" s="39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</row>
    <row r="419" spans="2:66" ht="15" customHeight="1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27" t="s">
        <v>948</v>
      </c>
      <c r="M419" s="50" t="s">
        <v>941</v>
      </c>
      <c r="N419" s="27" t="s">
        <v>942</v>
      </c>
      <c r="O419" s="27">
        <v>14928</v>
      </c>
      <c r="P419" s="47" t="s">
        <v>74</v>
      </c>
      <c r="Q419" s="27">
        <f t="shared" ref="Q419:S419" si="422">IFERROR(VLOOKUP(P419,B$8:E$160,2,0),0)</f>
        <v>522301</v>
      </c>
      <c r="R419" s="27" t="str">
        <f t="shared" si="422"/>
        <v>HAN.01.</v>
      </c>
      <c r="S419" s="30" t="str">
        <f t="shared" si="422"/>
        <v>Prowadzenie sprzedaży</v>
      </c>
      <c r="T419" s="43" t="s">
        <v>140</v>
      </c>
      <c r="U419" s="34">
        <v>3</v>
      </c>
      <c r="V419" s="34">
        <v>2</v>
      </c>
      <c r="W419" s="57" t="s">
        <v>161</v>
      </c>
      <c r="X419" s="34">
        <v>0</v>
      </c>
      <c r="Y419" s="35">
        <v>0</v>
      </c>
      <c r="Z419" s="36" t="str">
        <f t="shared" si="361"/>
        <v>Centrum Kształcenia Zawodowego w Świdnicy, 58-105 Świdnica, ul. Gen. Władysława Sikorskiego 41</v>
      </c>
      <c r="AA419" s="37" t="s">
        <v>34</v>
      </c>
      <c r="AB419" s="38"/>
      <c r="AC419" s="38"/>
      <c r="AD419" s="38"/>
      <c r="AE419" s="39"/>
      <c r="AF419" s="39"/>
      <c r="AG419" s="39"/>
      <c r="AH419" s="39"/>
      <c r="AI419" s="39"/>
      <c r="AJ419" s="39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</row>
    <row r="420" spans="2:66" ht="15" customHeight="1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27"/>
      <c r="M420" s="28" t="s">
        <v>949</v>
      </c>
      <c r="N420" s="29" t="s">
        <v>950</v>
      </c>
      <c r="O420" s="29">
        <v>34791</v>
      </c>
      <c r="P420" s="47" t="s">
        <v>129</v>
      </c>
      <c r="Q420" s="27">
        <f t="shared" ref="Q420:S420" si="423">IFERROR(VLOOKUP(P420,B$8:E$160,2,0),0)</f>
        <v>741201</v>
      </c>
      <c r="R420" s="27" t="str">
        <f t="shared" si="423"/>
        <v>ELE.01.</v>
      </c>
      <c r="S420" s="30" t="str">
        <f t="shared" si="423"/>
        <v> Montaż i obsługa maszyn i urządzeń elektrycznych</v>
      </c>
      <c r="T420" s="77" t="s">
        <v>364</v>
      </c>
      <c r="U420" s="32">
        <v>2</v>
      </c>
      <c r="V420" s="32">
        <v>0</v>
      </c>
      <c r="W420" s="57" t="s">
        <v>154</v>
      </c>
      <c r="X420" s="32">
        <v>2</v>
      </c>
      <c r="Y420" s="49">
        <v>0</v>
      </c>
      <c r="Z420" s="30" t="str">
        <f t="shared" si="361"/>
        <v>Centrum Kształcenia Zawodowego i Ustawicznego, 67-400 Wschowa, Plac Kosynierów 1</v>
      </c>
      <c r="AA420" s="37" t="s">
        <v>181</v>
      </c>
      <c r="AB420" s="38"/>
      <c r="AC420" s="38"/>
      <c r="AD420" s="38"/>
      <c r="AE420" s="39"/>
      <c r="AF420" s="39"/>
      <c r="AG420" s="39"/>
      <c r="AH420" s="39"/>
      <c r="AI420" s="39"/>
      <c r="AJ420" s="39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</row>
    <row r="421" spans="2:66" ht="15" customHeight="1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27" t="s">
        <v>951</v>
      </c>
      <c r="M421" s="28" t="s">
        <v>949</v>
      </c>
      <c r="N421" s="29" t="s">
        <v>950</v>
      </c>
      <c r="O421" s="29">
        <v>34791</v>
      </c>
      <c r="P421" s="47" t="s">
        <v>40</v>
      </c>
      <c r="Q421" s="27">
        <f t="shared" ref="Q421:S421" si="424">IFERROR(VLOOKUP(P421,B$8:E$160,2,0),0)</f>
        <v>741103</v>
      </c>
      <c r="R421" s="27" t="str">
        <f t="shared" si="424"/>
        <v>ELE.02.</v>
      </c>
      <c r="S421" s="30" t="str">
        <f t="shared" si="424"/>
        <v>Montaż, uruchamianie i konserwacja instalacji, maszyn i urządzeń elektrycznych</v>
      </c>
      <c r="T421" s="43" t="s">
        <v>89</v>
      </c>
      <c r="U421" s="32">
        <v>8</v>
      </c>
      <c r="V421" s="32">
        <v>0</v>
      </c>
      <c r="W421" s="57" t="s">
        <v>154</v>
      </c>
      <c r="X421" s="32">
        <v>8</v>
      </c>
      <c r="Y421" s="49">
        <v>0</v>
      </c>
      <c r="Z421" s="30" t="str">
        <f t="shared" si="361"/>
        <v>Centrum Kształcenia Zawodowego w Oleśnicy, ul. Wojska Polskiego 67</v>
      </c>
      <c r="AA421" s="37" t="s">
        <v>134</v>
      </c>
      <c r="AB421" s="38"/>
      <c r="AC421" s="38"/>
      <c r="AD421" s="38"/>
      <c r="AE421" s="39"/>
      <c r="AF421" s="39"/>
      <c r="AG421" s="39"/>
      <c r="AH421" s="39"/>
      <c r="AI421" s="39"/>
      <c r="AJ421" s="39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</row>
    <row r="422" spans="2:66" ht="15" customHeight="1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27" t="s">
        <v>952</v>
      </c>
      <c r="M422" s="28" t="s">
        <v>949</v>
      </c>
      <c r="N422" s="29" t="s">
        <v>950</v>
      </c>
      <c r="O422" s="29">
        <v>34791</v>
      </c>
      <c r="P422" s="47" t="s">
        <v>530</v>
      </c>
      <c r="Q422" s="27">
        <f t="shared" ref="Q422:S422" si="425">IFERROR(VLOOKUP(P422,B$8:E$160,2,0),0)</f>
        <v>911205</v>
      </c>
      <c r="R422" s="27" t="str">
        <f t="shared" si="425"/>
        <v>HGT.05.</v>
      </c>
      <c r="S422" s="30" t="str">
        <f t="shared" si="425"/>
        <v>Wykonywanie prac pomocniczych w obiektach świadczących usługi hotelarskie</v>
      </c>
      <c r="T422" s="45" t="s">
        <v>69</v>
      </c>
      <c r="U422" s="32">
        <v>1</v>
      </c>
      <c r="V422" s="32">
        <v>0</v>
      </c>
      <c r="W422" s="44" t="s">
        <v>154</v>
      </c>
      <c r="X422" s="32">
        <v>1</v>
      </c>
      <c r="Y422" s="196">
        <v>0</v>
      </c>
      <c r="Z422" s="36" t="str">
        <f t="shared" si="361"/>
        <v>Centrum Kształcenia Zawodowego w Kłodzkiej Szkole Przedsiębiorczości w Kłodzku, ul. Szkolna 8, 57-300 Kłodzko</v>
      </c>
      <c r="AA422" s="37" t="s">
        <v>71</v>
      </c>
      <c r="AB422" s="38"/>
      <c r="AC422" s="38"/>
      <c r="AD422" s="38"/>
      <c r="AE422" s="39"/>
      <c r="AF422" s="39"/>
      <c r="AG422" s="39"/>
      <c r="AH422" s="39"/>
      <c r="AI422" s="39"/>
      <c r="AJ422" s="39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</row>
    <row r="423" spans="2:66" ht="15" customHeight="1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27"/>
      <c r="M423" s="28" t="s">
        <v>949</v>
      </c>
      <c r="N423" s="29" t="s">
        <v>950</v>
      </c>
      <c r="O423" s="29">
        <v>34791</v>
      </c>
      <c r="P423" s="47" t="s">
        <v>120</v>
      </c>
      <c r="Q423" s="27">
        <f t="shared" ref="Q423:S423" si="426">IFERROR(VLOOKUP(P423,B$8:E$160,2,0),0)</f>
        <v>712618</v>
      </c>
      <c r="R423" s="27" t="str">
        <f t="shared" si="426"/>
        <v>BUD.09.</v>
      </c>
      <c r="S423" s="30" t="str">
        <f t="shared" si="426"/>
        <v>Wykonywanie robót związanych z budową, montażem i eksploatacją sieci oraz instalacji sanitarnych</v>
      </c>
      <c r="T423" s="44" t="s">
        <v>116</v>
      </c>
      <c r="U423" s="32">
        <v>1</v>
      </c>
      <c r="V423" s="32">
        <v>0</v>
      </c>
      <c r="W423" s="44" t="s">
        <v>154</v>
      </c>
      <c r="X423" s="32">
        <v>1</v>
      </c>
      <c r="Y423" s="49">
        <v>0</v>
      </c>
      <c r="Z423" s="36" t="str">
        <f t="shared" si="361"/>
        <v>Centrum Kształcenia Zawodowego w Świdnicy, 58-105 Świdnica, ul. Gen. Władysława Sikorskiego 41</v>
      </c>
      <c r="AA423" s="37" t="s">
        <v>34</v>
      </c>
      <c r="AB423" s="38"/>
      <c r="AC423" s="38"/>
      <c r="AD423" s="38"/>
      <c r="AE423" s="39"/>
      <c r="AF423" s="39"/>
      <c r="AG423" s="39"/>
      <c r="AH423" s="39"/>
      <c r="AI423" s="39"/>
      <c r="AJ423" s="39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</row>
    <row r="424" spans="2:66" ht="15" customHeight="1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27" t="s">
        <v>953</v>
      </c>
      <c r="M424" s="28" t="s">
        <v>949</v>
      </c>
      <c r="N424" s="29" t="s">
        <v>950</v>
      </c>
      <c r="O424" s="29">
        <v>34791</v>
      </c>
      <c r="P424" s="47" t="s">
        <v>44</v>
      </c>
      <c r="Q424" s="27">
        <f t="shared" ref="Q424:S424" si="427">IFERROR(VLOOKUP(P424,B$8:E$160,2,0),0)</f>
        <v>514101</v>
      </c>
      <c r="R424" s="27" t="str">
        <f t="shared" si="427"/>
        <v>FRK.01.</v>
      </c>
      <c r="S424" s="30" t="str">
        <f t="shared" si="427"/>
        <v>Wykonywanie usług fryzjerskich</v>
      </c>
      <c r="T424" s="56" t="s">
        <v>32</v>
      </c>
      <c r="U424" s="32">
        <v>12</v>
      </c>
      <c r="V424" s="32">
        <v>12</v>
      </c>
      <c r="W424" s="44" t="s">
        <v>154</v>
      </c>
      <c r="X424" s="32">
        <v>12</v>
      </c>
      <c r="Y424" s="197">
        <v>12</v>
      </c>
      <c r="Z424" s="30" t="str">
        <f t="shared" si="361"/>
        <v>Centrum Kształcenia Zawodowego w Oleśnicy, ul. Wojska Polskiego 67</v>
      </c>
      <c r="AA424" s="37" t="s">
        <v>134</v>
      </c>
      <c r="AB424" s="198"/>
      <c r="AC424" s="66"/>
      <c r="AD424" s="38"/>
      <c r="AE424" s="39" t="s">
        <v>757</v>
      </c>
      <c r="AF424" s="39"/>
      <c r="AG424" s="39"/>
      <c r="AH424" s="39"/>
      <c r="AI424" s="39"/>
      <c r="AJ424" s="39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</row>
    <row r="425" spans="2:66" ht="15" customHeight="1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27" t="s">
        <v>954</v>
      </c>
      <c r="M425" s="28" t="s">
        <v>949</v>
      </c>
      <c r="N425" s="29" t="s">
        <v>950</v>
      </c>
      <c r="O425" s="29">
        <v>34791</v>
      </c>
      <c r="P425" s="47" t="s">
        <v>61</v>
      </c>
      <c r="Q425" s="27">
        <f t="shared" ref="Q425:S425" si="428">IFERROR(VLOOKUP(P425,B$8:E$160,2,0),0)</f>
        <v>723103</v>
      </c>
      <c r="R425" s="27" t="str">
        <f t="shared" si="428"/>
        <v>MOT.05.</v>
      </c>
      <c r="S425" s="30" t="str">
        <f t="shared" si="428"/>
        <v>Obsługa, diagnozowanie oraz naprawa pojazdów samochodowych</v>
      </c>
      <c r="T425" s="31" t="s">
        <v>75</v>
      </c>
      <c r="U425" s="32">
        <v>11</v>
      </c>
      <c r="V425" s="32">
        <v>0</v>
      </c>
      <c r="W425" s="44" t="s">
        <v>154</v>
      </c>
      <c r="X425" s="32">
        <v>11</v>
      </c>
      <c r="Y425" s="49">
        <v>0</v>
      </c>
      <c r="Z425" s="30" t="str">
        <f t="shared" si="361"/>
        <v>Centrum Kształcenia Zawodowego w CKZiU,  ul. Tadeusza Kościuszki 27, 56-100 Wołów</v>
      </c>
      <c r="AA425" s="37" t="s">
        <v>162</v>
      </c>
      <c r="AB425" s="38"/>
      <c r="AC425" s="38"/>
      <c r="AD425" s="38"/>
      <c r="AE425" s="39"/>
      <c r="AF425" s="39"/>
      <c r="AG425" s="39"/>
      <c r="AH425" s="39"/>
      <c r="AI425" s="39"/>
      <c r="AJ425" s="39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</row>
    <row r="426" spans="2:66" ht="15" customHeight="1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27" t="s">
        <v>955</v>
      </c>
      <c r="M426" s="28" t="s">
        <v>949</v>
      </c>
      <c r="N426" s="29" t="s">
        <v>950</v>
      </c>
      <c r="O426" s="29">
        <v>34791</v>
      </c>
      <c r="P426" s="47" t="s">
        <v>124</v>
      </c>
      <c r="Q426" s="27">
        <f t="shared" ref="Q426:S426" si="429">IFERROR(VLOOKUP(P426,B$8:E$160,2,0),0)</f>
        <v>722307</v>
      </c>
      <c r="R426" s="27" t="str">
        <f t="shared" si="429"/>
        <v>MEC.05.</v>
      </c>
      <c r="S426" s="30" t="str">
        <f t="shared" si="429"/>
        <v> Użytkowanie obrabiarek skrawających</v>
      </c>
      <c r="T426" s="56" t="s">
        <v>116</v>
      </c>
      <c r="U426" s="32">
        <v>4</v>
      </c>
      <c r="V426" s="32">
        <v>0</v>
      </c>
      <c r="W426" s="44" t="s">
        <v>154</v>
      </c>
      <c r="X426" s="32">
        <v>4</v>
      </c>
      <c r="Y426" s="197">
        <v>0</v>
      </c>
      <c r="Z426" s="30" t="str">
        <f t="shared" si="361"/>
        <v>Centrum Kształcenia Zawodowego w Oleśnicy, ul. Wojska Polskiego 67</v>
      </c>
      <c r="AA426" s="37" t="s">
        <v>134</v>
      </c>
      <c r="AB426" s="38"/>
      <c r="AC426" s="38"/>
      <c r="AD426" s="38"/>
      <c r="AE426" s="39"/>
      <c r="AF426" s="39"/>
      <c r="AG426" s="39"/>
      <c r="AH426" s="39"/>
      <c r="AI426" s="39"/>
      <c r="AJ426" s="39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</row>
    <row r="427" spans="2:66" ht="15" customHeight="1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27" t="s">
        <v>956</v>
      </c>
      <c r="M427" s="28" t="s">
        <v>949</v>
      </c>
      <c r="N427" s="29" t="s">
        <v>950</v>
      </c>
      <c r="O427" s="29">
        <v>34791</v>
      </c>
      <c r="P427" s="47" t="s">
        <v>254</v>
      </c>
      <c r="Q427" s="27">
        <f t="shared" ref="Q427:S427" si="430">IFERROR(VLOOKUP(P427,B$8:E$160,2,0),0)</f>
        <v>722204</v>
      </c>
      <c r="R427" s="27" t="str">
        <f t="shared" si="430"/>
        <v>MEC.08.</v>
      </c>
      <c r="S427" s="30" t="str">
        <f t="shared" si="430"/>
        <v>Wykonywanie i naprawa elementów maszyn, urządzeń i narzędzi</v>
      </c>
      <c r="T427" s="56" t="s">
        <v>32</v>
      </c>
      <c r="U427" s="32">
        <v>13</v>
      </c>
      <c r="V427" s="32">
        <v>0</v>
      </c>
      <c r="W427" s="44" t="s">
        <v>154</v>
      </c>
      <c r="X427" s="32">
        <v>13</v>
      </c>
      <c r="Y427" s="49">
        <v>0</v>
      </c>
      <c r="Z427" s="30" t="str">
        <f t="shared" si="361"/>
        <v>Centrum Kształcenia Zawodowego w CKZiU,  ul. Tadeusza Kościuszki 27, 56-100 Wołów</v>
      </c>
      <c r="AA427" s="37" t="s">
        <v>162</v>
      </c>
      <c r="AB427" s="38"/>
      <c r="AC427" s="38"/>
      <c r="AD427" s="38"/>
      <c r="AE427" s="39"/>
      <c r="AF427" s="39"/>
      <c r="AG427" s="39"/>
      <c r="AH427" s="39"/>
      <c r="AI427" s="39"/>
      <c r="AJ427" s="39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</row>
    <row r="428" spans="2:66" ht="15" customHeight="1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27" t="s">
        <v>957</v>
      </c>
      <c r="M428" s="28" t="s">
        <v>949</v>
      </c>
      <c r="N428" s="29" t="s">
        <v>950</v>
      </c>
      <c r="O428" s="29">
        <v>34791</v>
      </c>
      <c r="P428" s="47" t="s">
        <v>114</v>
      </c>
      <c r="Q428" s="27">
        <f t="shared" ref="Q428:S428" si="431">IFERROR(VLOOKUP(P428,B$8:E$160,2,0),0)</f>
        <v>512001</v>
      </c>
      <c r="R428" s="27" t="str">
        <f t="shared" si="431"/>
        <v>HGT.02.</v>
      </c>
      <c r="S428" s="30" t="str">
        <f t="shared" si="431"/>
        <v> Przygotowanie i wydawanie dań</v>
      </c>
      <c r="T428" s="56" t="s">
        <v>32</v>
      </c>
      <c r="U428" s="32">
        <v>9</v>
      </c>
      <c r="V428" s="32">
        <v>3</v>
      </c>
      <c r="W428" s="44" t="s">
        <v>154</v>
      </c>
      <c r="X428" s="32">
        <v>9</v>
      </c>
      <c r="Y428" s="49">
        <v>3</v>
      </c>
      <c r="Z428" s="30" t="str">
        <f t="shared" si="361"/>
        <v>Centrum Kształcenia Zawodowego w CKZiU,  ul. Tadeusza Kościuszki 27, 56-100 Wołów</v>
      </c>
      <c r="AA428" s="37" t="s">
        <v>162</v>
      </c>
      <c r="AB428" s="38"/>
      <c r="AC428" s="38"/>
      <c r="AD428" s="38"/>
      <c r="AE428" s="1"/>
      <c r="AF428" s="1"/>
      <c r="AG428" s="1"/>
      <c r="AH428" s="1"/>
      <c r="AI428" s="1"/>
      <c r="AJ428" s="1"/>
      <c r="AK428" s="1"/>
      <c r="AL428" s="1"/>
      <c r="AM428" s="9" t="s">
        <v>388</v>
      </c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</row>
    <row r="429" spans="2:66" ht="15" customHeight="1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27" t="s">
        <v>958</v>
      </c>
      <c r="M429" s="28" t="s">
        <v>949</v>
      </c>
      <c r="N429" s="29" t="s">
        <v>950</v>
      </c>
      <c r="O429" s="29">
        <v>34791</v>
      </c>
      <c r="P429" s="47" t="s">
        <v>74</v>
      </c>
      <c r="Q429" s="27">
        <f t="shared" ref="Q429:S429" si="432">IFERROR(VLOOKUP(P429,B$8:E$160,2,0),0)</f>
        <v>522301</v>
      </c>
      <c r="R429" s="27" t="str">
        <f t="shared" si="432"/>
        <v>HAN.01.</v>
      </c>
      <c r="S429" s="30" t="str">
        <f t="shared" si="432"/>
        <v>Prowadzenie sprzedaży</v>
      </c>
      <c r="T429" s="56" t="s">
        <v>160</v>
      </c>
      <c r="U429" s="32">
        <v>13</v>
      </c>
      <c r="V429" s="32">
        <v>12</v>
      </c>
      <c r="W429" s="44" t="s">
        <v>154</v>
      </c>
      <c r="X429" s="32">
        <v>13</v>
      </c>
      <c r="Y429" s="49">
        <v>12</v>
      </c>
      <c r="Z429" s="30" t="str">
        <f t="shared" si="361"/>
        <v>Centrum Kształcenia Zawodowego w Oleśnicy, ul. Wojska Polskiego 67</v>
      </c>
      <c r="AA429" s="37" t="s">
        <v>134</v>
      </c>
      <c r="AB429" s="530" t="s">
        <v>959</v>
      </c>
      <c r="AC429" s="526"/>
      <c r="AD429" s="526"/>
      <c r="AE429" s="526"/>
      <c r="AF429" s="526"/>
      <c r="AG429" s="526"/>
      <c r="AH429" s="526"/>
      <c r="AI429" s="526"/>
      <c r="AJ429" s="526"/>
      <c r="AK429" s="526"/>
      <c r="AL429" s="526"/>
      <c r="AM429" s="526"/>
      <c r="AN429" s="526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</row>
    <row r="430" spans="2:66" ht="15" customHeight="1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27" t="s">
        <v>960</v>
      </c>
      <c r="M430" s="28" t="s">
        <v>949</v>
      </c>
      <c r="N430" s="29" t="s">
        <v>950</v>
      </c>
      <c r="O430" s="29">
        <v>34791</v>
      </c>
      <c r="P430" s="47" t="s">
        <v>92</v>
      </c>
      <c r="Q430" s="27">
        <f t="shared" ref="Q430:S430" si="433">IFERROR(VLOOKUP(P430,B$8:E$160,2,0),0)</f>
        <v>752205</v>
      </c>
      <c r="R430" s="27" t="str">
        <f t="shared" si="433"/>
        <v>DRM.04.</v>
      </c>
      <c r="S430" s="30" t="str">
        <f t="shared" si="433"/>
        <v> Wytwarzanie wyrobów z drewna i materiałów drewnopochodnych</v>
      </c>
      <c r="T430" s="56" t="s">
        <v>160</v>
      </c>
      <c r="U430" s="32">
        <v>1</v>
      </c>
      <c r="V430" s="32">
        <v>0</v>
      </c>
      <c r="W430" s="44" t="s">
        <v>154</v>
      </c>
      <c r="X430" s="32">
        <v>1</v>
      </c>
      <c r="Y430" s="49">
        <v>0</v>
      </c>
      <c r="Z430" s="30" t="str">
        <f t="shared" si="361"/>
        <v>Centrum Kształcenia Zawodowego w Oleśnicy, ul. Wojska Polskiego 67</v>
      </c>
      <c r="AA430" s="37" t="s">
        <v>134</v>
      </c>
      <c r="AB430" s="38"/>
      <c r="AC430" s="38"/>
      <c r="AD430" s="38"/>
      <c r="AE430" s="39"/>
      <c r="AF430" s="39"/>
      <c r="AG430" s="39"/>
      <c r="AH430" s="39"/>
      <c r="AI430" s="39"/>
      <c r="AJ430" s="39"/>
      <c r="AK430" s="83"/>
      <c r="AL430" s="83" t="s">
        <v>961</v>
      </c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</row>
    <row r="431" spans="2:66" ht="15" customHeight="1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27" t="s">
        <v>962</v>
      </c>
      <c r="M431" s="28" t="s">
        <v>949</v>
      </c>
      <c r="N431" s="29" t="s">
        <v>950</v>
      </c>
      <c r="O431" s="29">
        <v>34791</v>
      </c>
      <c r="P431" s="47" t="s">
        <v>31</v>
      </c>
      <c r="Q431" s="27">
        <f t="shared" ref="Q431:S431" si="434">IFERROR(VLOOKUP(P431,B$8:E$160,2,0),0)</f>
        <v>751201</v>
      </c>
      <c r="R431" s="27" t="str">
        <f t="shared" si="434"/>
        <v>SPC.01.</v>
      </c>
      <c r="S431" s="30" t="str">
        <f t="shared" si="434"/>
        <v>Produkcja wyrobów cukierniczych</v>
      </c>
      <c r="T431" s="42" t="s">
        <v>140</v>
      </c>
      <c r="U431" s="32">
        <v>4</v>
      </c>
      <c r="V431" s="32">
        <v>3</v>
      </c>
      <c r="W431" s="33" t="s">
        <v>154</v>
      </c>
      <c r="X431" s="32">
        <v>4</v>
      </c>
      <c r="Y431" s="49">
        <v>3</v>
      </c>
      <c r="Z431" s="30" t="str">
        <f t="shared" si="361"/>
        <v>Centrum Kształcenia Zawodowego w Oleśnicy, ul. Wojska Polskiego 67</v>
      </c>
      <c r="AA431" s="37" t="s">
        <v>134</v>
      </c>
      <c r="AB431" s="38"/>
      <c r="AC431" s="38"/>
      <c r="AD431" s="38"/>
      <c r="AE431" s="39"/>
      <c r="AF431" s="39"/>
      <c r="AG431" s="39"/>
      <c r="AH431" s="39"/>
      <c r="AI431" s="39"/>
      <c r="AJ431" s="39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</row>
    <row r="432" spans="2:66" ht="15" customHeight="1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27" t="s">
        <v>963</v>
      </c>
      <c r="M432" s="28" t="s">
        <v>949</v>
      </c>
      <c r="N432" s="29" t="s">
        <v>950</v>
      </c>
      <c r="O432" s="29">
        <v>34791</v>
      </c>
      <c r="P432" s="47" t="s">
        <v>149</v>
      </c>
      <c r="Q432" s="27">
        <f t="shared" ref="Q432:S432" si="435">IFERROR(VLOOKUP(P432,B$8:E$160,2,0),0)</f>
        <v>713203</v>
      </c>
      <c r="R432" s="27" t="str">
        <f t="shared" si="435"/>
        <v>MOT.03.</v>
      </c>
      <c r="S432" s="30" t="str">
        <f t="shared" si="435"/>
        <v>Diagnozowanie i naprawa powłok lakierniczych</v>
      </c>
      <c r="T432" s="75" t="s">
        <v>193</v>
      </c>
      <c r="U432" s="32">
        <v>1</v>
      </c>
      <c r="V432" s="32">
        <v>0</v>
      </c>
      <c r="W432" s="44" t="s">
        <v>154</v>
      </c>
      <c r="X432" s="32">
        <v>1</v>
      </c>
      <c r="Y432" s="49">
        <v>0</v>
      </c>
      <c r="Z432" s="30" t="str">
        <f t="shared" si="361"/>
        <v>Centrum Kształcenia Zawodowego i Ustawicznego, 67-400 Wschowa, Plac Kosynierów 1</v>
      </c>
      <c r="AA432" s="37" t="s">
        <v>181</v>
      </c>
      <c r="AB432" s="38"/>
      <c r="AC432" s="38"/>
      <c r="AD432" s="38"/>
      <c r="AE432" s="39"/>
      <c r="AF432" s="39"/>
      <c r="AG432" s="39"/>
      <c r="AH432" s="39"/>
      <c r="AI432" s="39"/>
      <c r="AJ432" s="39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</row>
    <row r="433" spans="2:66" ht="15" customHeight="1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27" t="s">
        <v>964</v>
      </c>
      <c r="M433" s="28" t="s">
        <v>949</v>
      </c>
      <c r="N433" s="29" t="s">
        <v>950</v>
      </c>
      <c r="O433" s="29">
        <v>34791</v>
      </c>
      <c r="P433" s="47" t="s">
        <v>323</v>
      </c>
      <c r="Q433" s="27">
        <f t="shared" ref="Q433:S433" si="436">IFERROR(VLOOKUP(P433,B$8:E$160,2,0),0)</f>
        <v>834103</v>
      </c>
      <c r="R433" s="27" t="str">
        <f t="shared" si="436"/>
        <v>ROL.02.</v>
      </c>
      <c r="S433" s="30" t="str">
        <f t="shared" si="436"/>
        <v> Eksploatacja pojazdów, maszyn, urządzeń i narzędzi stosowanych w rolnictwie</v>
      </c>
      <c r="T433" s="75" t="s">
        <v>193</v>
      </c>
      <c r="U433" s="32">
        <v>2</v>
      </c>
      <c r="V433" s="32">
        <v>0</v>
      </c>
      <c r="W433" s="54" t="s">
        <v>154</v>
      </c>
      <c r="X433" s="32">
        <v>2</v>
      </c>
      <c r="Y433" s="197">
        <v>0</v>
      </c>
      <c r="Z433" s="30" t="str">
        <f t="shared" si="361"/>
        <v>Centrum Kształcenia Zawodowego i Ustawicznego, 67-400 Wschowa, Plac Kosynierów 1</v>
      </c>
      <c r="AA433" s="37" t="s">
        <v>181</v>
      </c>
      <c r="AB433" s="38"/>
      <c r="AC433" s="38"/>
      <c r="AD433" s="38"/>
      <c r="AE433" s="39"/>
      <c r="AF433" s="39"/>
      <c r="AG433" s="39"/>
      <c r="AH433" s="39"/>
      <c r="AI433" s="39"/>
      <c r="AJ433" s="39"/>
      <c r="AK433" s="83"/>
      <c r="AL433" s="83" t="s">
        <v>308</v>
      </c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</row>
    <row r="434" spans="2:66" ht="15" customHeight="1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27"/>
      <c r="M434" s="28" t="s">
        <v>949</v>
      </c>
      <c r="N434" s="29" t="s">
        <v>950</v>
      </c>
      <c r="O434" s="29">
        <v>34791</v>
      </c>
      <c r="P434" s="47" t="s">
        <v>127</v>
      </c>
      <c r="Q434" s="27">
        <f t="shared" ref="Q434:S434" si="437">IFERROR(VLOOKUP(P434,B$8:E$160,2,0),0)</f>
        <v>751204</v>
      </c>
      <c r="R434" s="27" t="str">
        <f t="shared" si="437"/>
        <v>SPC.03.</v>
      </c>
      <c r="S434" s="30" t="str">
        <f t="shared" si="437"/>
        <v>Produkcja wyrobów piekarskich</v>
      </c>
      <c r="T434" s="31" t="s">
        <v>965</v>
      </c>
      <c r="U434" s="32">
        <v>1</v>
      </c>
      <c r="V434" s="32">
        <v>0</v>
      </c>
      <c r="W434" s="33" t="s">
        <v>154</v>
      </c>
      <c r="X434" s="32">
        <v>1</v>
      </c>
      <c r="Y434" s="49">
        <v>0</v>
      </c>
      <c r="Z434" s="30" t="str">
        <f t="shared" si="361"/>
        <v>Centrum Kształcenia Zawodowego w Oleśnicy, ul. Wojska Polskiego 67</v>
      </c>
      <c r="AA434" s="37" t="s">
        <v>134</v>
      </c>
      <c r="AB434" s="38"/>
      <c r="AC434" s="38"/>
      <c r="AD434" s="38"/>
      <c r="AE434" s="39"/>
      <c r="AF434" s="39"/>
      <c r="AG434" s="39"/>
      <c r="AH434" s="39"/>
      <c r="AI434" s="39"/>
      <c r="AJ434" s="39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</row>
    <row r="435" spans="2:66" ht="15" customHeight="1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27" t="s">
        <v>966</v>
      </c>
      <c r="M435" s="50" t="s">
        <v>949</v>
      </c>
      <c r="N435" s="27" t="s">
        <v>950</v>
      </c>
      <c r="O435" s="27">
        <v>34791</v>
      </c>
      <c r="P435" s="47" t="s">
        <v>54</v>
      </c>
      <c r="Q435" s="27">
        <f t="shared" ref="Q435:S435" si="438">IFERROR(VLOOKUP(P435,B$8:E$160,2,0),0)</f>
        <v>432106</v>
      </c>
      <c r="R435" s="27" t="str">
        <f t="shared" si="438"/>
        <v>SPL.01.</v>
      </c>
      <c r="S435" s="30" t="str">
        <f t="shared" si="438"/>
        <v>Obsługa magazynów</v>
      </c>
      <c r="T435" s="31" t="s">
        <v>965</v>
      </c>
      <c r="U435" s="34">
        <v>1</v>
      </c>
      <c r="V435" s="34">
        <v>0</v>
      </c>
      <c r="W435" s="44" t="s">
        <v>154</v>
      </c>
      <c r="X435" s="34">
        <v>1</v>
      </c>
      <c r="Y435" s="35">
        <v>0</v>
      </c>
      <c r="Z435" s="30" t="str">
        <f t="shared" si="361"/>
        <v>Zespół Szkół Ponadpodstawowych im. Hipolita Cegielskiego w Ziębicach ul. Wojska Polskiego 3, 57-220 Ziębice</v>
      </c>
      <c r="AA435" s="37" t="s">
        <v>55</v>
      </c>
      <c r="AB435" s="38"/>
      <c r="AC435" s="38"/>
      <c r="AD435" s="38"/>
      <c r="AE435" s="39"/>
      <c r="AF435" s="39"/>
      <c r="AG435" s="39"/>
      <c r="AH435" s="39"/>
      <c r="AI435" s="39"/>
      <c r="AJ435" s="39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</row>
    <row r="436" spans="2:66" ht="15" customHeight="1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27" t="s">
        <v>967</v>
      </c>
      <c r="M436" s="28" t="s">
        <v>968</v>
      </c>
      <c r="N436" s="29" t="s">
        <v>950</v>
      </c>
      <c r="O436" s="29">
        <v>92542</v>
      </c>
      <c r="P436" s="47" t="s">
        <v>254</v>
      </c>
      <c r="Q436" s="27">
        <f t="shared" ref="Q436:S436" si="439">IFERROR(VLOOKUP(P436,B$8:E$160,2,0),0)</f>
        <v>722204</v>
      </c>
      <c r="R436" s="27" t="str">
        <f t="shared" si="439"/>
        <v>MEC.08.</v>
      </c>
      <c r="S436" s="30" t="str">
        <f t="shared" si="439"/>
        <v>Wykonywanie i naprawa elementów maszyn, urządzeń i narzędzi</v>
      </c>
      <c r="T436" s="56" t="s">
        <v>32</v>
      </c>
      <c r="U436" s="34">
        <v>1</v>
      </c>
      <c r="V436" s="34">
        <v>0</v>
      </c>
      <c r="W436" s="57" t="s">
        <v>154</v>
      </c>
      <c r="X436" s="34">
        <v>1</v>
      </c>
      <c r="Y436" s="35">
        <v>0</v>
      </c>
      <c r="Z436" s="30" t="str">
        <f t="shared" si="361"/>
        <v>Centrum Kształcenia Zawodowego w CKZiU,  ul. Tadeusza Kościuszki 27, 56-100 Wołów</v>
      </c>
      <c r="AA436" s="37" t="s">
        <v>162</v>
      </c>
      <c r="AB436" s="38"/>
      <c r="AC436" s="38"/>
      <c r="AD436" s="38"/>
      <c r="AE436" s="39"/>
      <c r="AF436" s="39"/>
      <c r="AG436" s="39"/>
      <c r="AH436" s="39"/>
      <c r="AI436" s="39"/>
      <c r="AJ436" s="39"/>
      <c r="AK436" s="83"/>
      <c r="AL436" s="83" t="s">
        <v>969</v>
      </c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</row>
    <row r="437" spans="2:66" ht="15" customHeight="1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27" t="s">
        <v>970</v>
      </c>
      <c r="M437" s="28" t="s">
        <v>968</v>
      </c>
      <c r="N437" s="29" t="s">
        <v>950</v>
      </c>
      <c r="O437" s="29">
        <v>92542</v>
      </c>
      <c r="P437" s="47" t="s">
        <v>74</v>
      </c>
      <c r="Q437" s="27">
        <f t="shared" ref="Q437:S437" si="440">IFERROR(VLOOKUP(P437,B$8:E$160,2,0),0)</f>
        <v>522301</v>
      </c>
      <c r="R437" s="27" t="str">
        <f t="shared" si="440"/>
        <v>HAN.01.</v>
      </c>
      <c r="S437" s="30" t="str">
        <f t="shared" si="440"/>
        <v>Prowadzenie sprzedaży</v>
      </c>
      <c r="T437" s="43" t="s">
        <v>75</v>
      </c>
      <c r="U437" s="34">
        <v>1</v>
      </c>
      <c r="V437" s="34">
        <v>1</v>
      </c>
      <c r="W437" s="44" t="s">
        <v>161</v>
      </c>
      <c r="X437" s="34">
        <v>1</v>
      </c>
      <c r="Y437" s="35">
        <v>1</v>
      </c>
      <c r="Z437" s="36"/>
      <c r="AA437" s="37" t="s">
        <v>162</v>
      </c>
      <c r="AB437" s="38"/>
      <c r="AC437" s="38"/>
      <c r="AD437" s="38"/>
      <c r="AE437" s="39"/>
      <c r="AF437" s="39"/>
      <c r="AG437" s="39"/>
      <c r="AH437" s="39"/>
      <c r="AI437" s="39"/>
      <c r="AJ437" s="39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</row>
    <row r="438" spans="2:66" ht="15" customHeight="1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27" t="s">
        <v>971</v>
      </c>
      <c r="M438" s="28" t="s">
        <v>968</v>
      </c>
      <c r="N438" s="29" t="s">
        <v>950</v>
      </c>
      <c r="O438" s="29">
        <v>92542</v>
      </c>
      <c r="P438" s="47" t="s">
        <v>57</v>
      </c>
      <c r="Q438" s="27">
        <f t="shared" ref="Q438:S438" si="441">IFERROR(VLOOKUP(P438,B$8:E$160,2,0),0)</f>
        <v>721306</v>
      </c>
      <c r="R438" s="27" t="str">
        <f t="shared" si="441"/>
        <v>MOT.01.</v>
      </c>
      <c r="S438" s="30" t="str">
        <f t="shared" si="441"/>
        <v>Diagnozowanie i naprawa nadwozi pojazdów samochodowych</v>
      </c>
      <c r="T438" s="43" t="s">
        <v>75</v>
      </c>
      <c r="U438" s="34">
        <v>1</v>
      </c>
      <c r="V438" s="34">
        <v>0</v>
      </c>
      <c r="W438" s="44" t="s">
        <v>161</v>
      </c>
      <c r="X438" s="34">
        <v>1</v>
      </c>
      <c r="Y438" s="35">
        <v>0</v>
      </c>
      <c r="Z438" s="36" t="str">
        <f t="shared" ref="Z438:Z458" si="442">IFERROR(VLOOKUP(AA438,AH$8:AI$51,2,0),0)</f>
        <v>Centrum Kształcenia Zawodowego w Oleśnicy, ul. Wojska Polskiego 67</v>
      </c>
      <c r="AA438" s="37" t="s">
        <v>134</v>
      </c>
      <c r="AB438" s="38"/>
      <c r="AC438" s="38"/>
      <c r="AD438" s="38"/>
      <c r="AE438" s="39"/>
      <c r="AF438" s="39"/>
      <c r="AG438" s="39"/>
      <c r="AH438" s="39"/>
      <c r="AI438" s="39"/>
      <c r="AJ438" s="39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</row>
    <row r="439" spans="2:66" ht="15" customHeight="1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27" t="s">
        <v>972</v>
      </c>
      <c r="M439" s="199" t="s">
        <v>973</v>
      </c>
      <c r="N439" s="200" t="s">
        <v>974</v>
      </c>
      <c r="O439" s="201">
        <v>81656</v>
      </c>
      <c r="P439" s="47" t="s">
        <v>40</v>
      </c>
      <c r="Q439" s="27">
        <f t="shared" ref="Q439:S439" si="443">IFERROR(VLOOKUP(P439,B$8:E$160,2,0),0)</f>
        <v>741103</v>
      </c>
      <c r="R439" s="27" t="str">
        <f t="shared" si="443"/>
        <v>ELE.02.</v>
      </c>
      <c r="S439" s="30" t="str">
        <f t="shared" si="443"/>
        <v>Montaż, uruchamianie i konserwacja instalacji, maszyn i urządzeń elektrycznych</v>
      </c>
      <c r="T439" s="31" t="s">
        <v>89</v>
      </c>
      <c r="U439" s="32">
        <v>1</v>
      </c>
      <c r="V439" s="32">
        <v>0</v>
      </c>
      <c r="W439" s="54" t="s">
        <v>161</v>
      </c>
      <c r="X439" s="32">
        <v>0</v>
      </c>
      <c r="Y439" s="49">
        <v>0</v>
      </c>
      <c r="Z439" s="30" t="str">
        <f t="shared" si="442"/>
        <v>Centrum Kształcenia Zawodowego w Oleśnicy, ul. Wojska Polskiego 67</v>
      </c>
      <c r="AA439" s="202" t="s">
        <v>134</v>
      </c>
      <c r="AB439" s="53"/>
      <c r="AC439" s="38"/>
      <c r="AD439" s="38"/>
      <c r="AE439" s="39"/>
      <c r="AF439" s="39" t="s">
        <v>975</v>
      </c>
      <c r="AG439" s="39"/>
      <c r="AH439" s="39"/>
      <c r="AI439" s="39"/>
      <c r="AJ439" s="39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</row>
    <row r="440" spans="2:66" ht="15" customHeight="1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27" t="s">
        <v>976</v>
      </c>
      <c r="M440" s="199" t="s">
        <v>973</v>
      </c>
      <c r="N440" s="200" t="s">
        <v>974</v>
      </c>
      <c r="O440" s="201">
        <v>81656</v>
      </c>
      <c r="P440" s="47" t="s">
        <v>44</v>
      </c>
      <c r="Q440" s="27">
        <f t="shared" ref="Q440:S440" si="444">IFERROR(VLOOKUP(P440,B$8:E$160,2,0),0)</f>
        <v>514101</v>
      </c>
      <c r="R440" s="27" t="str">
        <f t="shared" si="444"/>
        <v>FRK.01.</v>
      </c>
      <c r="S440" s="30" t="str">
        <f t="shared" si="444"/>
        <v>Wykonywanie usług fryzjerskich</v>
      </c>
      <c r="T440" s="134" t="s">
        <v>32</v>
      </c>
      <c r="U440" s="33">
        <v>5</v>
      </c>
      <c r="V440" s="33">
        <v>5</v>
      </c>
      <c r="W440" s="33" t="s">
        <v>161</v>
      </c>
      <c r="X440" s="33">
        <v>0</v>
      </c>
      <c r="Y440" s="54">
        <v>0</v>
      </c>
      <c r="Z440" s="30" t="str">
        <f t="shared" si="442"/>
        <v>Centrum Kształcenia Zawodowego w Oleśnicy, ul. Wojska Polskiego 67</v>
      </c>
      <c r="AA440" s="37" t="s">
        <v>134</v>
      </c>
      <c r="AB440" s="203" t="s">
        <v>977</v>
      </c>
      <c r="AC440" s="38"/>
      <c r="AD440" s="38"/>
      <c r="AE440" s="39"/>
      <c r="AF440" s="39"/>
      <c r="AG440" s="39"/>
      <c r="AH440" s="39"/>
      <c r="AI440" s="39"/>
      <c r="AJ440" s="39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</row>
    <row r="441" spans="2:66" ht="15" customHeight="1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27" t="s">
        <v>978</v>
      </c>
      <c r="M441" s="199" t="s">
        <v>973</v>
      </c>
      <c r="N441" s="200" t="s">
        <v>974</v>
      </c>
      <c r="O441" s="201">
        <v>81656</v>
      </c>
      <c r="P441" s="47" t="s">
        <v>114</v>
      </c>
      <c r="Q441" s="27">
        <f t="shared" ref="Q441:S441" si="445">IFERROR(VLOOKUP(P441,B$8:E$160,2,0),0)</f>
        <v>512001</v>
      </c>
      <c r="R441" s="27" t="str">
        <f t="shared" si="445"/>
        <v>HGT.02.</v>
      </c>
      <c r="S441" s="30" t="str">
        <f t="shared" si="445"/>
        <v> Przygotowanie i wydawanie dań</v>
      </c>
      <c r="T441" s="42"/>
      <c r="U441" s="48">
        <v>0</v>
      </c>
      <c r="V441" s="32"/>
      <c r="W441" s="33"/>
      <c r="X441" s="32"/>
      <c r="Y441" s="49"/>
      <c r="Z441" s="30" t="str">
        <f t="shared" si="442"/>
        <v>Centrum Kształcenia Zawodowego w Oleśnicy, ul. Wojska Polskiego 67</v>
      </c>
      <c r="AA441" s="202" t="s">
        <v>134</v>
      </c>
      <c r="AB441" s="38"/>
      <c r="AC441" s="38"/>
      <c r="AD441" s="38"/>
      <c r="AE441" s="39"/>
      <c r="AF441" s="39"/>
      <c r="AG441" s="39"/>
      <c r="AH441" s="39"/>
      <c r="AI441" s="39"/>
      <c r="AJ441" s="39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</row>
    <row r="442" spans="2:66" ht="15" customHeight="1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27" t="s">
        <v>979</v>
      </c>
      <c r="M442" s="199" t="s">
        <v>973</v>
      </c>
      <c r="N442" s="200" t="s">
        <v>974</v>
      </c>
      <c r="O442" s="201">
        <v>81656</v>
      </c>
      <c r="P442" s="47" t="s">
        <v>61</v>
      </c>
      <c r="Q442" s="27">
        <f t="shared" ref="Q442:S442" si="446">IFERROR(VLOOKUP(P442,B$8:E$160,2,0),0)</f>
        <v>723103</v>
      </c>
      <c r="R442" s="27" t="str">
        <f t="shared" si="446"/>
        <v>MOT.05.</v>
      </c>
      <c r="S442" s="30" t="str">
        <f t="shared" si="446"/>
        <v>Obsługa, diagnozowanie oraz naprawa pojazdów samochodowych</v>
      </c>
      <c r="T442" s="42" t="s">
        <v>32</v>
      </c>
      <c r="U442" s="33">
        <v>1</v>
      </c>
      <c r="V442" s="33">
        <v>0</v>
      </c>
      <c r="W442" s="33" t="s">
        <v>161</v>
      </c>
      <c r="X442" s="33">
        <v>0</v>
      </c>
      <c r="Y442" s="54">
        <v>0</v>
      </c>
      <c r="Z442" s="30" t="str">
        <f t="shared" si="442"/>
        <v>Centrum Kształcenia Zawodowego w Oleśnicy, ul. Wojska Polskiego 67</v>
      </c>
      <c r="AA442" s="37" t="s">
        <v>134</v>
      </c>
      <c r="AB442" s="38"/>
      <c r="AC442" s="38"/>
      <c r="AD442" s="38"/>
      <c r="AE442" s="39"/>
      <c r="AF442" s="39"/>
      <c r="AG442" s="39"/>
      <c r="AH442" s="39"/>
      <c r="AI442" s="39"/>
      <c r="AJ442" s="39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</row>
    <row r="443" spans="2:66" ht="15" customHeight="1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27" t="s">
        <v>980</v>
      </c>
      <c r="M443" s="199" t="s">
        <v>973</v>
      </c>
      <c r="N443" s="200" t="s">
        <v>974</v>
      </c>
      <c r="O443" s="201">
        <v>81656</v>
      </c>
      <c r="P443" s="47" t="s">
        <v>137</v>
      </c>
      <c r="Q443" s="27">
        <f t="shared" ref="Q443:S443" si="447">IFERROR(VLOOKUP(P443,B$8:E$160,2,0),0)</f>
        <v>741203</v>
      </c>
      <c r="R443" s="27" t="str">
        <f t="shared" si="447"/>
        <v>MOT.02.</v>
      </c>
      <c r="S443" s="30" t="str">
        <f t="shared" si="447"/>
        <v>Obsługa, diagnozowanie oraz naprawa mechatronicznych systemów pojazdów samochodowych</v>
      </c>
      <c r="T443" s="31" t="s">
        <v>89</v>
      </c>
      <c r="U443" s="48">
        <v>0</v>
      </c>
      <c r="V443" s="32">
        <v>0</v>
      </c>
      <c r="W443" s="33" t="s">
        <v>161</v>
      </c>
      <c r="X443" s="32">
        <v>0</v>
      </c>
      <c r="Y443" s="49">
        <v>0</v>
      </c>
      <c r="Z443" s="36" t="str">
        <f t="shared" si="442"/>
        <v>Centrum Kształcenia Zawodowego w Świdnicy, 58-105 Świdnica, ul. Gen. Władysława Sikorskiego 41</v>
      </c>
      <c r="AA443" s="37" t="s">
        <v>34</v>
      </c>
      <c r="AB443" s="38"/>
      <c r="AC443" s="38"/>
      <c r="AD443" s="38"/>
      <c r="AE443" s="39"/>
      <c r="AF443" s="39"/>
      <c r="AG443" s="39"/>
      <c r="AH443" s="39"/>
      <c r="AI443" s="39"/>
      <c r="AJ443" s="39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</row>
    <row r="444" spans="2:66" ht="15" customHeight="1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27" t="s">
        <v>981</v>
      </c>
      <c r="M444" s="199" t="s">
        <v>973</v>
      </c>
      <c r="N444" s="200" t="s">
        <v>974</v>
      </c>
      <c r="O444" s="201">
        <v>81656</v>
      </c>
      <c r="P444" s="47" t="s">
        <v>254</v>
      </c>
      <c r="Q444" s="27">
        <f t="shared" ref="Q444:S444" si="448">IFERROR(VLOOKUP(P444,B$8:E$160,2,0),0)</f>
        <v>722204</v>
      </c>
      <c r="R444" s="27" t="str">
        <f t="shared" si="448"/>
        <v>MEC.08.</v>
      </c>
      <c r="S444" s="30" t="str">
        <f t="shared" si="448"/>
        <v>Wykonywanie i naprawa elementów maszyn, urządzeń i narzędzi</v>
      </c>
      <c r="T444" s="204"/>
      <c r="U444" s="48">
        <v>0</v>
      </c>
      <c r="V444" s="32"/>
      <c r="W444" s="33"/>
      <c r="X444" s="32"/>
      <c r="Y444" s="49"/>
      <c r="Z444" s="36" t="str">
        <f t="shared" si="442"/>
        <v>Centrum Kształcenia Zawodowego w Świdnicy, 58-105 Świdnica, ul. Gen. Władysława Sikorskiego 41</v>
      </c>
      <c r="AA444" s="37" t="s">
        <v>34</v>
      </c>
      <c r="AB444" s="140" t="s">
        <v>982</v>
      </c>
      <c r="AC444" s="7"/>
      <c r="AD444" s="38"/>
      <c r="AE444" s="39"/>
      <c r="AF444" s="39"/>
      <c r="AG444" s="39"/>
      <c r="AH444" s="39"/>
      <c r="AI444" s="39"/>
      <c r="AJ444" s="39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</row>
    <row r="445" spans="2:66" ht="15" customHeight="1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27" t="s">
        <v>983</v>
      </c>
      <c r="M445" s="199" t="s">
        <v>973</v>
      </c>
      <c r="N445" s="200" t="s">
        <v>974</v>
      </c>
      <c r="O445" s="29">
        <v>81656</v>
      </c>
      <c r="P445" s="47" t="s">
        <v>92</v>
      </c>
      <c r="Q445" s="27">
        <f t="shared" ref="Q445:S445" si="449">IFERROR(VLOOKUP(P445,B$8:E$160,2,0),0)</f>
        <v>752205</v>
      </c>
      <c r="R445" s="27" t="str">
        <f t="shared" si="449"/>
        <v>DRM.04.</v>
      </c>
      <c r="S445" s="30" t="str">
        <f t="shared" si="449"/>
        <v> Wytwarzanie wyrobów z drewna i materiałów drewnopochodnych</v>
      </c>
      <c r="T445" s="56" t="s">
        <v>160</v>
      </c>
      <c r="U445" s="32">
        <v>6</v>
      </c>
      <c r="V445" s="32">
        <v>2</v>
      </c>
      <c r="W445" s="33" t="s">
        <v>161</v>
      </c>
      <c r="X445" s="32">
        <v>0</v>
      </c>
      <c r="Y445" s="49">
        <v>0</v>
      </c>
      <c r="Z445" s="30" t="str">
        <f t="shared" si="442"/>
        <v>Centrum Kształcenia Zawodowego w Oleśnicy, ul. Wojska Polskiego 67</v>
      </c>
      <c r="AA445" s="202" t="s">
        <v>134</v>
      </c>
      <c r="AB445" s="140" t="s">
        <v>982</v>
      </c>
      <c r="AC445" s="38"/>
      <c r="AD445" s="38"/>
      <c r="AE445" s="39"/>
      <c r="AF445" s="39"/>
      <c r="AG445" s="39"/>
      <c r="AH445" s="39"/>
      <c r="AI445" s="39"/>
      <c r="AJ445" s="39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</row>
    <row r="446" spans="2:66" ht="15" customHeight="1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27" t="s">
        <v>984</v>
      </c>
      <c r="M446" s="199" t="s">
        <v>973</v>
      </c>
      <c r="N446" s="200" t="s">
        <v>974</v>
      </c>
      <c r="O446" s="201">
        <v>81656</v>
      </c>
      <c r="P446" s="47" t="s">
        <v>133</v>
      </c>
      <c r="Q446" s="27">
        <f t="shared" ref="Q446:S446" si="450">IFERROR(VLOOKUP(P446,B$8:E$160,2,0),0)</f>
        <v>753402</v>
      </c>
      <c r="R446" s="27" t="str">
        <f t="shared" si="450"/>
        <v>DRM.05.</v>
      </c>
      <c r="S446" s="30" t="str">
        <f t="shared" si="450"/>
        <v>Wykonywanie wyrobów tapicerowanych</v>
      </c>
      <c r="T446" s="31" t="s">
        <v>32</v>
      </c>
      <c r="U446" s="32">
        <v>5</v>
      </c>
      <c r="V446" s="32">
        <v>2</v>
      </c>
      <c r="W446" s="33" t="s">
        <v>161</v>
      </c>
      <c r="X446" s="32">
        <v>0</v>
      </c>
      <c r="Y446" s="49">
        <v>0</v>
      </c>
      <c r="Z446" s="30" t="str">
        <f t="shared" si="442"/>
        <v>Centrum Kształcenia Zawodowego w Oleśnicy, ul. Wojska Polskiego 67</v>
      </c>
      <c r="AA446" s="202" t="s">
        <v>134</v>
      </c>
      <c r="AB446" s="140" t="s">
        <v>982</v>
      </c>
      <c r="AC446" s="38"/>
      <c r="AD446" s="38"/>
      <c r="AE446" s="39"/>
      <c r="AF446" s="39"/>
      <c r="AG446" s="39"/>
      <c r="AH446" s="39"/>
      <c r="AI446" s="39"/>
      <c r="AJ446" s="39"/>
      <c r="AK446" s="175"/>
      <c r="AL446" s="175" t="s">
        <v>985</v>
      </c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</row>
    <row r="447" spans="2:66" ht="15" customHeight="1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27" t="s">
        <v>986</v>
      </c>
      <c r="M447" s="199" t="s">
        <v>973</v>
      </c>
      <c r="N447" s="200" t="s">
        <v>974</v>
      </c>
      <c r="O447" s="201">
        <v>81656</v>
      </c>
      <c r="P447" s="47" t="s">
        <v>74</v>
      </c>
      <c r="Q447" s="27">
        <f t="shared" ref="Q447:S447" si="451">IFERROR(VLOOKUP(P447,B$8:E$160,2,0),0)</f>
        <v>522301</v>
      </c>
      <c r="R447" s="27" t="str">
        <f t="shared" si="451"/>
        <v>HAN.01.</v>
      </c>
      <c r="S447" s="30" t="str">
        <f t="shared" si="451"/>
        <v>Prowadzenie sprzedaży</v>
      </c>
      <c r="T447" s="43" t="s">
        <v>216</v>
      </c>
      <c r="U447" s="33">
        <v>6</v>
      </c>
      <c r="V447" s="33">
        <v>6</v>
      </c>
      <c r="W447" s="54" t="s">
        <v>161</v>
      </c>
      <c r="X447" s="33">
        <v>0</v>
      </c>
      <c r="Y447" s="54">
        <v>0</v>
      </c>
      <c r="Z447" s="30" t="str">
        <f t="shared" si="442"/>
        <v>Centrum Kształcenia Zawodowego w Oleśnicy, ul. Wojska Polskiego 67</v>
      </c>
      <c r="AA447" s="37" t="s">
        <v>134</v>
      </c>
      <c r="AB447" s="140" t="s">
        <v>982</v>
      </c>
      <c r="AC447" s="38"/>
      <c r="AD447" s="38"/>
      <c r="AE447" s="39"/>
      <c r="AF447" s="39"/>
      <c r="AG447" s="39"/>
      <c r="AH447" s="39"/>
      <c r="AI447" s="39"/>
      <c r="AJ447" s="39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</row>
    <row r="448" spans="2:66" ht="15" customHeight="1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27" t="s">
        <v>987</v>
      </c>
      <c r="M448" s="50" t="s">
        <v>988</v>
      </c>
      <c r="N448" s="27" t="s">
        <v>989</v>
      </c>
      <c r="O448" s="137">
        <v>7215</v>
      </c>
      <c r="P448" s="47" t="s">
        <v>237</v>
      </c>
      <c r="Q448" s="27">
        <f t="shared" ref="Q448:S448" si="452">IFERROR(VLOOKUP(P448,B$8:E$160,2,0),0)</f>
        <v>513101</v>
      </c>
      <c r="R448" s="27" t="str">
        <f t="shared" si="452"/>
        <v>HGT.01.</v>
      </c>
      <c r="S448" s="30" t="str">
        <f t="shared" si="452"/>
        <v>Wykonywanie usług kelnerskich</v>
      </c>
      <c r="T448" s="205" t="s">
        <v>990</v>
      </c>
      <c r="U448" s="32">
        <v>7</v>
      </c>
      <c r="V448" s="32">
        <v>5</v>
      </c>
      <c r="W448" s="33" t="s">
        <v>70</v>
      </c>
      <c r="X448" s="34">
        <v>0</v>
      </c>
      <c r="Y448" s="35">
        <v>0</v>
      </c>
      <c r="Z448" s="30" t="str">
        <f t="shared" si="442"/>
        <v>Rzemieślnicza Branżowa Szkoła I st im Stanisława Palucha w Wałbrzychu</v>
      </c>
      <c r="AA448" s="37" t="s">
        <v>212</v>
      </c>
      <c r="AB448" s="140" t="s">
        <v>982</v>
      </c>
      <c r="AC448" s="38"/>
      <c r="AD448" s="38"/>
      <c r="AE448" s="39"/>
      <c r="AF448" s="39"/>
      <c r="AG448" s="39"/>
      <c r="AH448" s="39"/>
      <c r="AI448" s="39"/>
      <c r="AJ448" s="39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</row>
    <row r="449" spans="2:66" ht="15" customHeight="1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27" t="s">
        <v>991</v>
      </c>
      <c r="M449" s="50" t="s">
        <v>988</v>
      </c>
      <c r="N449" s="27" t="s">
        <v>989</v>
      </c>
      <c r="O449" s="137">
        <v>7215</v>
      </c>
      <c r="P449" s="47" t="s">
        <v>61</v>
      </c>
      <c r="Q449" s="27">
        <f t="shared" ref="Q449:S449" si="453">IFERROR(VLOOKUP(P449,B$8:E$160,2,0),0)</f>
        <v>723103</v>
      </c>
      <c r="R449" s="27" t="str">
        <f t="shared" si="453"/>
        <v>MOT.05.</v>
      </c>
      <c r="S449" s="30" t="str">
        <f t="shared" si="453"/>
        <v>Obsługa, diagnozowanie oraz naprawa pojazdów samochodowych</v>
      </c>
      <c r="T449" s="110" t="s">
        <v>990</v>
      </c>
      <c r="U449" s="32">
        <v>35</v>
      </c>
      <c r="V449" s="32">
        <v>0</v>
      </c>
      <c r="W449" s="54" t="s">
        <v>70</v>
      </c>
      <c r="X449" s="34">
        <v>0</v>
      </c>
      <c r="Y449" s="34">
        <v>0</v>
      </c>
      <c r="Z449" s="30" t="str">
        <f t="shared" si="442"/>
        <v>Rzemieślnicza Branżowa Szkoła I st im Stanisława Palucha w Wałbrzychu</v>
      </c>
      <c r="AA449" s="37" t="s">
        <v>212</v>
      </c>
      <c r="AB449" s="38"/>
      <c r="AC449" s="38"/>
      <c r="AD449" s="38"/>
      <c r="AE449" s="39"/>
      <c r="AF449" s="39"/>
      <c r="AG449" s="39"/>
      <c r="AH449" s="39"/>
      <c r="AI449" s="39"/>
      <c r="AJ449" s="39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</row>
    <row r="450" spans="2:66" ht="15" customHeight="1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27" t="s">
        <v>992</v>
      </c>
      <c r="M450" s="50" t="s">
        <v>988</v>
      </c>
      <c r="N450" s="27" t="s">
        <v>989</v>
      </c>
      <c r="O450" s="137">
        <v>7215</v>
      </c>
      <c r="P450" s="47" t="s">
        <v>114</v>
      </c>
      <c r="Q450" s="27">
        <f t="shared" ref="Q450:S450" si="454">IFERROR(VLOOKUP(P450,B$8:E$160,2,0),0)</f>
        <v>512001</v>
      </c>
      <c r="R450" s="27" t="str">
        <f t="shared" si="454"/>
        <v>HGT.02.</v>
      </c>
      <c r="S450" s="30" t="str">
        <f t="shared" si="454"/>
        <v> Przygotowanie i wydawanie dań</v>
      </c>
      <c r="T450" s="206" t="s">
        <v>993</v>
      </c>
      <c r="U450" s="32">
        <v>8</v>
      </c>
      <c r="V450" s="32">
        <v>1</v>
      </c>
      <c r="W450" s="54" t="s">
        <v>70</v>
      </c>
      <c r="X450" s="34">
        <v>0</v>
      </c>
      <c r="Y450" s="34">
        <v>0</v>
      </c>
      <c r="Z450" s="30" t="str">
        <f t="shared" si="442"/>
        <v>Rzemieślnicza Branżowa Szkoła I st im Stanisława Palucha w Wałbrzychu</v>
      </c>
      <c r="AA450" s="37" t="s">
        <v>212</v>
      </c>
      <c r="AB450" s="140" t="s">
        <v>982</v>
      </c>
      <c r="AC450" s="38"/>
      <c r="AD450" s="38"/>
      <c r="AE450" s="39"/>
      <c r="AF450" s="39"/>
      <c r="AG450" s="39"/>
      <c r="AH450" s="39"/>
      <c r="AI450" s="39"/>
      <c r="AJ450" s="39"/>
      <c r="AK450" s="1"/>
      <c r="AL450" s="1"/>
      <c r="AM450" s="9" t="s">
        <v>417</v>
      </c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</row>
    <row r="451" spans="2:66" ht="15.75" customHeight="1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27" t="s">
        <v>994</v>
      </c>
      <c r="M451" s="50" t="s">
        <v>988</v>
      </c>
      <c r="N451" s="27" t="s">
        <v>989</v>
      </c>
      <c r="O451" s="137">
        <v>7215</v>
      </c>
      <c r="P451" s="47" t="s">
        <v>57</v>
      </c>
      <c r="Q451" s="27">
        <f t="shared" ref="Q451:S451" si="455">IFERROR(VLOOKUP(P451,B$8:E$160,2,0),0)</f>
        <v>721306</v>
      </c>
      <c r="R451" s="27" t="str">
        <f t="shared" si="455"/>
        <v>MOT.01.</v>
      </c>
      <c r="S451" s="30" t="str">
        <f t="shared" si="455"/>
        <v>Diagnozowanie i naprawa nadwozi pojazdów samochodowych</v>
      </c>
      <c r="T451" s="31" t="s">
        <v>75</v>
      </c>
      <c r="U451" s="32">
        <v>2</v>
      </c>
      <c r="V451" s="32">
        <v>0</v>
      </c>
      <c r="W451" s="57" t="s">
        <v>161</v>
      </c>
      <c r="X451" s="34">
        <v>0</v>
      </c>
      <c r="Y451" s="34">
        <v>0</v>
      </c>
      <c r="Z451" s="36" t="str">
        <f t="shared" si="442"/>
        <v>Centrum Kształcenia Zawodowego w Świdnicy, 58-105 Świdnica, ul. Gen. Władysława Sikorskiego 41</v>
      </c>
      <c r="AA451" s="37" t="s">
        <v>34</v>
      </c>
      <c r="AB451" s="38"/>
      <c r="AC451" s="38"/>
      <c r="AD451" s="38"/>
      <c r="AE451" s="39"/>
      <c r="AF451" s="39"/>
      <c r="AG451" s="39"/>
      <c r="AH451" s="39"/>
      <c r="AI451" s="39"/>
      <c r="AJ451" s="39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</row>
    <row r="452" spans="2:66" ht="15" customHeight="1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27" t="s">
        <v>995</v>
      </c>
      <c r="M452" s="50" t="s">
        <v>988</v>
      </c>
      <c r="N452" s="27" t="s">
        <v>989</v>
      </c>
      <c r="O452" s="137">
        <v>7215</v>
      </c>
      <c r="P452" s="47" t="s">
        <v>79</v>
      </c>
      <c r="Q452" s="27">
        <f t="shared" ref="Q452:S452" si="456">IFERROR(VLOOKUP(P452,B$8:E$160,2,0),0)</f>
        <v>712905</v>
      </c>
      <c r="R452" s="27" t="str">
        <f t="shared" si="456"/>
        <v>BUD.11.</v>
      </c>
      <c r="S452" s="30" t="str">
        <f t="shared" si="456"/>
        <v> Wykonywanie robót montażowych, okładzinowych i wykończeniowych</v>
      </c>
      <c r="T452" s="206" t="s">
        <v>993</v>
      </c>
      <c r="U452" s="32">
        <v>9</v>
      </c>
      <c r="V452" s="32">
        <v>0</v>
      </c>
      <c r="W452" s="33" t="s">
        <v>70</v>
      </c>
      <c r="X452" s="34">
        <v>0</v>
      </c>
      <c r="Y452" s="34">
        <v>0</v>
      </c>
      <c r="Z452" s="30" t="str">
        <f t="shared" si="442"/>
        <v>Rzemieślnicza Branżowa Szkoła I st im Stanisława Palucha w Wałbrzychu</v>
      </c>
      <c r="AA452" s="37" t="s">
        <v>212</v>
      </c>
      <c r="AB452" s="38"/>
      <c r="AC452" s="38"/>
      <c r="AD452" s="38"/>
      <c r="AE452" s="39"/>
      <c r="AF452" s="39"/>
      <c r="AG452" s="39"/>
      <c r="AH452" s="39"/>
      <c r="AI452" s="39"/>
      <c r="AJ452" s="39"/>
      <c r="AK452" s="1"/>
      <c r="AL452" s="1"/>
      <c r="AM452" s="9" t="s">
        <v>417</v>
      </c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</row>
    <row r="453" spans="2:66" ht="15" customHeight="1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27" t="s">
        <v>996</v>
      </c>
      <c r="M453" s="50" t="s">
        <v>988</v>
      </c>
      <c r="N453" s="27" t="s">
        <v>989</v>
      </c>
      <c r="O453" s="137">
        <v>7215</v>
      </c>
      <c r="P453" s="47" t="s">
        <v>127</v>
      </c>
      <c r="Q453" s="27">
        <f t="shared" ref="Q453:S453" si="457">IFERROR(VLOOKUP(P453,B$8:E$160,2,0),0)</f>
        <v>751204</v>
      </c>
      <c r="R453" s="27" t="str">
        <f t="shared" si="457"/>
        <v>SPC.03.</v>
      </c>
      <c r="S453" s="30" t="str">
        <f t="shared" si="457"/>
        <v>Produkcja wyrobów piekarskich</v>
      </c>
      <c r="T453" s="207"/>
      <c r="U453" s="48">
        <v>0</v>
      </c>
      <c r="V453" s="32"/>
      <c r="W453" s="44"/>
      <c r="X453" s="34"/>
      <c r="Y453" s="34"/>
      <c r="Z453" s="36" t="str">
        <f t="shared" si="442"/>
        <v>Centrum Kształcenia Zawodowego w Świdnicy, 58-105 Świdnica, ul. Gen. Władysława Sikorskiego 41</v>
      </c>
      <c r="AA453" s="37" t="s">
        <v>34</v>
      </c>
      <c r="AB453" s="38"/>
      <c r="AC453" s="38"/>
      <c r="AD453" s="38"/>
      <c r="AE453" s="39"/>
      <c r="AF453" s="39"/>
      <c r="AG453" s="39"/>
      <c r="AH453" s="39"/>
      <c r="AI453" s="39"/>
      <c r="AJ453" s="39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</row>
    <row r="454" spans="2:66" ht="15" customHeight="1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27" t="s">
        <v>997</v>
      </c>
      <c r="M454" s="50" t="s">
        <v>988</v>
      </c>
      <c r="N454" s="27" t="s">
        <v>989</v>
      </c>
      <c r="O454" s="137">
        <v>7215</v>
      </c>
      <c r="P454" s="47" t="s">
        <v>92</v>
      </c>
      <c r="Q454" s="27">
        <f t="shared" ref="Q454:S454" si="458">IFERROR(VLOOKUP(P454,B$8:E$160,2,0),0)</f>
        <v>752205</v>
      </c>
      <c r="R454" s="27" t="str">
        <f t="shared" si="458"/>
        <v>DRM.04.</v>
      </c>
      <c r="S454" s="30" t="str">
        <f t="shared" si="458"/>
        <v> Wytwarzanie wyrobów z drewna i materiałów drewnopochodnych</v>
      </c>
      <c r="T454" s="31" t="s">
        <v>32</v>
      </c>
      <c r="U454" s="32">
        <v>2</v>
      </c>
      <c r="V454" s="32">
        <v>0</v>
      </c>
      <c r="W454" s="44" t="s">
        <v>161</v>
      </c>
      <c r="X454" s="34">
        <v>0</v>
      </c>
      <c r="Y454" s="34">
        <v>0</v>
      </c>
      <c r="Z454" s="36" t="str">
        <f t="shared" si="442"/>
        <v>Centrum Kształcenia Zawodowego w Świdnicy, 58-105 Świdnica, ul. Gen. Władysława Sikorskiego 41</v>
      </c>
      <c r="AA454" s="37" t="s">
        <v>34</v>
      </c>
      <c r="AB454" s="140" t="s">
        <v>998</v>
      </c>
      <c r="AC454" s="38"/>
      <c r="AD454" s="38"/>
      <c r="AE454" s="39"/>
      <c r="AF454" s="39"/>
      <c r="AG454" s="39"/>
      <c r="AH454" s="39"/>
      <c r="AI454" s="39"/>
      <c r="AJ454" s="39"/>
      <c r="AK454" s="83"/>
      <c r="AL454" s="83" t="s">
        <v>999</v>
      </c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</row>
    <row r="455" spans="2:66" ht="15" customHeight="1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27"/>
      <c r="M455" s="50" t="s">
        <v>988</v>
      </c>
      <c r="N455" s="27" t="s">
        <v>989</v>
      </c>
      <c r="O455" s="137">
        <v>7215</v>
      </c>
      <c r="P455" s="47" t="s">
        <v>149</v>
      </c>
      <c r="Q455" s="27">
        <f t="shared" ref="Q455:S455" si="459">IFERROR(VLOOKUP(P455,B$8:E$160,2,0),0)</f>
        <v>713203</v>
      </c>
      <c r="R455" s="27" t="str">
        <f t="shared" si="459"/>
        <v>MOT.03.</v>
      </c>
      <c r="S455" s="30" t="str">
        <f t="shared" si="459"/>
        <v>Diagnozowanie i naprawa powłok lakierniczych</v>
      </c>
      <c r="T455" s="56" t="s">
        <v>32</v>
      </c>
      <c r="U455" s="32">
        <v>1</v>
      </c>
      <c r="V455" s="32">
        <v>0</v>
      </c>
      <c r="W455" s="44" t="s">
        <v>161</v>
      </c>
      <c r="X455" s="34">
        <v>0</v>
      </c>
      <c r="Y455" s="34">
        <v>0</v>
      </c>
      <c r="Z455" s="36" t="str">
        <f t="shared" si="442"/>
        <v>Centrum Kształcenia Zawodowego w Świdnicy, 58-105 Świdnica, ul. Gen. Władysława Sikorskiego 41</v>
      </c>
      <c r="AA455" s="37" t="s">
        <v>34</v>
      </c>
      <c r="AB455" s="38"/>
      <c r="AC455" s="38"/>
      <c r="AD455" s="38"/>
      <c r="AE455" s="39"/>
      <c r="AF455" s="39"/>
      <c r="AG455" s="39"/>
      <c r="AH455" s="39"/>
      <c r="AI455" s="39"/>
      <c r="AJ455" s="39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</row>
    <row r="456" spans="2:66" ht="15" customHeight="1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27" t="s">
        <v>1000</v>
      </c>
      <c r="M456" s="50" t="s">
        <v>1001</v>
      </c>
      <c r="N456" s="27" t="s">
        <v>1002</v>
      </c>
      <c r="O456" s="27">
        <v>104111</v>
      </c>
      <c r="P456" s="47" t="s">
        <v>254</v>
      </c>
      <c r="Q456" s="27">
        <f t="shared" ref="Q456:S456" si="460">IFERROR(VLOOKUP(P456,B$8:E$160,2,0),0)</f>
        <v>722204</v>
      </c>
      <c r="R456" s="27" t="str">
        <f t="shared" si="460"/>
        <v>MEC.08.</v>
      </c>
      <c r="S456" s="30" t="str">
        <f t="shared" si="460"/>
        <v>Wykonywanie i naprawa elementów maszyn, urządzeń i narzędzi</v>
      </c>
      <c r="T456" s="56" t="s">
        <v>32</v>
      </c>
      <c r="U456" s="34">
        <v>2</v>
      </c>
      <c r="V456" s="34">
        <v>0</v>
      </c>
      <c r="W456" s="44" t="s">
        <v>33</v>
      </c>
      <c r="X456" s="34">
        <v>2</v>
      </c>
      <c r="Y456" s="34">
        <v>0</v>
      </c>
      <c r="Z456" s="30" t="str">
        <f t="shared" si="442"/>
        <v>Centrum Kształcenia Zawodowego w CKZiU,  ul. Tadeusza Kościuszki 27, 56-100 Wołów</v>
      </c>
      <c r="AA456" s="37" t="s">
        <v>162</v>
      </c>
      <c r="AB456" s="38"/>
      <c r="AC456" s="38"/>
      <c r="AD456" s="38"/>
      <c r="AE456" s="39"/>
      <c r="AF456" s="39"/>
      <c r="AG456" s="39"/>
      <c r="AH456" s="39"/>
      <c r="AI456" s="39"/>
      <c r="AJ456" s="39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</row>
    <row r="457" spans="2:66" ht="15" customHeight="1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27"/>
      <c r="M457" s="50" t="s">
        <v>1001</v>
      </c>
      <c r="N457" s="27" t="s">
        <v>1002</v>
      </c>
      <c r="O457" s="27">
        <v>104111</v>
      </c>
      <c r="P457" s="47" t="s">
        <v>61</v>
      </c>
      <c r="Q457" s="27">
        <f t="shared" ref="Q457:S457" si="461">IFERROR(VLOOKUP(P457,B$8:E$160,2,0),0)</f>
        <v>723103</v>
      </c>
      <c r="R457" s="27" t="str">
        <f t="shared" si="461"/>
        <v>MOT.05.</v>
      </c>
      <c r="S457" s="30" t="str">
        <f t="shared" si="461"/>
        <v>Obsługa, diagnozowanie oraz naprawa pojazdów samochodowych</v>
      </c>
      <c r="T457" s="187"/>
      <c r="U457" s="48">
        <v>0</v>
      </c>
      <c r="V457" s="34">
        <v>0</v>
      </c>
      <c r="W457" s="44" t="s">
        <v>33</v>
      </c>
      <c r="X457" s="34">
        <v>0</v>
      </c>
      <c r="Y457" s="34">
        <v>0</v>
      </c>
      <c r="Z457" s="30" t="str">
        <f t="shared" si="442"/>
        <v>Centrum Kształcenia Zawodowego w CKZiU,  ul. Tadeusza Kościuszki 27, 56-100 Wołów</v>
      </c>
      <c r="AA457" s="37" t="s">
        <v>162</v>
      </c>
      <c r="AB457" s="38"/>
      <c r="AC457" s="38"/>
      <c r="AD457" s="38"/>
      <c r="AE457" s="39"/>
      <c r="AF457" s="39"/>
      <c r="AG457" s="39"/>
      <c r="AH457" s="39"/>
      <c r="AI457" s="39"/>
      <c r="AJ457" s="39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</row>
    <row r="458" spans="2:66" ht="15" customHeight="1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27" t="s">
        <v>1003</v>
      </c>
      <c r="M458" s="50" t="s">
        <v>1001</v>
      </c>
      <c r="N458" s="27" t="s">
        <v>1002</v>
      </c>
      <c r="O458" s="27">
        <v>104111</v>
      </c>
      <c r="P458" s="47" t="s">
        <v>114</v>
      </c>
      <c r="Q458" s="27">
        <f t="shared" ref="Q458:S458" si="462">IFERROR(VLOOKUP(P458,B$8:E$160,2,0),0)</f>
        <v>512001</v>
      </c>
      <c r="R458" s="27" t="str">
        <f t="shared" si="462"/>
        <v>HGT.02.</v>
      </c>
      <c r="S458" s="30" t="str">
        <f t="shared" si="462"/>
        <v> Przygotowanie i wydawanie dań</v>
      </c>
      <c r="T458" s="56" t="s">
        <v>32</v>
      </c>
      <c r="U458" s="34">
        <v>2</v>
      </c>
      <c r="V458" s="34">
        <v>0</v>
      </c>
      <c r="W458" s="44" t="s">
        <v>33</v>
      </c>
      <c r="X458" s="34">
        <v>2</v>
      </c>
      <c r="Y458" s="34">
        <v>0</v>
      </c>
      <c r="Z458" s="30" t="str">
        <f t="shared" si="442"/>
        <v>Centrum Kształcenia Zawodowego w CKZiU,  ul. Tadeusza Kościuszki 27, 56-100 Wołów</v>
      </c>
      <c r="AA458" s="37" t="s">
        <v>162</v>
      </c>
      <c r="AB458" s="38"/>
      <c r="AC458" s="38"/>
      <c r="AD458" s="38"/>
      <c r="AE458" s="39"/>
      <c r="AF458" s="39"/>
      <c r="AG458" s="39"/>
      <c r="AH458" s="39"/>
      <c r="AI458" s="39"/>
      <c r="AJ458" s="39"/>
      <c r="AK458" s="1"/>
      <c r="AL458" s="1"/>
      <c r="AM458" s="9" t="s">
        <v>214</v>
      </c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</row>
    <row r="459" spans="2:66" ht="15" customHeight="1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27"/>
      <c r="M459" s="50" t="s">
        <v>1004</v>
      </c>
      <c r="N459" s="27" t="s">
        <v>1005</v>
      </c>
      <c r="O459" s="27">
        <v>60237</v>
      </c>
      <c r="P459" s="28" t="s">
        <v>36</v>
      </c>
      <c r="Q459" s="27">
        <f t="shared" ref="Q459:S459" si="463">IFERROR(VLOOKUP(P459,B$8:E$160,2,0),0)</f>
        <v>711402</v>
      </c>
      <c r="R459" s="27" t="str">
        <f t="shared" si="463"/>
        <v>BUD.01.</v>
      </c>
      <c r="S459" s="30" t="str">
        <f t="shared" si="463"/>
        <v>Wykonywanie robót zbrojarskich i betoniarskich</v>
      </c>
      <c r="T459" s="42" t="s">
        <v>80</v>
      </c>
      <c r="U459" s="32">
        <v>1</v>
      </c>
      <c r="V459" s="32">
        <v>0</v>
      </c>
      <c r="W459" s="44" t="s">
        <v>154</v>
      </c>
      <c r="X459" s="32">
        <v>1</v>
      </c>
      <c r="Y459" s="32">
        <v>0</v>
      </c>
      <c r="Z459" s="30"/>
      <c r="AA459" s="135" t="s">
        <v>81</v>
      </c>
      <c r="AB459" s="38"/>
      <c r="AC459" s="38"/>
      <c r="AD459" s="38"/>
      <c r="AE459" s="39"/>
      <c r="AF459" s="39"/>
      <c r="AG459" s="39"/>
      <c r="AH459" s="39"/>
      <c r="AI459" s="39"/>
      <c r="AJ459" s="39"/>
      <c r="AK459" s="9"/>
      <c r="AL459" s="9" t="s">
        <v>1006</v>
      </c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</row>
    <row r="460" spans="2:66" ht="15" customHeight="1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27"/>
      <c r="M460" s="50" t="s">
        <v>1004</v>
      </c>
      <c r="N460" s="27" t="s">
        <v>1005</v>
      </c>
      <c r="O460" s="27">
        <v>60237</v>
      </c>
      <c r="P460" s="28" t="s">
        <v>57</v>
      </c>
      <c r="Q460" s="27">
        <f t="shared" ref="Q460:S460" si="464">IFERROR(VLOOKUP(P460,B$8:E$160,2,0),0)</f>
        <v>721306</v>
      </c>
      <c r="R460" s="27" t="str">
        <f t="shared" si="464"/>
        <v>MOT.01.</v>
      </c>
      <c r="S460" s="30" t="str">
        <f t="shared" si="464"/>
        <v>Diagnozowanie i naprawa nadwozi pojazdów samochodowych</v>
      </c>
      <c r="T460" s="31" t="s">
        <v>75</v>
      </c>
      <c r="U460" s="32">
        <v>1</v>
      </c>
      <c r="V460" s="32">
        <v>0</v>
      </c>
      <c r="W460" s="44" t="s">
        <v>154</v>
      </c>
      <c r="X460" s="32">
        <v>1</v>
      </c>
      <c r="Y460" s="32">
        <v>0</v>
      </c>
      <c r="Z460" s="36" t="str">
        <f t="shared" ref="Z460:Z462" si="465">IFERROR(VLOOKUP(AA460,AH$8:AI$51,2,0),0)</f>
        <v>Centrum Kształcenia Zawodowego w Świdnicy, 58-105 Świdnica, ul. Gen. Władysława Sikorskiego 41</v>
      </c>
      <c r="AA460" s="37" t="s">
        <v>34</v>
      </c>
      <c r="AB460" s="38"/>
      <c r="AC460" s="38"/>
      <c r="AD460" s="38"/>
      <c r="AE460" s="39"/>
      <c r="AF460" s="39"/>
      <c r="AG460" s="39"/>
      <c r="AH460" s="39"/>
      <c r="AI460" s="39"/>
      <c r="AJ460" s="39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</row>
    <row r="461" spans="2:66" ht="15" customHeight="1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27" t="s">
        <v>1007</v>
      </c>
      <c r="M461" s="50" t="s">
        <v>1004</v>
      </c>
      <c r="N461" s="27" t="s">
        <v>1005</v>
      </c>
      <c r="O461" s="27">
        <v>60237</v>
      </c>
      <c r="P461" s="28" t="s">
        <v>31</v>
      </c>
      <c r="Q461" s="27">
        <f t="shared" ref="Q461:S461" si="466">IFERROR(VLOOKUP(P461,B$8:E$160,2,0),0)</f>
        <v>751201</v>
      </c>
      <c r="R461" s="27" t="str">
        <f t="shared" si="466"/>
        <v>SPC.01.</v>
      </c>
      <c r="S461" s="30" t="str">
        <f t="shared" si="466"/>
        <v>Produkcja wyrobów cukierniczych</v>
      </c>
      <c r="T461" s="92"/>
      <c r="U461" s="48">
        <v>0</v>
      </c>
      <c r="V461" s="32"/>
      <c r="W461" s="44" t="s">
        <v>154</v>
      </c>
      <c r="X461" s="32"/>
      <c r="Y461" s="32"/>
      <c r="Z461" s="30" t="str">
        <f t="shared" si="465"/>
        <v>Centrum Kształcenia Zawodowego w Kłodzkiej Szkole Przedsiębiorczości w Kłodzku, ul. Szkolna 8, 57-300 Kłodzko</v>
      </c>
      <c r="AA461" s="135" t="s">
        <v>71</v>
      </c>
      <c r="AB461" s="38"/>
      <c r="AC461" s="38"/>
      <c r="AD461" s="38"/>
      <c r="AE461" s="39"/>
      <c r="AF461" s="39" t="s">
        <v>1008</v>
      </c>
      <c r="AG461" s="39"/>
      <c r="AH461" s="39"/>
      <c r="AI461" s="39"/>
      <c r="AJ461" s="39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</row>
    <row r="462" spans="2:66" ht="15" customHeight="1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27" t="s">
        <v>1009</v>
      </c>
      <c r="M462" s="50" t="s">
        <v>1004</v>
      </c>
      <c r="N462" s="27" t="s">
        <v>1005</v>
      </c>
      <c r="O462" s="27">
        <v>60237</v>
      </c>
      <c r="P462" s="28" t="s">
        <v>129</v>
      </c>
      <c r="Q462" s="27">
        <f t="shared" ref="Q462:S462" si="467">IFERROR(VLOOKUP(P462,B$8:E$160,2,0),0)</f>
        <v>741201</v>
      </c>
      <c r="R462" s="27" t="str">
        <f t="shared" si="467"/>
        <v>ELE.01.</v>
      </c>
      <c r="S462" s="30" t="str">
        <f t="shared" si="467"/>
        <v> Montaż i obsługa maszyn i urządzeń elektrycznych</v>
      </c>
      <c r="T462" s="75" t="s">
        <v>364</v>
      </c>
      <c r="U462" s="44">
        <v>1</v>
      </c>
      <c r="V462" s="32">
        <v>0</v>
      </c>
      <c r="W462" s="44" t="s">
        <v>154</v>
      </c>
      <c r="X462" s="32">
        <v>1</v>
      </c>
      <c r="Y462" s="32">
        <v>0</v>
      </c>
      <c r="Z462" s="30" t="str">
        <f t="shared" si="465"/>
        <v>Centrum Kształcenia Zawodowego i Ustawicznego, 67-400 Wschowa, Plac Kosynierów 1</v>
      </c>
      <c r="AA462" s="135" t="s">
        <v>181</v>
      </c>
      <c r="AB462" s="53"/>
      <c r="AC462" s="7"/>
      <c r="AD462" s="38"/>
      <c r="AE462" s="39"/>
      <c r="AF462" s="39"/>
      <c r="AG462" s="39"/>
      <c r="AH462" s="39"/>
      <c r="AI462" s="39"/>
      <c r="AJ462" s="39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</row>
    <row r="463" spans="2:66" ht="15" customHeight="1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27" t="s">
        <v>1010</v>
      </c>
      <c r="M463" s="50" t="s">
        <v>1004</v>
      </c>
      <c r="N463" s="27" t="s">
        <v>1005</v>
      </c>
      <c r="O463" s="27">
        <v>60237</v>
      </c>
      <c r="P463" s="28" t="s">
        <v>40</v>
      </c>
      <c r="Q463" s="27">
        <f t="shared" ref="Q463:S463" si="468">IFERROR(VLOOKUP(P463,B$8:E$160,2,0),0)</f>
        <v>741103</v>
      </c>
      <c r="R463" s="27" t="str">
        <f t="shared" si="468"/>
        <v>ELE.02.</v>
      </c>
      <c r="S463" s="30" t="str">
        <f t="shared" si="468"/>
        <v>Montaż, uruchamianie i konserwacja instalacji, maszyn i urządzeń elektrycznych</v>
      </c>
      <c r="T463" s="75"/>
      <c r="U463" s="48">
        <v>0</v>
      </c>
      <c r="V463" s="32">
        <v>0</v>
      </c>
      <c r="W463" s="44" t="s">
        <v>154</v>
      </c>
      <c r="X463" s="32">
        <v>0</v>
      </c>
      <c r="Y463" s="32">
        <v>0</v>
      </c>
      <c r="Z463" s="30"/>
      <c r="AA463" s="37"/>
      <c r="AB463" s="7"/>
      <c r="AC463" s="38"/>
      <c r="AD463" s="38"/>
      <c r="AE463" s="39"/>
      <c r="AF463" s="39"/>
      <c r="AG463" s="39"/>
      <c r="AH463" s="39"/>
      <c r="AI463" s="39"/>
      <c r="AJ463" s="39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</row>
    <row r="464" spans="2:66" ht="15" customHeight="1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27" t="s">
        <v>1011</v>
      </c>
      <c r="M464" s="50" t="s">
        <v>1004</v>
      </c>
      <c r="N464" s="27" t="s">
        <v>1005</v>
      </c>
      <c r="O464" s="27">
        <v>60237</v>
      </c>
      <c r="P464" s="28" t="s">
        <v>40</v>
      </c>
      <c r="Q464" s="27">
        <f t="shared" ref="Q464:S464" si="469">IFERROR(VLOOKUP(P464,B$8:E$160,2,0),0)</f>
        <v>741103</v>
      </c>
      <c r="R464" s="27" t="str">
        <f t="shared" si="469"/>
        <v>ELE.02.</v>
      </c>
      <c r="S464" s="30" t="str">
        <f t="shared" si="469"/>
        <v>Montaż, uruchamianie i konserwacja instalacji, maszyn i urządzeń elektrycznych</v>
      </c>
      <c r="T464" s="43" t="s">
        <v>75</v>
      </c>
      <c r="U464" s="32">
        <v>3</v>
      </c>
      <c r="V464" s="32">
        <v>0</v>
      </c>
      <c r="W464" s="44" t="s">
        <v>154</v>
      </c>
      <c r="X464" s="32">
        <v>3</v>
      </c>
      <c r="Y464" s="32">
        <v>0</v>
      </c>
      <c r="Z464" s="36" t="str">
        <f t="shared" ref="Z464:Z519" si="470">IFERROR(VLOOKUP(AA464,AH$8:AI$51,2,0),0)</f>
        <v>Centrum Kształcenia Zawodowego w Świdnicy, 58-105 Świdnica, ul. Gen. Władysława Sikorskiego 41</v>
      </c>
      <c r="AA464" s="37" t="s">
        <v>34</v>
      </c>
      <c r="AB464" s="38"/>
      <c r="AC464" s="38"/>
      <c r="AD464" s="38"/>
      <c r="AE464" s="39"/>
      <c r="AF464" s="39"/>
      <c r="AG464" s="39"/>
      <c r="AH464" s="39"/>
      <c r="AI464" s="39"/>
      <c r="AJ464" s="39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</row>
    <row r="465" spans="2:66" ht="15" customHeight="1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27" t="s">
        <v>1012</v>
      </c>
      <c r="M465" s="50" t="s">
        <v>1004</v>
      </c>
      <c r="N465" s="27" t="s">
        <v>1005</v>
      </c>
      <c r="O465" s="27">
        <v>60237</v>
      </c>
      <c r="P465" s="28" t="s">
        <v>44</v>
      </c>
      <c r="Q465" s="27">
        <f t="shared" ref="Q465:S465" si="471">IFERROR(VLOOKUP(P465,B$8:E$160,2,0),0)</f>
        <v>514101</v>
      </c>
      <c r="R465" s="27" t="str">
        <f t="shared" si="471"/>
        <v>FRK.01.</v>
      </c>
      <c r="S465" s="30" t="str">
        <f t="shared" si="471"/>
        <v>Wykonywanie usług fryzjerskich</v>
      </c>
      <c r="T465" s="31" t="s">
        <v>160</v>
      </c>
      <c r="U465" s="32">
        <v>2</v>
      </c>
      <c r="V465" s="32">
        <v>2</v>
      </c>
      <c r="W465" s="44" t="s">
        <v>154</v>
      </c>
      <c r="X465" s="32">
        <v>2</v>
      </c>
      <c r="Y465" s="32">
        <v>2</v>
      </c>
      <c r="Z465" s="36" t="str">
        <f t="shared" si="470"/>
        <v>Centrum Kształcenia Zawodowego w Świdnicy, 58-105 Świdnica, ul. Gen. Władysława Sikorskiego 41</v>
      </c>
      <c r="AA465" s="37" t="s">
        <v>34</v>
      </c>
      <c r="AB465" s="38"/>
      <c r="AC465" s="38"/>
      <c r="AD465" s="38"/>
      <c r="AE465" s="39"/>
      <c r="AF465" s="208"/>
      <c r="AG465" s="39"/>
      <c r="AH465" s="208"/>
      <c r="AI465" s="39"/>
      <c r="AJ465" s="208"/>
      <c r="AK465" s="39"/>
      <c r="AL465" s="39"/>
      <c r="AM465" s="208"/>
      <c r="AN465" s="39"/>
      <c r="AO465" s="208"/>
      <c r="AP465" s="39"/>
      <c r="AQ465" s="208"/>
      <c r="AR465" s="39"/>
      <c r="AS465" s="208"/>
      <c r="AT465" s="39"/>
      <c r="AU465" s="208"/>
      <c r="AV465" s="39"/>
      <c r="AW465" s="208"/>
      <c r="AX465" s="39"/>
      <c r="AY465" s="208"/>
      <c r="AZ465" s="39"/>
      <c r="BA465" s="208"/>
      <c r="BB465" s="39"/>
      <c r="BC465" s="208"/>
      <c r="BD465" s="39"/>
      <c r="BE465" s="208"/>
      <c r="BF465" s="39"/>
      <c r="BG465" s="208"/>
      <c r="BH465" s="39"/>
      <c r="BI465" s="208"/>
      <c r="BJ465" s="39"/>
      <c r="BK465" s="208"/>
      <c r="BL465" s="39"/>
      <c r="BM465" s="208"/>
      <c r="BN465" s="39"/>
    </row>
    <row r="466" spans="2:66" ht="15" customHeight="1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27" t="s">
        <v>1013</v>
      </c>
      <c r="M466" s="50" t="s">
        <v>1004</v>
      </c>
      <c r="N466" s="27" t="s">
        <v>1005</v>
      </c>
      <c r="O466" s="27">
        <v>60237</v>
      </c>
      <c r="P466" s="28" t="s">
        <v>114</v>
      </c>
      <c r="Q466" s="27">
        <f t="shared" ref="Q466:S466" si="472">IFERROR(VLOOKUP(P466,B$8:E$160,2,0),0)</f>
        <v>512001</v>
      </c>
      <c r="R466" s="27" t="str">
        <f t="shared" si="472"/>
        <v>HGT.02.</v>
      </c>
      <c r="S466" s="30" t="str">
        <f t="shared" si="472"/>
        <v> Przygotowanie i wydawanie dań</v>
      </c>
      <c r="T466" s="56" t="s">
        <v>32</v>
      </c>
      <c r="U466" s="32">
        <v>8</v>
      </c>
      <c r="V466" s="32">
        <v>4</v>
      </c>
      <c r="W466" s="44" t="s">
        <v>154</v>
      </c>
      <c r="X466" s="32">
        <v>0</v>
      </c>
      <c r="Y466" s="32">
        <v>0</v>
      </c>
      <c r="Z466" s="30" t="str">
        <f t="shared" si="470"/>
        <v>Centrum Kształcenia Zawodowego w CKZiU,  ul. Tadeusza Kościuszki 27, 56-100 Wołów</v>
      </c>
      <c r="AA466" s="135" t="s">
        <v>162</v>
      </c>
      <c r="AB466" s="38"/>
      <c r="AC466" s="38"/>
      <c r="AD466" s="38"/>
      <c r="AE466" s="39"/>
      <c r="AF466" s="39"/>
      <c r="AG466" s="39"/>
      <c r="AH466" s="39"/>
      <c r="AI466" s="39"/>
      <c r="AJ466" s="39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</row>
    <row r="467" spans="2:66" ht="15" customHeight="1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27"/>
      <c r="M467" s="50" t="s">
        <v>1004</v>
      </c>
      <c r="N467" s="27" t="s">
        <v>1005</v>
      </c>
      <c r="O467" s="27">
        <v>60237</v>
      </c>
      <c r="P467" s="28" t="s">
        <v>61</v>
      </c>
      <c r="Q467" s="27">
        <f t="shared" ref="Q467:S467" si="473">IFERROR(VLOOKUP(P467,B$8:E$160,2,0),0)</f>
        <v>723103</v>
      </c>
      <c r="R467" s="27" t="str">
        <f t="shared" si="473"/>
        <v>MOT.05.</v>
      </c>
      <c r="S467" s="30" t="str">
        <f t="shared" si="473"/>
        <v>Obsługa, diagnozowanie oraz naprawa pojazdów samochodowych</v>
      </c>
      <c r="T467" s="31" t="s">
        <v>116</v>
      </c>
      <c r="U467" s="32">
        <v>20</v>
      </c>
      <c r="V467" s="32">
        <v>0</v>
      </c>
      <c r="W467" s="44" t="s">
        <v>154</v>
      </c>
      <c r="X467" s="32">
        <v>0</v>
      </c>
      <c r="Y467" s="32">
        <v>0</v>
      </c>
      <c r="Z467" s="30" t="str">
        <f t="shared" si="470"/>
        <v>Centrum Kształcenia Zawodowego w CKZiU,  ul. Tadeusza Kościuszki 27, 56-100 Wołów</v>
      </c>
      <c r="AA467" s="135" t="s">
        <v>162</v>
      </c>
      <c r="AB467" s="38"/>
      <c r="AC467" s="38"/>
      <c r="AD467" s="38"/>
      <c r="AE467" s="39"/>
      <c r="AF467" s="39"/>
      <c r="AG467" s="39"/>
      <c r="AH467" s="39"/>
      <c r="AI467" s="39"/>
      <c r="AJ467" s="39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</row>
    <row r="468" spans="2:66" ht="15" customHeight="1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27" t="s">
        <v>1014</v>
      </c>
      <c r="M468" s="50" t="s">
        <v>1004</v>
      </c>
      <c r="N468" s="27" t="s">
        <v>1005</v>
      </c>
      <c r="O468" s="27">
        <v>60237</v>
      </c>
      <c r="P468" s="47" t="s">
        <v>120</v>
      </c>
      <c r="Q468" s="27">
        <f t="shared" ref="Q468:S468" si="474">IFERROR(VLOOKUP(P468,B$8:E$160,2,0),0)</f>
        <v>712618</v>
      </c>
      <c r="R468" s="27" t="str">
        <f t="shared" si="474"/>
        <v>BUD.09.</v>
      </c>
      <c r="S468" s="30" t="str">
        <f t="shared" si="474"/>
        <v>Wykonywanie robót związanych z budową, montażem i eksploatacją sieci oraz instalacji sanitarnych</v>
      </c>
      <c r="T468" s="44" t="s">
        <v>116</v>
      </c>
      <c r="U468" s="32">
        <v>1</v>
      </c>
      <c r="V468" s="32">
        <v>0</v>
      </c>
      <c r="W468" s="44" t="s">
        <v>154</v>
      </c>
      <c r="X468" s="32">
        <v>1</v>
      </c>
      <c r="Y468" s="32">
        <v>0</v>
      </c>
      <c r="Z468" s="36" t="str">
        <f t="shared" si="470"/>
        <v>Centrum Kształcenia Zawodowego w Świdnicy, 58-105 Świdnica, ul. Gen. Władysława Sikorskiego 41</v>
      </c>
      <c r="AA468" s="37" t="s">
        <v>34</v>
      </c>
      <c r="AB468" s="38"/>
      <c r="AC468" s="38"/>
      <c r="AD468" s="38"/>
      <c r="AE468" s="39"/>
      <c r="AF468" s="39"/>
      <c r="AG468" s="39"/>
      <c r="AH468" s="39"/>
      <c r="AI468" s="39"/>
      <c r="AJ468" s="39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</row>
    <row r="469" spans="2:66" ht="15" customHeight="1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27" t="s">
        <v>1015</v>
      </c>
      <c r="M469" s="50" t="s">
        <v>1004</v>
      </c>
      <c r="N469" s="27" t="s">
        <v>1005</v>
      </c>
      <c r="O469" s="27">
        <v>60237</v>
      </c>
      <c r="P469" s="28" t="s">
        <v>79</v>
      </c>
      <c r="Q469" s="27">
        <f t="shared" ref="Q469:S469" si="475">IFERROR(VLOOKUP(P469,B$8:E$160,2,0),0)</f>
        <v>712905</v>
      </c>
      <c r="R469" s="27" t="str">
        <f t="shared" si="475"/>
        <v>BUD.11.</v>
      </c>
      <c r="S469" s="30" t="str">
        <f t="shared" si="475"/>
        <v> Wykonywanie robót montażowych, okładzinowych i wykończeniowych</v>
      </c>
      <c r="T469" s="69" t="s">
        <v>193</v>
      </c>
      <c r="U469" s="32">
        <v>1</v>
      </c>
      <c r="V469" s="32">
        <v>0</v>
      </c>
      <c r="W469" s="44" t="s">
        <v>154</v>
      </c>
      <c r="X469" s="32">
        <v>1</v>
      </c>
      <c r="Y469" s="32">
        <v>0</v>
      </c>
      <c r="Z469" s="30" t="str">
        <f t="shared" si="470"/>
        <v>Centrum Kształcenia Zawodowego i Ustawicznego, 67-400 Wschowa, Plac Kosynierów 1</v>
      </c>
      <c r="AA469" s="135" t="s">
        <v>181</v>
      </c>
      <c r="AB469" s="38"/>
      <c r="AC469" s="38"/>
      <c r="AD469" s="38"/>
      <c r="AE469" s="39"/>
      <c r="AF469" s="39"/>
      <c r="AG469" s="39"/>
      <c r="AH469" s="39"/>
      <c r="AI469" s="39"/>
      <c r="AJ469" s="39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</row>
    <row r="470" spans="2:66" ht="15" customHeight="1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27"/>
      <c r="M470" s="50" t="s">
        <v>1004</v>
      </c>
      <c r="N470" s="27" t="s">
        <v>1005</v>
      </c>
      <c r="O470" s="27">
        <v>60237</v>
      </c>
      <c r="P470" s="28" t="s">
        <v>563</v>
      </c>
      <c r="Q470" s="27">
        <f t="shared" ref="Q470:S470" si="476">IFERROR(VLOOKUP(P470,B$8:E$160,2,0),0)</f>
        <v>613003</v>
      </c>
      <c r="R470" s="27" t="str">
        <f t="shared" si="476"/>
        <v>ROL.04.</v>
      </c>
      <c r="S470" s="30" t="str">
        <f t="shared" si="476"/>
        <v> Prowadzenie produkcji rolniczej</v>
      </c>
      <c r="T470" s="209"/>
      <c r="U470" s="48">
        <v>0</v>
      </c>
      <c r="V470" s="32">
        <v>0</v>
      </c>
      <c r="W470" s="44" t="s">
        <v>154</v>
      </c>
      <c r="X470" s="32">
        <v>0</v>
      </c>
      <c r="Y470" s="32">
        <v>0</v>
      </c>
      <c r="Z470" s="30" t="str">
        <f t="shared" si="470"/>
        <v>Centrum Kształcenia Zawodowego i Ustawicznego, 67-400 Wschowa, Plac Kosynierów 1</v>
      </c>
      <c r="AA470" s="135" t="s">
        <v>181</v>
      </c>
      <c r="AB470" s="38"/>
      <c r="AC470" s="38"/>
      <c r="AD470" s="38"/>
      <c r="AE470" s="39"/>
      <c r="AF470" s="39"/>
      <c r="AG470" s="39"/>
      <c r="AH470" s="39"/>
      <c r="AI470" s="39"/>
      <c r="AJ470" s="39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</row>
    <row r="471" spans="2:66" ht="15" customHeight="1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27" t="s">
        <v>1016</v>
      </c>
      <c r="M471" s="50" t="s">
        <v>1004</v>
      </c>
      <c r="N471" s="27" t="s">
        <v>1005</v>
      </c>
      <c r="O471" s="27">
        <v>60237</v>
      </c>
      <c r="P471" s="28" t="s">
        <v>1017</v>
      </c>
      <c r="Q471" s="27">
        <f t="shared" ref="Q471:S471" si="477">IFERROR(VLOOKUP(P471,B$8:E$160,2,0),0)</f>
        <v>522301</v>
      </c>
      <c r="R471" s="27" t="str">
        <f t="shared" si="477"/>
        <v>HAN.01.</v>
      </c>
      <c r="S471" s="30" t="str">
        <f t="shared" si="477"/>
        <v>Prowadzenie sprzedaży</v>
      </c>
      <c r="T471" s="31" t="s">
        <v>75</v>
      </c>
      <c r="U471" s="32">
        <v>3</v>
      </c>
      <c r="V471" s="32">
        <v>2</v>
      </c>
      <c r="W471" s="44" t="s">
        <v>154</v>
      </c>
      <c r="X471" s="32">
        <v>0</v>
      </c>
      <c r="Y471" s="32">
        <v>0</v>
      </c>
      <c r="Z471" s="30" t="str">
        <f t="shared" si="470"/>
        <v>Centrum Kształcenia Zawodowego w CKZiU,  ul. Tadeusza Kościuszki 27, 56-100 Wołów</v>
      </c>
      <c r="AA471" s="135" t="s">
        <v>162</v>
      </c>
      <c r="AB471" s="38"/>
      <c r="AC471" s="38"/>
      <c r="AD471" s="38"/>
      <c r="AE471" s="39"/>
      <c r="AF471" s="39"/>
      <c r="AG471" s="39"/>
      <c r="AH471" s="39"/>
      <c r="AI471" s="39"/>
      <c r="AJ471" s="39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</row>
    <row r="472" spans="2:66" ht="15" customHeight="1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27" t="s">
        <v>1018</v>
      </c>
      <c r="M472" s="50" t="s">
        <v>1004</v>
      </c>
      <c r="N472" s="27" t="s">
        <v>1005</v>
      </c>
      <c r="O472" s="27">
        <v>60237</v>
      </c>
      <c r="P472" s="28" t="s">
        <v>254</v>
      </c>
      <c r="Q472" s="27">
        <f t="shared" ref="Q472:S472" si="478">IFERROR(VLOOKUP(P472,B$8:E$160,2,0),0)</f>
        <v>722204</v>
      </c>
      <c r="R472" s="27" t="str">
        <f t="shared" si="478"/>
        <v>MEC.08.</v>
      </c>
      <c r="S472" s="30" t="str">
        <f t="shared" si="478"/>
        <v>Wykonywanie i naprawa elementów maszyn, urządzeń i narzędzi</v>
      </c>
      <c r="T472" s="56" t="s">
        <v>32</v>
      </c>
      <c r="U472" s="32">
        <v>2</v>
      </c>
      <c r="V472" s="32">
        <v>0</v>
      </c>
      <c r="W472" s="44" t="s">
        <v>154</v>
      </c>
      <c r="X472" s="32">
        <v>0</v>
      </c>
      <c r="Y472" s="49">
        <v>0</v>
      </c>
      <c r="Z472" s="30" t="str">
        <f t="shared" si="470"/>
        <v>Centrum Kształcenia Zawodowego w CKZiU,  ul. Tadeusza Kościuszki 27, 56-100 Wołów</v>
      </c>
      <c r="AA472" s="135" t="s">
        <v>162</v>
      </c>
      <c r="AB472" s="38"/>
      <c r="AC472" s="38"/>
      <c r="AD472" s="38"/>
      <c r="AE472" s="39" t="s">
        <v>904</v>
      </c>
      <c r="AF472" s="39"/>
      <c r="AG472" s="39"/>
      <c r="AH472" s="39"/>
      <c r="AI472" s="39"/>
      <c r="AJ472" s="39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</row>
    <row r="473" spans="2:66" ht="15.75" customHeight="1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27" t="s">
        <v>1019</v>
      </c>
      <c r="M473" s="50" t="s">
        <v>1004</v>
      </c>
      <c r="N473" s="27" t="s">
        <v>1005</v>
      </c>
      <c r="O473" s="27">
        <v>60237</v>
      </c>
      <c r="P473" s="28" t="s">
        <v>133</v>
      </c>
      <c r="Q473" s="27">
        <f t="shared" ref="Q473:S473" si="479">IFERROR(VLOOKUP(P473,B$8:E$160,2,0),0)</f>
        <v>753402</v>
      </c>
      <c r="R473" s="27" t="str">
        <f t="shared" si="479"/>
        <v>DRM.05.</v>
      </c>
      <c r="S473" s="30" t="str">
        <f t="shared" si="479"/>
        <v>Wykonywanie wyrobów tapicerowanych</v>
      </c>
      <c r="T473" s="31" t="s">
        <v>193</v>
      </c>
      <c r="U473" s="32">
        <v>1</v>
      </c>
      <c r="V473" s="32">
        <v>0</v>
      </c>
      <c r="W473" s="44" t="s">
        <v>154</v>
      </c>
      <c r="X473" s="32">
        <v>1</v>
      </c>
      <c r="Y473" s="49">
        <v>0</v>
      </c>
      <c r="Z473" s="30" t="str">
        <f t="shared" si="470"/>
        <v>Centrum Kształcenia Zawodowego i Ustawicznego, 67-400 Wschowa, Plac Kosynierów 1</v>
      </c>
      <c r="AA473" s="135" t="s">
        <v>181</v>
      </c>
      <c r="AB473" s="38"/>
      <c r="AC473" s="38"/>
      <c r="AD473" s="38"/>
      <c r="AE473" s="39"/>
      <c r="AF473" s="39"/>
      <c r="AG473" s="39"/>
      <c r="AH473" s="39"/>
      <c r="AI473" s="39"/>
      <c r="AJ473" s="39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</row>
    <row r="474" spans="2:66" ht="15.75" customHeight="1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27" t="s">
        <v>1020</v>
      </c>
      <c r="M474" s="50" t="s">
        <v>1004</v>
      </c>
      <c r="N474" s="27" t="s">
        <v>1005</v>
      </c>
      <c r="O474" s="27">
        <v>60237</v>
      </c>
      <c r="P474" s="28" t="s">
        <v>149</v>
      </c>
      <c r="Q474" s="27">
        <f t="shared" ref="Q474:S474" si="480">IFERROR(VLOOKUP(P474,B$8:E$160,2,0),0)</f>
        <v>713203</v>
      </c>
      <c r="R474" s="27" t="str">
        <f t="shared" si="480"/>
        <v>MOT.03.</v>
      </c>
      <c r="S474" s="30" t="str">
        <f t="shared" si="480"/>
        <v>Diagnozowanie i naprawa powłok lakierniczych</v>
      </c>
      <c r="T474" s="56" t="s">
        <v>32</v>
      </c>
      <c r="U474" s="32">
        <v>3</v>
      </c>
      <c r="V474" s="32">
        <v>0</v>
      </c>
      <c r="W474" s="44" t="s">
        <v>154</v>
      </c>
      <c r="X474" s="32">
        <v>3</v>
      </c>
      <c r="Y474" s="49">
        <v>0</v>
      </c>
      <c r="Z474" s="36" t="str">
        <f t="shared" si="470"/>
        <v>Centrum Kształcenia Zawodowego w Świdnicy, 58-105 Świdnica, ul. Gen. Władysława Sikorskiego 41</v>
      </c>
      <c r="AA474" s="37" t="s">
        <v>34</v>
      </c>
      <c r="AB474" s="38"/>
      <c r="AC474" s="38"/>
      <c r="AD474" s="38"/>
      <c r="AE474" s="39"/>
      <c r="AF474" s="39"/>
      <c r="AG474" s="39"/>
      <c r="AH474" s="39"/>
      <c r="AI474" s="39"/>
      <c r="AJ474" s="39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</row>
    <row r="475" spans="2:66" ht="15.75" customHeight="1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27" t="s">
        <v>1021</v>
      </c>
      <c r="M475" s="50" t="s">
        <v>1022</v>
      </c>
      <c r="N475" s="27" t="s">
        <v>1023</v>
      </c>
      <c r="O475" s="27">
        <v>13385</v>
      </c>
      <c r="P475" s="50" t="s">
        <v>137</v>
      </c>
      <c r="Q475" s="27">
        <f t="shared" ref="Q475:S475" si="481">IFERROR(VLOOKUP(P475,B$8:E$160,2,0),0)</f>
        <v>741203</v>
      </c>
      <c r="R475" s="27" t="str">
        <f t="shared" si="481"/>
        <v>MOT.02.</v>
      </c>
      <c r="S475" s="30" t="str">
        <f t="shared" si="481"/>
        <v>Obsługa, diagnozowanie oraz naprawa mechatronicznych systemów pojazdów samochodowych</v>
      </c>
      <c r="T475" s="69" t="s">
        <v>193</v>
      </c>
      <c r="U475" s="79">
        <v>1</v>
      </c>
      <c r="V475" s="79">
        <v>0</v>
      </c>
      <c r="W475" s="78"/>
      <c r="X475" s="34">
        <v>0</v>
      </c>
      <c r="Y475" s="35">
        <v>0</v>
      </c>
      <c r="Z475" s="30" t="str">
        <f t="shared" si="470"/>
        <v>Centrum Kształcenia Zawodowego i Ustawicznego, 67-400 Wschowa, Plac Kosynierów 1</v>
      </c>
      <c r="AA475" s="61" t="s">
        <v>181</v>
      </c>
      <c r="AB475" s="55" t="s">
        <v>515</v>
      </c>
      <c r="AC475" s="66"/>
      <c r="AD475" s="38"/>
      <c r="AE475" s="39"/>
      <c r="AF475" s="39"/>
      <c r="AG475" s="39"/>
      <c r="AH475" s="39"/>
      <c r="AI475" s="39"/>
      <c r="AJ475" s="39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</row>
    <row r="476" spans="2:66" ht="15" customHeight="1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27" t="s">
        <v>1024</v>
      </c>
      <c r="M476" s="50" t="s">
        <v>1022</v>
      </c>
      <c r="N476" s="27" t="s">
        <v>1023</v>
      </c>
      <c r="O476" s="27">
        <v>13385</v>
      </c>
      <c r="P476" s="50" t="s">
        <v>79</v>
      </c>
      <c r="Q476" s="27">
        <f t="shared" ref="Q476:S476" si="482">IFERROR(VLOOKUP(P476,B$8:E$160,2,0),0)</f>
        <v>712905</v>
      </c>
      <c r="R476" s="27" t="str">
        <f t="shared" si="482"/>
        <v>BUD.11.</v>
      </c>
      <c r="S476" s="30" t="str">
        <f t="shared" si="482"/>
        <v> Wykonywanie robót montażowych, okładzinowych i wykończeniowych</v>
      </c>
      <c r="T476" s="75" t="s">
        <v>193</v>
      </c>
      <c r="U476" s="79">
        <v>1</v>
      </c>
      <c r="V476" s="79">
        <v>0</v>
      </c>
      <c r="W476" s="81"/>
      <c r="X476" s="34">
        <v>0</v>
      </c>
      <c r="Y476" s="35">
        <v>0</v>
      </c>
      <c r="Z476" s="30" t="str">
        <f t="shared" si="470"/>
        <v>Centrum Kształcenia Zawodowego i Ustawicznego, 67-400 Wschowa, Plac Kosynierów 1</v>
      </c>
      <c r="AA476" s="61" t="s">
        <v>181</v>
      </c>
      <c r="AB476" s="55"/>
      <c r="AC476" s="38"/>
      <c r="AD476" s="38"/>
      <c r="AE476" s="39"/>
      <c r="AF476" s="39"/>
      <c r="AG476" s="39"/>
      <c r="AH476" s="39"/>
      <c r="AI476" s="39"/>
      <c r="AJ476" s="39"/>
      <c r="AK476" s="1"/>
      <c r="AL476" s="1"/>
      <c r="AM476" s="9" t="s">
        <v>466</v>
      </c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</row>
    <row r="477" spans="2:66" ht="15" customHeight="1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27" t="s">
        <v>1025</v>
      </c>
      <c r="M477" s="50" t="s">
        <v>1022</v>
      </c>
      <c r="N477" s="27" t="s">
        <v>1023</v>
      </c>
      <c r="O477" s="27">
        <v>13385</v>
      </c>
      <c r="P477" s="50" t="s">
        <v>40</v>
      </c>
      <c r="Q477" s="27">
        <f t="shared" ref="Q477:S477" si="483">IFERROR(VLOOKUP(P477,B$8:E$160,2,0),0)</f>
        <v>741103</v>
      </c>
      <c r="R477" s="27" t="str">
        <f t="shared" si="483"/>
        <v>ELE.02.</v>
      </c>
      <c r="S477" s="30" t="str">
        <f t="shared" si="483"/>
        <v>Montaż, uruchamianie i konserwacja instalacji, maszyn i urządzeń elektrycznych</v>
      </c>
      <c r="T477" s="43"/>
      <c r="U477" s="48">
        <v>0</v>
      </c>
      <c r="V477" s="34"/>
      <c r="W477" s="78"/>
      <c r="X477" s="34"/>
      <c r="Y477" s="35"/>
      <c r="Z477" s="30" t="str">
        <f t="shared" si="470"/>
        <v>Centrum Kształcenia Zawodowego w Oleśnicy, ul. Wojska Polskiego 67</v>
      </c>
      <c r="AA477" s="61" t="s">
        <v>134</v>
      </c>
      <c r="AB477" s="55" t="s">
        <v>515</v>
      </c>
      <c r="AC477" s="7"/>
      <c r="AD477" s="38"/>
      <c r="AE477" s="39"/>
      <c r="AF477" s="39"/>
      <c r="AG477" s="39"/>
      <c r="AH477" s="39"/>
      <c r="AI477" s="39"/>
      <c r="AJ477" s="39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</row>
    <row r="478" spans="2:66" ht="15" customHeight="1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27" t="s">
        <v>1026</v>
      </c>
      <c r="M478" s="50" t="s">
        <v>1022</v>
      </c>
      <c r="N478" s="27" t="s">
        <v>1023</v>
      </c>
      <c r="O478" s="27">
        <v>13385</v>
      </c>
      <c r="P478" s="50" t="s">
        <v>44</v>
      </c>
      <c r="Q478" s="27">
        <f t="shared" ref="Q478:S478" si="484">IFERROR(VLOOKUP(P478,B$8:E$160,2,0),0)</f>
        <v>514101</v>
      </c>
      <c r="R478" s="27" t="str">
        <f t="shared" si="484"/>
        <v>FRK.01.</v>
      </c>
      <c r="S478" s="30" t="str">
        <f t="shared" si="484"/>
        <v>Wykonywanie usług fryzjerskich</v>
      </c>
      <c r="T478" s="56" t="s">
        <v>32</v>
      </c>
      <c r="U478" s="34">
        <v>2</v>
      </c>
      <c r="V478" s="210">
        <v>2</v>
      </c>
      <c r="W478" s="81"/>
      <c r="X478" s="34">
        <v>0</v>
      </c>
      <c r="Y478" s="35">
        <v>0</v>
      </c>
      <c r="Z478" s="30" t="str">
        <f t="shared" si="470"/>
        <v>Centrum Kształcenia Zawodowego w Oleśnicy, ul. Wojska Polskiego 67</v>
      </c>
      <c r="AA478" s="61" t="s">
        <v>134</v>
      </c>
      <c r="AB478" s="38"/>
      <c r="AC478" s="38"/>
      <c r="AD478" s="38"/>
      <c r="AE478" s="39"/>
      <c r="AF478" s="39"/>
      <c r="AG478" s="39"/>
      <c r="AH478" s="39"/>
      <c r="AI478" s="39"/>
      <c r="AJ478" s="39"/>
      <c r="AK478" s="1"/>
      <c r="AL478" s="1"/>
      <c r="AM478" s="9" t="s">
        <v>388</v>
      </c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</row>
    <row r="479" spans="2:66" ht="15" customHeight="1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27" t="s">
        <v>1027</v>
      </c>
      <c r="M479" s="87" t="s">
        <v>1022</v>
      </c>
      <c r="N479" s="29" t="s">
        <v>1023</v>
      </c>
      <c r="O479" s="27">
        <v>13385</v>
      </c>
      <c r="P479" s="47" t="s">
        <v>114</v>
      </c>
      <c r="Q479" s="27">
        <f t="shared" ref="Q479:S479" si="485">IFERROR(VLOOKUP(P479,B$8:E$160,2,0),0)</f>
        <v>512001</v>
      </c>
      <c r="R479" s="27" t="str">
        <f t="shared" si="485"/>
        <v>HGT.02.</v>
      </c>
      <c r="S479" s="30" t="str">
        <f t="shared" si="485"/>
        <v> Przygotowanie i wydawanie dań</v>
      </c>
      <c r="T479" s="42" t="s">
        <v>160</v>
      </c>
      <c r="U479" s="32">
        <v>2</v>
      </c>
      <c r="V479" s="32">
        <v>0</v>
      </c>
      <c r="W479" s="177"/>
      <c r="X479" s="32"/>
      <c r="Y479" s="49"/>
      <c r="Z479" s="30" t="str">
        <f t="shared" si="470"/>
        <v>Centrum Kształcenia Zawodowego w Oleśnicy, ul. Wojska Polskiego 67</v>
      </c>
      <c r="AA479" s="37" t="s">
        <v>134</v>
      </c>
      <c r="AB479" s="38"/>
      <c r="AC479" s="38"/>
      <c r="AD479" s="38"/>
      <c r="AE479" s="39"/>
      <c r="AF479" s="39"/>
      <c r="AG479" s="39"/>
      <c r="AH479" s="39"/>
      <c r="AI479" s="39"/>
      <c r="AJ479" s="39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</row>
    <row r="480" spans="2:66" ht="15" customHeight="1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27"/>
      <c r="M480" s="50" t="s">
        <v>1022</v>
      </c>
      <c r="N480" s="27" t="s">
        <v>1023</v>
      </c>
      <c r="O480" s="27">
        <v>13385</v>
      </c>
      <c r="P480" s="50" t="s">
        <v>61</v>
      </c>
      <c r="Q480" s="27">
        <f t="shared" ref="Q480:S480" si="486">IFERROR(VLOOKUP(P480,B$8:E$160,2,0),0)</f>
        <v>723103</v>
      </c>
      <c r="R480" s="27" t="str">
        <f t="shared" si="486"/>
        <v>MOT.05.</v>
      </c>
      <c r="S480" s="30" t="str">
        <f t="shared" si="486"/>
        <v>Obsługa, diagnozowanie oraz naprawa pojazdów samochodowych</v>
      </c>
      <c r="T480" s="42" t="s">
        <v>32</v>
      </c>
      <c r="U480" s="79">
        <v>5</v>
      </c>
      <c r="V480" s="34">
        <v>0</v>
      </c>
      <c r="W480" s="81"/>
      <c r="X480" s="34">
        <v>0</v>
      </c>
      <c r="Y480" s="35">
        <v>0</v>
      </c>
      <c r="Z480" s="30" t="str">
        <f t="shared" si="470"/>
        <v>Centrum Kształcenia Zawodowego w Oleśnicy, ul. Wojska Polskiego 67</v>
      </c>
      <c r="AA480" s="61" t="s">
        <v>134</v>
      </c>
      <c r="AB480" s="7"/>
      <c r="AC480" s="38"/>
      <c r="AD480" s="38"/>
      <c r="AE480" s="39"/>
      <c r="AF480" s="39"/>
      <c r="AG480" s="39"/>
      <c r="AH480" s="39"/>
      <c r="AI480" s="39"/>
      <c r="AJ480" s="39"/>
      <c r="AK480" s="1"/>
      <c r="AL480" s="1"/>
      <c r="AM480" s="175" t="s">
        <v>1028</v>
      </c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</row>
    <row r="481" spans="2:66" ht="15" customHeight="1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27" t="s">
        <v>1029</v>
      </c>
      <c r="M481" s="50" t="s">
        <v>1022</v>
      </c>
      <c r="N481" s="27" t="s">
        <v>1023</v>
      </c>
      <c r="O481" s="27">
        <v>13385</v>
      </c>
      <c r="P481" s="50" t="s">
        <v>127</v>
      </c>
      <c r="Q481" s="27">
        <f t="shared" ref="Q481:S481" si="487">IFERROR(VLOOKUP(P481,B$8:E$160,2,0),0)</f>
        <v>751204</v>
      </c>
      <c r="R481" s="27" t="str">
        <f t="shared" si="487"/>
        <v>SPC.03.</v>
      </c>
      <c r="S481" s="30" t="str">
        <f t="shared" si="487"/>
        <v>Produkcja wyrobów piekarskich</v>
      </c>
      <c r="T481" s="42" t="s">
        <v>32</v>
      </c>
      <c r="U481" s="34">
        <v>3</v>
      </c>
      <c r="V481" s="34">
        <v>0</v>
      </c>
      <c r="W481" s="81"/>
      <c r="X481" s="34">
        <v>0</v>
      </c>
      <c r="Y481" s="35">
        <v>0</v>
      </c>
      <c r="Z481" s="30" t="str">
        <f t="shared" si="470"/>
        <v>Centrum Kształcenia Zawodowego w Oleśnicy, ul. Wojska Polskiego 67</v>
      </c>
      <c r="AA481" s="37" t="s">
        <v>134</v>
      </c>
      <c r="AB481" s="38"/>
      <c r="AC481" s="38"/>
      <c r="AD481" s="38"/>
      <c r="AE481" s="39"/>
      <c r="AF481" s="39"/>
      <c r="AG481" s="39"/>
      <c r="AH481" s="39"/>
      <c r="AI481" s="39"/>
      <c r="AJ481" s="39"/>
      <c r="AK481" s="1"/>
      <c r="AL481" s="1"/>
      <c r="AM481" s="9" t="s">
        <v>395</v>
      </c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</row>
    <row r="482" spans="2:66" ht="15" customHeight="1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27" t="s">
        <v>1030</v>
      </c>
      <c r="M482" s="50" t="s">
        <v>1022</v>
      </c>
      <c r="N482" s="27" t="s">
        <v>1023</v>
      </c>
      <c r="O482" s="27">
        <v>13385</v>
      </c>
      <c r="P482" s="47" t="s">
        <v>133</v>
      </c>
      <c r="Q482" s="27">
        <f t="shared" ref="Q482:S482" si="488">IFERROR(VLOOKUP(P482,B$8:E$160,2,0),0)</f>
        <v>753402</v>
      </c>
      <c r="R482" s="27" t="str">
        <f t="shared" si="488"/>
        <v>DRM.05.</v>
      </c>
      <c r="S482" s="30" t="str">
        <f t="shared" si="488"/>
        <v>Wykonywanie wyrobów tapicerowanych</v>
      </c>
      <c r="T482" s="43" t="s">
        <v>116</v>
      </c>
      <c r="U482" s="211">
        <v>1</v>
      </c>
      <c r="V482" s="34">
        <v>0</v>
      </c>
      <c r="W482" s="78"/>
      <c r="X482" s="34">
        <v>0</v>
      </c>
      <c r="Y482" s="212">
        <v>0</v>
      </c>
      <c r="Z482" s="30" t="str">
        <f t="shared" si="470"/>
        <v>Centrum Kształcenia Zawodowego w Oleśnicy, ul. Wojska Polskiego 67</v>
      </c>
      <c r="AA482" s="37" t="s">
        <v>134</v>
      </c>
      <c r="AB482" s="7"/>
      <c r="AC482" s="38"/>
      <c r="AD482" s="38"/>
      <c r="AE482" s="39"/>
      <c r="AF482" s="39"/>
      <c r="AG482" s="39"/>
      <c r="AH482" s="39"/>
      <c r="AI482" s="39"/>
      <c r="AJ482" s="39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</row>
    <row r="483" spans="2:66" ht="15" customHeight="1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27" t="s">
        <v>1031</v>
      </c>
      <c r="M483" s="50" t="s">
        <v>1022</v>
      </c>
      <c r="N483" s="27" t="s">
        <v>1023</v>
      </c>
      <c r="O483" s="27">
        <v>13385</v>
      </c>
      <c r="P483" s="50" t="s">
        <v>31</v>
      </c>
      <c r="Q483" s="27">
        <f t="shared" ref="Q483:S483" si="489">IFERROR(VLOOKUP(P483,B$8:E$160,2,0),0)</f>
        <v>751201</v>
      </c>
      <c r="R483" s="27" t="str">
        <f t="shared" si="489"/>
        <v>SPC.01.</v>
      </c>
      <c r="S483" s="30" t="str">
        <f t="shared" si="489"/>
        <v>Produkcja wyrobów cukierniczych</v>
      </c>
      <c r="T483" s="42" t="s">
        <v>140</v>
      </c>
      <c r="U483" s="34">
        <v>2</v>
      </c>
      <c r="V483" s="34">
        <v>0</v>
      </c>
      <c r="W483" s="78"/>
      <c r="X483" s="34">
        <v>0</v>
      </c>
      <c r="Y483" s="35">
        <v>0</v>
      </c>
      <c r="Z483" s="30" t="str">
        <f t="shared" si="470"/>
        <v>Centrum Kształcenia Zawodowego w Oleśnicy, ul. Wojska Polskiego 67</v>
      </c>
      <c r="AA483" s="61" t="s">
        <v>134</v>
      </c>
      <c r="AB483" s="7"/>
      <c r="AC483" s="38"/>
      <c r="AD483" s="38"/>
      <c r="AE483" s="39"/>
      <c r="AF483" s="39"/>
      <c r="AG483" s="39"/>
      <c r="AH483" s="39"/>
      <c r="AI483" s="39"/>
      <c r="AJ483" s="39"/>
      <c r="AK483" s="9"/>
      <c r="AL483" s="9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</row>
    <row r="484" spans="2:66" ht="15" customHeight="1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27" t="s">
        <v>1032</v>
      </c>
      <c r="M484" s="50" t="s">
        <v>1022</v>
      </c>
      <c r="N484" s="27" t="s">
        <v>1023</v>
      </c>
      <c r="O484" s="27">
        <v>13385</v>
      </c>
      <c r="P484" s="50" t="s">
        <v>74</v>
      </c>
      <c r="Q484" s="27">
        <f t="shared" ref="Q484:S484" si="490">IFERROR(VLOOKUP(P484,B$8:E$160,2,0),0)</f>
        <v>522301</v>
      </c>
      <c r="R484" s="27" t="str">
        <f t="shared" si="490"/>
        <v>HAN.01.</v>
      </c>
      <c r="S484" s="30" t="str">
        <f t="shared" si="490"/>
        <v>Prowadzenie sprzedaży</v>
      </c>
      <c r="T484" s="43" t="s">
        <v>216</v>
      </c>
      <c r="U484" s="34">
        <v>5</v>
      </c>
      <c r="V484" s="34">
        <v>5</v>
      </c>
      <c r="W484" s="78"/>
      <c r="X484" s="34">
        <v>0</v>
      </c>
      <c r="Y484" s="35">
        <v>0</v>
      </c>
      <c r="Z484" s="30" t="str">
        <f t="shared" si="470"/>
        <v>Centrum Kształcenia Zawodowego w Oleśnicy, ul. Wojska Polskiego 67</v>
      </c>
      <c r="AA484" s="61" t="s">
        <v>134</v>
      </c>
      <c r="AB484" s="38"/>
      <c r="AC484" s="38"/>
      <c r="AD484" s="38"/>
      <c r="AE484" s="39"/>
      <c r="AF484" s="39"/>
      <c r="AG484" s="39"/>
      <c r="AH484" s="39"/>
      <c r="AI484" s="39"/>
      <c r="AJ484" s="39"/>
      <c r="AK484" s="9"/>
      <c r="AL484" s="9" t="s">
        <v>1033</v>
      </c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</row>
    <row r="485" spans="2:66" ht="15" customHeight="1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27" t="s">
        <v>1034</v>
      </c>
      <c r="M485" s="213" t="s">
        <v>1035</v>
      </c>
      <c r="N485" s="144" t="s">
        <v>1023</v>
      </c>
      <c r="O485" s="144">
        <v>90635</v>
      </c>
      <c r="P485" s="47" t="s">
        <v>57</v>
      </c>
      <c r="Q485" s="27">
        <f t="shared" ref="Q485:S485" si="491">IFERROR(VLOOKUP(P485,B$8:E$160,2,0),0)</f>
        <v>721306</v>
      </c>
      <c r="R485" s="27" t="str">
        <f t="shared" si="491"/>
        <v>MOT.01.</v>
      </c>
      <c r="S485" s="30" t="str">
        <f t="shared" si="491"/>
        <v>Diagnozowanie i naprawa nadwozi pojazdów samochodowych</v>
      </c>
      <c r="T485" s="43" t="s">
        <v>75</v>
      </c>
      <c r="U485" s="32">
        <v>13</v>
      </c>
      <c r="V485" s="32">
        <v>0</v>
      </c>
      <c r="W485" s="192" t="s">
        <v>33</v>
      </c>
      <c r="X485" s="32">
        <v>0</v>
      </c>
      <c r="Y485" s="49">
        <v>0</v>
      </c>
      <c r="Z485" s="36" t="str">
        <f t="shared" si="470"/>
        <v>Centrum Kształcenia Zawodowego w Świdnicy, 58-105 Świdnica, ul. Gen. Władysława Sikorskiego 41</v>
      </c>
      <c r="AA485" s="37" t="s">
        <v>34</v>
      </c>
      <c r="AB485" s="38"/>
      <c r="AC485" s="38"/>
      <c r="AD485" s="38"/>
      <c r="AE485" s="39"/>
      <c r="AF485" s="39"/>
      <c r="AG485" s="39"/>
      <c r="AH485" s="39"/>
      <c r="AI485" s="39"/>
      <c r="AJ485" s="39"/>
      <c r="AK485" s="1"/>
      <c r="AL485" s="1"/>
      <c r="AM485" s="175" t="s">
        <v>1028</v>
      </c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</row>
    <row r="486" spans="2:66" ht="15" customHeight="1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27" t="s">
        <v>1036</v>
      </c>
      <c r="M486" s="213" t="s">
        <v>1035</v>
      </c>
      <c r="N486" s="144" t="s">
        <v>1023</v>
      </c>
      <c r="O486" s="144">
        <v>90635</v>
      </c>
      <c r="P486" s="47" t="s">
        <v>40</v>
      </c>
      <c r="Q486" s="27">
        <f t="shared" ref="Q486:S486" si="492">IFERROR(VLOOKUP(P486,B$8:E$160,2,0),0)</f>
        <v>741103</v>
      </c>
      <c r="R486" s="27" t="str">
        <f t="shared" si="492"/>
        <v>ELE.02.</v>
      </c>
      <c r="S486" s="30" t="str">
        <f t="shared" si="492"/>
        <v>Montaż, uruchamianie i konserwacja instalacji, maszyn i urządzeń elektrycznych</v>
      </c>
      <c r="T486" s="42" t="s">
        <v>32</v>
      </c>
      <c r="U486" s="32">
        <v>8</v>
      </c>
      <c r="V486" s="32">
        <v>0</v>
      </c>
      <c r="W486" s="192" t="s">
        <v>33</v>
      </c>
      <c r="X486" s="32">
        <v>0</v>
      </c>
      <c r="Y486" s="49">
        <v>0</v>
      </c>
      <c r="Z486" s="36" t="str">
        <f t="shared" si="470"/>
        <v>Centrum Kształcenia Zawodowego w Świdnicy, 58-105 Świdnica, ul. Gen. Władysława Sikorskiego 41</v>
      </c>
      <c r="AA486" s="37" t="s">
        <v>34</v>
      </c>
      <c r="AB486" s="38"/>
      <c r="AC486" s="38"/>
      <c r="AD486" s="38"/>
      <c r="AE486" s="39"/>
      <c r="AF486" s="39"/>
      <c r="AG486" s="39"/>
      <c r="AH486" s="39"/>
      <c r="AI486" s="39"/>
      <c r="AJ486" s="39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</row>
    <row r="487" spans="2:66" ht="15" customHeight="1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27" t="s">
        <v>1037</v>
      </c>
      <c r="M487" s="213" t="s">
        <v>1035</v>
      </c>
      <c r="N487" s="144" t="s">
        <v>1023</v>
      </c>
      <c r="O487" s="144">
        <v>90635</v>
      </c>
      <c r="P487" s="47" t="s">
        <v>167</v>
      </c>
      <c r="Q487" s="27">
        <f t="shared" ref="Q487:S487" si="493">IFERROR(VLOOKUP(P487,B$8:E$160,2,0),0)</f>
        <v>343101</v>
      </c>
      <c r="R487" s="27" t="str">
        <f t="shared" si="493"/>
        <v>AUD.02.</v>
      </c>
      <c r="S487" s="30" t="str">
        <f t="shared" si="493"/>
        <v> Rejestracja, obróbka i publikacja obrazu</v>
      </c>
      <c r="T487" s="42" t="s">
        <v>549</v>
      </c>
      <c r="U487" s="32">
        <v>2</v>
      </c>
      <c r="V487" s="32">
        <v>1</v>
      </c>
      <c r="W487" s="192" t="s">
        <v>33</v>
      </c>
      <c r="X487" s="32">
        <v>2</v>
      </c>
      <c r="Y487" s="49">
        <v>1</v>
      </c>
      <c r="Z487" s="30" t="str">
        <f t="shared" si="470"/>
        <v>Zespół Placówek Oświatowych Centrum Kształcenia Zawodowego nr 2 w Olkuszu, ul. Legionów Polskich 3</v>
      </c>
      <c r="AA487" s="37" t="s">
        <v>141</v>
      </c>
      <c r="AB487" s="38"/>
      <c r="AC487" s="38"/>
      <c r="AD487" s="38"/>
      <c r="AE487" s="39"/>
      <c r="AF487" s="39"/>
      <c r="AG487" s="39"/>
      <c r="AH487" s="39"/>
      <c r="AI487" s="39"/>
      <c r="AJ487" s="39"/>
      <c r="AK487" s="83"/>
      <c r="AL487" s="83" t="s">
        <v>308</v>
      </c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</row>
    <row r="488" spans="2:66" ht="15" customHeight="1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27" t="s">
        <v>1038</v>
      </c>
      <c r="M488" s="213" t="s">
        <v>1035</v>
      </c>
      <c r="N488" s="144" t="s">
        <v>1023</v>
      </c>
      <c r="O488" s="144">
        <v>90635</v>
      </c>
      <c r="P488" s="47" t="s">
        <v>237</v>
      </c>
      <c r="Q488" s="27">
        <f t="shared" ref="Q488:S488" si="494">IFERROR(VLOOKUP(P488,B$8:E$160,2,0),0)</f>
        <v>513101</v>
      </c>
      <c r="R488" s="27" t="str">
        <f t="shared" si="494"/>
        <v>HGT.01.</v>
      </c>
      <c r="S488" s="30" t="str">
        <f t="shared" si="494"/>
        <v>Wykonywanie usług kelnerskich</v>
      </c>
      <c r="T488" s="46" t="s">
        <v>549</v>
      </c>
      <c r="U488" s="32">
        <v>9</v>
      </c>
      <c r="V488" s="32">
        <v>6</v>
      </c>
      <c r="W488" s="192" t="s">
        <v>33</v>
      </c>
      <c r="X488" s="32">
        <v>9</v>
      </c>
      <c r="Y488" s="49">
        <v>6</v>
      </c>
      <c r="Z488" s="30" t="str">
        <f t="shared" si="470"/>
        <v>Zespół Placówek Oświatowych Centrum Kształcenia Zawodowego nr 2 w Olkuszu, ul. Legionów Polskich 3</v>
      </c>
      <c r="AA488" s="37" t="s">
        <v>141</v>
      </c>
      <c r="AB488" s="7"/>
      <c r="AC488" s="38"/>
      <c r="AD488" s="38"/>
      <c r="AE488" s="39"/>
      <c r="AF488" s="39"/>
      <c r="AG488" s="39"/>
      <c r="AH488" s="39"/>
      <c r="AI488" s="39"/>
      <c r="AJ488" s="39"/>
      <c r="AK488" s="9"/>
      <c r="AL488" s="9"/>
      <c r="AM488" s="175" t="s">
        <v>1028</v>
      </c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</row>
    <row r="489" spans="2:66" ht="15" customHeight="1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27" t="s">
        <v>1039</v>
      </c>
      <c r="M489" s="213" t="s">
        <v>1035</v>
      </c>
      <c r="N489" s="144" t="s">
        <v>1023</v>
      </c>
      <c r="O489" s="144">
        <v>90635</v>
      </c>
      <c r="P489" s="47" t="s">
        <v>88</v>
      </c>
      <c r="Q489" s="27">
        <f t="shared" ref="Q489:S489" si="495">IFERROR(VLOOKUP(P489,B$8:E$160,2,0),0)</f>
        <v>711204</v>
      </c>
      <c r="R489" s="27" t="str">
        <f t="shared" si="495"/>
        <v>BUD.12.</v>
      </c>
      <c r="S489" s="30" t="str">
        <f t="shared" si="495"/>
        <v> Wykonywanie robót murarskich i tynkarskich</v>
      </c>
      <c r="T489" s="31"/>
      <c r="U489" s="48">
        <v>0</v>
      </c>
      <c r="V489" s="32"/>
      <c r="W489" s="192"/>
      <c r="X489" s="32"/>
      <c r="Y489" s="49"/>
      <c r="Z489" s="36" t="str">
        <f t="shared" si="470"/>
        <v>Centrum Kształcenia Zawodowego w Świdnicy, 58-105 Świdnica, ul. Gen. Władysława Sikorskiego 41</v>
      </c>
      <c r="AA489" s="37" t="s">
        <v>34</v>
      </c>
      <c r="AB489" s="38"/>
      <c r="AC489" s="38"/>
      <c r="AD489" s="38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</row>
    <row r="490" spans="2:66" ht="15" customHeight="1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27"/>
      <c r="M490" s="213" t="s">
        <v>1035</v>
      </c>
      <c r="N490" s="144" t="s">
        <v>1023</v>
      </c>
      <c r="O490" s="144">
        <v>90635</v>
      </c>
      <c r="P490" s="47" t="s">
        <v>127</v>
      </c>
      <c r="Q490" s="27">
        <f t="shared" ref="Q490:S490" si="496">IFERROR(VLOOKUP(P490,B$8:E$160,2,0),0)</f>
        <v>751204</v>
      </c>
      <c r="R490" s="27" t="str">
        <f t="shared" si="496"/>
        <v>SPC.03.</v>
      </c>
      <c r="S490" s="30" t="str">
        <f t="shared" si="496"/>
        <v>Produkcja wyrobów piekarskich</v>
      </c>
      <c r="T490" s="42" t="s">
        <v>116</v>
      </c>
      <c r="U490" s="32">
        <v>5</v>
      </c>
      <c r="V490" s="32">
        <v>0</v>
      </c>
      <c r="W490" s="192" t="s">
        <v>33</v>
      </c>
      <c r="X490" s="32">
        <v>0</v>
      </c>
      <c r="Y490" s="49">
        <v>0</v>
      </c>
      <c r="Z490" s="36" t="str">
        <f t="shared" si="470"/>
        <v>Centrum Kształcenia Zawodowego w Świdnicy, 58-105 Świdnica, ul. Gen. Władysława Sikorskiego 41</v>
      </c>
      <c r="AA490" s="37" t="s">
        <v>34</v>
      </c>
      <c r="AB490" s="38"/>
      <c r="AC490" s="38"/>
      <c r="AD490" s="38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</row>
    <row r="491" spans="2:66" ht="15" customHeight="1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27" t="s">
        <v>1040</v>
      </c>
      <c r="M491" s="213" t="s">
        <v>1035</v>
      </c>
      <c r="N491" s="144" t="s">
        <v>1023</v>
      </c>
      <c r="O491" s="144">
        <v>90635</v>
      </c>
      <c r="P491" s="47" t="s">
        <v>92</v>
      </c>
      <c r="Q491" s="27">
        <f t="shared" ref="Q491:S491" si="497">IFERROR(VLOOKUP(P491,B$8:E$160,2,0),0)</f>
        <v>752205</v>
      </c>
      <c r="R491" s="27" t="str">
        <f t="shared" si="497"/>
        <v>DRM.04.</v>
      </c>
      <c r="S491" s="30" t="str">
        <f t="shared" si="497"/>
        <v> Wytwarzanie wyrobów z drewna i materiałów drewnopochodnych</v>
      </c>
      <c r="T491" s="31"/>
      <c r="U491" s="48">
        <v>0</v>
      </c>
      <c r="V491" s="32">
        <v>0</v>
      </c>
      <c r="W491" s="192"/>
      <c r="X491" s="32">
        <v>0</v>
      </c>
      <c r="Y491" s="49">
        <v>0</v>
      </c>
      <c r="Z491" s="30" t="str">
        <f t="shared" si="470"/>
        <v>Centrum Kształcenia Zawodowego w Oleśnicy, ul. Wojska Polskiego 67</v>
      </c>
      <c r="AA491" s="37" t="s">
        <v>134</v>
      </c>
      <c r="AB491" s="38"/>
      <c r="AC491" s="38"/>
      <c r="AD491" s="38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</row>
    <row r="492" spans="2:66" ht="15" customHeight="1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27" t="s">
        <v>1041</v>
      </c>
      <c r="M492" s="213" t="s">
        <v>1035</v>
      </c>
      <c r="N492" s="144" t="s">
        <v>1023</v>
      </c>
      <c r="O492" s="144">
        <v>90635</v>
      </c>
      <c r="P492" s="47" t="s">
        <v>133</v>
      </c>
      <c r="Q492" s="27">
        <f t="shared" ref="Q492:S492" si="498">IFERROR(VLOOKUP(P492,B$8:E$160,2,0),0)</f>
        <v>753402</v>
      </c>
      <c r="R492" s="27" t="str">
        <f t="shared" si="498"/>
        <v>DRM.05.</v>
      </c>
      <c r="S492" s="30" t="str">
        <f t="shared" si="498"/>
        <v>Wykonywanie wyrobów tapicerowanych</v>
      </c>
      <c r="T492" s="43" t="s">
        <v>32</v>
      </c>
      <c r="U492" s="32">
        <v>1</v>
      </c>
      <c r="V492" s="32">
        <v>0</v>
      </c>
      <c r="W492" s="192" t="s">
        <v>33</v>
      </c>
      <c r="X492" s="32">
        <v>0</v>
      </c>
      <c r="Y492" s="197">
        <v>0</v>
      </c>
      <c r="Z492" s="30" t="str">
        <f t="shared" si="470"/>
        <v>Centrum Kształcenia Zawodowego w Oleśnicy, ul. Wojska Polskiego 67</v>
      </c>
      <c r="AA492" s="37" t="s">
        <v>134</v>
      </c>
      <c r="AB492" s="214"/>
      <c r="AC492" s="214"/>
      <c r="AD492" s="214"/>
      <c r="AE492" s="215"/>
      <c r="AF492" s="215"/>
      <c r="AG492" s="215"/>
      <c r="AH492" s="215"/>
      <c r="AI492" s="215"/>
      <c r="AJ492" s="215"/>
      <c r="AK492" s="83"/>
      <c r="AL492" s="83" t="s">
        <v>1042</v>
      </c>
      <c r="AM492" s="9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</row>
    <row r="493" spans="2:66" ht="15" customHeight="1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27" t="s">
        <v>1043</v>
      </c>
      <c r="M493" s="213" t="s">
        <v>1035</v>
      </c>
      <c r="N493" s="144" t="s">
        <v>1023</v>
      </c>
      <c r="O493" s="144">
        <v>90635</v>
      </c>
      <c r="P493" s="47" t="s">
        <v>79</v>
      </c>
      <c r="Q493" s="27">
        <f t="shared" ref="Q493:S493" si="499">IFERROR(VLOOKUP(P493,B$8:E$160,2,0),0)</f>
        <v>712905</v>
      </c>
      <c r="R493" s="27" t="str">
        <f t="shared" si="499"/>
        <v>BUD.11.</v>
      </c>
      <c r="S493" s="30" t="str">
        <f t="shared" si="499"/>
        <v> Wykonywanie robót montażowych, okładzinowych i wykończeniowych</v>
      </c>
      <c r="T493" s="123" t="s">
        <v>193</v>
      </c>
      <c r="U493" s="32">
        <v>3</v>
      </c>
      <c r="V493" s="32">
        <v>0</v>
      </c>
      <c r="W493" s="33" t="s">
        <v>161</v>
      </c>
      <c r="X493" s="32">
        <v>3</v>
      </c>
      <c r="Y493" s="49">
        <v>0</v>
      </c>
      <c r="Z493" s="30" t="str">
        <f t="shared" si="470"/>
        <v>Centrum Kształcenia Zawodowego i Ustawicznego, 67-400 Wschowa, Plac Kosynierów 1</v>
      </c>
      <c r="AA493" s="37" t="s">
        <v>181</v>
      </c>
      <c r="AB493" s="38"/>
      <c r="AC493" s="38"/>
      <c r="AD493" s="38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</row>
    <row r="494" spans="2:66" ht="15" customHeight="1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27" t="s">
        <v>1044</v>
      </c>
      <c r="M494" s="50" t="s">
        <v>1022</v>
      </c>
      <c r="N494" s="27" t="s">
        <v>1023</v>
      </c>
      <c r="O494" s="27">
        <v>13385</v>
      </c>
      <c r="P494" s="50" t="s">
        <v>149</v>
      </c>
      <c r="Q494" s="27">
        <f t="shared" ref="Q494:S494" si="500">IFERROR(VLOOKUP(P494,B$8:E$160,2,0),0)</f>
        <v>713203</v>
      </c>
      <c r="R494" s="27" t="str">
        <f t="shared" si="500"/>
        <v>MOT.03.</v>
      </c>
      <c r="S494" s="30" t="str">
        <f t="shared" si="500"/>
        <v>Diagnozowanie i naprawa powłok lakierniczych</v>
      </c>
      <c r="T494" s="56" t="s">
        <v>32</v>
      </c>
      <c r="U494" s="79">
        <v>1</v>
      </c>
      <c r="V494" s="79">
        <v>0</v>
      </c>
      <c r="W494" s="78"/>
      <c r="X494" s="34">
        <v>0</v>
      </c>
      <c r="Y494" s="35">
        <v>0</v>
      </c>
      <c r="Z494" s="30" t="str">
        <f t="shared" si="470"/>
        <v>Centrum Kształcenia Zawodowego w Świdnicy, 58-105 Świdnica, ul. Gen. Władysława Sikorskiego 41</v>
      </c>
      <c r="AA494" s="37" t="s">
        <v>34</v>
      </c>
      <c r="AB494" s="216"/>
      <c r="AC494" s="38"/>
      <c r="AD494" s="38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</row>
    <row r="495" spans="2:66" ht="15" customHeight="1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27" t="s">
        <v>1045</v>
      </c>
      <c r="M495" s="213" t="s">
        <v>1035</v>
      </c>
      <c r="N495" s="144" t="s">
        <v>1023</v>
      </c>
      <c r="O495" s="144">
        <v>90635</v>
      </c>
      <c r="P495" s="47" t="s">
        <v>149</v>
      </c>
      <c r="Q495" s="27">
        <f t="shared" ref="Q495:S495" si="501">IFERROR(VLOOKUP(P495,B$8:E$160,2,0),0)</f>
        <v>713203</v>
      </c>
      <c r="R495" s="27" t="str">
        <f t="shared" si="501"/>
        <v>MOT.03.</v>
      </c>
      <c r="S495" s="30" t="str">
        <f t="shared" si="501"/>
        <v>Diagnozowanie i naprawa powłok lakierniczych</v>
      </c>
      <c r="T495" s="134" t="s">
        <v>32</v>
      </c>
      <c r="U495" s="32">
        <v>11</v>
      </c>
      <c r="V495" s="32">
        <v>0</v>
      </c>
      <c r="W495" s="193" t="s">
        <v>33</v>
      </c>
      <c r="X495" s="32">
        <v>0</v>
      </c>
      <c r="Y495" s="49">
        <v>0</v>
      </c>
      <c r="Z495" s="36" t="str">
        <f t="shared" si="470"/>
        <v>Centrum Kształcenia Zawodowego w Świdnicy, 58-105 Świdnica, ul. Gen. Władysława Sikorskiego 41</v>
      </c>
      <c r="AA495" s="37" t="s">
        <v>34</v>
      </c>
      <c r="AB495" s="7"/>
      <c r="AC495" s="38"/>
      <c r="AD495" s="38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</row>
    <row r="496" spans="2:66" ht="15" customHeight="1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27" t="s">
        <v>1046</v>
      </c>
      <c r="M496" s="50" t="s">
        <v>1047</v>
      </c>
      <c r="N496" s="27" t="s">
        <v>1023</v>
      </c>
      <c r="O496" s="27">
        <v>479152</v>
      </c>
      <c r="P496" s="47" t="s">
        <v>149</v>
      </c>
      <c r="Q496" s="27">
        <f t="shared" ref="Q496:S496" si="502">IFERROR(VLOOKUP(P496,B$8:E$160,2,0),0)</f>
        <v>713203</v>
      </c>
      <c r="R496" s="27" t="str">
        <f t="shared" si="502"/>
        <v>MOT.03.</v>
      </c>
      <c r="S496" s="30" t="str">
        <f t="shared" si="502"/>
        <v>Diagnozowanie i naprawa powłok lakierniczych</v>
      </c>
      <c r="T496" s="56" t="s">
        <v>32</v>
      </c>
      <c r="U496" s="217">
        <v>2</v>
      </c>
      <c r="V496" s="217">
        <v>0</v>
      </c>
      <c r="W496" s="44" t="s">
        <v>161</v>
      </c>
      <c r="X496" s="217">
        <v>0</v>
      </c>
      <c r="Y496" s="218">
        <v>0</v>
      </c>
      <c r="Z496" s="36" t="str">
        <f t="shared" si="470"/>
        <v>Centrum Kształcenia Zawodowego w Świdnicy, 58-105 Świdnica, ul. Gen. Władysława Sikorskiego 41</v>
      </c>
      <c r="AA496" s="37" t="s">
        <v>34</v>
      </c>
      <c r="AB496" s="38"/>
      <c r="AC496" s="38"/>
      <c r="AD496" s="38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</row>
    <row r="497" spans="1:66" ht="15" customHeight="1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27"/>
      <c r="M497" s="47" t="s">
        <v>1048</v>
      </c>
      <c r="N497" s="137" t="s">
        <v>1023</v>
      </c>
      <c r="O497" s="137">
        <v>274961</v>
      </c>
      <c r="P497" s="47" t="s">
        <v>175</v>
      </c>
      <c r="Q497" s="27">
        <f t="shared" ref="Q497:S497" si="503">IFERROR(VLOOKUP(P497,B$8:E$160,2,0),0)</f>
        <v>611303</v>
      </c>
      <c r="R497" s="27" t="str">
        <f t="shared" si="503"/>
        <v>OGR.02.</v>
      </c>
      <c r="S497" s="30" t="str">
        <f t="shared" si="503"/>
        <v>Zakładanie i prowadzenie upraw ogrodniczych</v>
      </c>
      <c r="T497" s="43" t="s">
        <v>116</v>
      </c>
      <c r="U497" s="34">
        <v>1</v>
      </c>
      <c r="V497" s="34">
        <v>0</v>
      </c>
      <c r="W497" s="44" t="s">
        <v>154</v>
      </c>
      <c r="X497" s="34">
        <v>1</v>
      </c>
      <c r="Y497" s="35">
        <v>0</v>
      </c>
      <c r="Z497" s="30" t="str">
        <f t="shared" si="470"/>
        <v>Centrum Kształcenia Zawodowego i Ustawicznego, 67-400 Wschowa, Plac Kosynierów 1</v>
      </c>
      <c r="AA497" s="37" t="s">
        <v>181</v>
      </c>
      <c r="AB497" s="38"/>
      <c r="AC497" s="38"/>
      <c r="AD497" s="38"/>
      <c r="AE497" s="1"/>
      <c r="AF497" s="1"/>
      <c r="AG497" s="1"/>
      <c r="AH497" s="1"/>
      <c r="AI497" s="1"/>
      <c r="AJ497" s="1"/>
      <c r="AK497" s="186"/>
      <c r="AL497" s="186">
        <v>45922</v>
      </c>
      <c r="AM497" s="9" t="s">
        <v>417</v>
      </c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</row>
    <row r="498" spans="1:66" ht="15" customHeight="1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27" t="s">
        <v>1049</v>
      </c>
      <c r="M498" s="50" t="s">
        <v>1047</v>
      </c>
      <c r="N498" s="27" t="s">
        <v>1023</v>
      </c>
      <c r="O498" s="27">
        <v>479152</v>
      </c>
      <c r="P498" s="52" t="s">
        <v>44</v>
      </c>
      <c r="Q498" s="27">
        <f t="shared" ref="Q498:S498" si="504">IFERROR(VLOOKUP(P498,B$8:E$160,2,0),0)</f>
        <v>514101</v>
      </c>
      <c r="R498" s="27" t="str">
        <f t="shared" si="504"/>
        <v>FRK.01.</v>
      </c>
      <c r="S498" s="30" t="str">
        <f t="shared" si="504"/>
        <v>Wykonywanie usług fryzjerskich</v>
      </c>
      <c r="T498" s="57" t="s">
        <v>75</v>
      </c>
      <c r="U498" s="217">
        <v>8</v>
      </c>
      <c r="V498" s="217">
        <v>7</v>
      </c>
      <c r="W498" s="44" t="s">
        <v>161</v>
      </c>
      <c r="X498" s="217">
        <v>0</v>
      </c>
      <c r="Y498" s="218">
        <v>0</v>
      </c>
      <c r="Z498" s="36" t="str">
        <f t="shared" si="470"/>
        <v>Centrum Kształcenia Zawodowego w Świdnicy, 58-105 Świdnica, ul. Gen. Władysława Sikorskiego 41</v>
      </c>
      <c r="AA498" s="37" t="s">
        <v>34</v>
      </c>
      <c r="AB498" s="38"/>
      <c r="AC498" s="38"/>
      <c r="AD498" s="38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</row>
    <row r="499" spans="1:66" ht="15" customHeight="1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27" t="s">
        <v>1050</v>
      </c>
      <c r="M499" s="50" t="s">
        <v>1047</v>
      </c>
      <c r="N499" s="27" t="s">
        <v>1023</v>
      </c>
      <c r="O499" s="27">
        <v>479152</v>
      </c>
      <c r="P499" s="52" t="s">
        <v>31</v>
      </c>
      <c r="Q499" s="27">
        <f t="shared" ref="Q499:S499" si="505">IFERROR(VLOOKUP(P499,B$8:E$160,2,0),0)</f>
        <v>751201</v>
      </c>
      <c r="R499" s="27" t="str">
        <f t="shared" si="505"/>
        <v>SPC.01.</v>
      </c>
      <c r="S499" s="30" t="str">
        <f t="shared" si="505"/>
        <v>Produkcja wyrobów cukierniczych</v>
      </c>
      <c r="T499" s="42" t="s">
        <v>140</v>
      </c>
      <c r="U499" s="217">
        <v>6</v>
      </c>
      <c r="V499" s="217">
        <v>3</v>
      </c>
      <c r="W499" s="217" t="s">
        <v>154</v>
      </c>
      <c r="X499" s="217">
        <v>0</v>
      </c>
      <c r="Y499" s="218">
        <v>0</v>
      </c>
      <c r="Z499" s="36" t="str">
        <f t="shared" si="470"/>
        <v>Centrum Kształcenia Zawodowego w Oleśnicy, ul. Wojska Polskiego 67</v>
      </c>
      <c r="AA499" s="51" t="s">
        <v>134</v>
      </c>
      <c r="AB499" s="38"/>
      <c r="AC499" s="38"/>
      <c r="AD499" s="38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</row>
    <row r="500" spans="1:66" ht="15" customHeight="1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27" t="s">
        <v>1051</v>
      </c>
      <c r="M500" s="50" t="s">
        <v>1047</v>
      </c>
      <c r="N500" s="27" t="s">
        <v>1023</v>
      </c>
      <c r="O500" s="27">
        <v>479152</v>
      </c>
      <c r="P500" s="52" t="s">
        <v>127</v>
      </c>
      <c r="Q500" s="27">
        <f t="shared" ref="Q500:S500" si="506">IFERROR(VLOOKUP(P500,B$8:E$160,2,0),0)</f>
        <v>751204</v>
      </c>
      <c r="R500" s="27" t="str">
        <f t="shared" si="506"/>
        <v>SPC.03.</v>
      </c>
      <c r="S500" s="30" t="str">
        <f t="shared" si="506"/>
        <v>Produkcja wyrobów piekarskich</v>
      </c>
      <c r="T500" s="42" t="s">
        <v>32</v>
      </c>
      <c r="U500" s="217">
        <v>1</v>
      </c>
      <c r="V500" s="217">
        <v>0</v>
      </c>
      <c r="W500" s="217" t="s">
        <v>154</v>
      </c>
      <c r="X500" s="217">
        <v>0</v>
      </c>
      <c r="Y500" s="218">
        <v>0</v>
      </c>
      <c r="Z500" s="36" t="str">
        <f t="shared" si="470"/>
        <v>Centrum Kształcenia Zawodowego w Oleśnicy, ul. Wojska Polskiego 67</v>
      </c>
      <c r="AA500" s="51" t="s">
        <v>134</v>
      </c>
      <c r="AB500" s="38"/>
      <c r="AC500" s="38"/>
      <c r="AD500" s="38"/>
      <c r="AE500" s="1"/>
      <c r="AF500" s="1"/>
      <c r="AG500" s="1"/>
      <c r="AH500" s="1"/>
      <c r="AI500" s="1"/>
      <c r="AJ500" s="1"/>
      <c r="AK500" s="186"/>
      <c r="AL500" s="186">
        <v>45922</v>
      </c>
      <c r="AM500" s="9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</row>
    <row r="501" spans="1:66" ht="15" customHeight="1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27" t="s">
        <v>1052</v>
      </c>
      <c r="M501" s="50" t="s">
        <v>1047</v>
      </c>
      <c r="N501" s="27" t="s">
        <v>1023</v>
      </c>
      <c r="O501" s="27">
        <v>479152</v>
      </c>
      <c r="P501" s="47" t="s">
        <v>61</v>
      </c>
      <c r="Q501" s="27">
        <f t="shared" ref="Q501:S501" si="507">IFERROR(VLOOKUP(P501,B$8:E$160,2,0),0)</f>
        <v>723103</v>
      </c>
      <c r="R501" s="27" t="str">
        <f t="shared" si="507"/>
        <v>MOT.05.</v>
      </c>
      <c r="S501" s="30" t="str">
        <f t="shared" si="507"/>
        <v>Obsługa, diagnozowanie oraz naprawa pojazdów samochodowych</v>
      </c>
      <c r="T501" s="43" t="s">
        <v>75</v>
      </c>
      <c r="U501" s="34">
        <v>13</v>
      </c>
      <c r="V501" s="34">
        <v>0</v>
      </c>
      <c r="W501" s="44" t="s">
        <v>154</v>
      </c>
      <c r="X501" s="34">
        <v>0</v>
      </c>
      <c r="Y501" s="35">
        <v>0</v>
      </c>
      <c r="Z501" s="30" t="str">
        <f t="shared" si="470"/>
        <v>Centrum Kształcenia Zawodowego w Oleśnicy, ul. Wojska Polskiego 67</v>
      </c>
      <c r="AA501" s="37" t="s">
        <v>134</v>
      </c>
      <c r="AB501" s="38"/>
      <c r="AC501" s="38"/>
      <c r="AD501" s="38"/>
      <c r="AE501" s="1"/>
      <c r="AF501" s="1"/>
      <c r="AG501" s="1"/>
      <c r="AH501" s="1"/>
      <c r="AI501" s="1"/>
      <c r="AJ501" s="1"/>
      <c r="AK501" s="186"/>
      <c r="AL501" s="186">
        <v>45922</v>
      </c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</row>
    <row r="502" spans="1:66" ht="15" customHeight="1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27" t="s">
        <v>1053</v>
      </c>
      <c r="M502" s="47" t="s">
        <v>1054</v>
      </c>
      <c r="N502" s="137" t="s">
        <v>1023</v>
      </c>
      <c r="O502" s="154" t="s">
        <v>735</v>
      </c>
      <c r="P502" s="50" t="s">
        <v>61</v>
      </c>
      <c r="Q502" s="27">
        <f t="shared" ref="Q502:S502" si="508">IFERROR(VLOOKUP(P502,B$8:E$160,2,0),0)</f>
        <v>723103</v>
      </c>
      <c r="R502" s="27" t="str">
        <f t="shared" si="508"/>
        <v>MOT.05.</v>
      </c>
      <c r="S502" s="30" t="str">
        <f t="shared" si="508"/>
        <v>Obsługa, diagnozowanie oraz naprawa pojazdów samochodowych</v>
      </c>
      <c r="T502" s="42" t="s">
        <v>32</v>
      </c>
      <c r="U502" s="34">
        <v>3</v>
      </c>
      <c r="V502" s="79"/>
      <c r="W502" s="78"/>
      <c r="X502" s="79"/>
      <c r="Y502" s="80"/>
      <c r="Z502" s="30" t="str">
        <f t="shared" si="470"/>
        <v>Centrum Kształcenia Zawodowego w Oleśnicy, ul. Wojska Polskiego 67</v>
      </c>
      <c r="AA502" s="61" t="s">
        <v>134</v>
      </c>
      <c r="AB502" s="38"/>
      <c r="AC502" s="38"/>
      <c r="AD502" s="38"/>
      <c r="AE502" s="1"/>
      <c r="AF502" s="1"/>
      <c r="AG502" s="1"/>
      <c r="AH502" s="1"/>
      <c r="AI502" s="1"/>
      <c r="AJ502" s="1"/>
      <c r="AK502" s="9"/>
      <c r="AL502" s="9" t="s">
        <v>1055</v>
      </c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</row>
    <row r="503" spans="1:66" ht="15" customHeight="1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27" t="s">
        <v>1056</v>
      </c>
      <c r="M503" s="50" t="s">
        <v>1057</v>
      </c>
      <c r="N503" s="27" t="s">
        <v>1023</v>
      </c>
      <c r="O503" s="154" t="s">
        <v>735</v>
      </c>
      <c r="P503" s="50" t="s">
        <v>127</v>
      </c>
      <c r="Q503" s="27">
        <f t="shared" ref="Q503:S503" si="509">IFERROR(VLOOKUP(P503,B$8:E$160,2,0),0)</f>
        <v>751204</v>
      </c>
      <c r="R503" s="27" t="str">
        <f t="shared" si="509"/>
        <v>SPC.03.</v>
      </c>
      <c r="S503" s="30" t="str">
        <f t="shared" si="509"/>
        <v>Produkcja wyrobów piekarskich</v>
      </c>
      <c r="T503" s="42" t="s">
        <v>116</v>
      </c>
      <c r="U503" s="32">
        <v>1</v>
      </c>
      <c r="V503" s="32">
        <v>0</v>
      </c>
      <c r="W503" s="44" t="s">
        <v>161</v>
      </c>
      <c r="X503" s="32">
        <v>0</v>
      </c>
      <c r="Y503" s="49">
        <v>0</v>
      </c>
      <c r="Z503" s="30" t="str">
        <f t="shared" si="470"/>
        <v>Centrum Kształcenia Zawodowego w Świdnicy, 58-105 Świdnica, ul. Gen. Władysława Sikorskiego 41</v>
      </c>
      <c r="AA503" s="37" t="s">
        <v>34</v>
      </c>
      <c r="AB503" s="38"/>
      <c r="AC503" s="38"/>
      <c r="AD503" s="38"/>
      <c r="AE503" s="1"/>
      <c r="AF503" s="1"/>
      <c r="AG503" s="1"/>
      <c r="AH503" s="1"/>
      <c r="AI503" s="1"/>
      <c r="AJ503" s="1"/>
      <c r="AK503" s="186"/>
      <c r="AL503" s="186">
        <v>45922</v>
      </c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</row>
    <row r="504" spans="1:66" ht="15" customHeight="1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27" t="s">
        <v>1058</v>
      </c>
      <c r="M504" s="28" t="s">
        <v>1059</v>
      </c>
      <c r="N504" s="29" t="s">
        <v>1060</v>
      </c>
      <c r="O504" s="29">
        <v>18886</v>
      </c>
      <c r="P504" s="47" t="s">
        <v>79</v>
      </c>
      <c r="Q504" s="27">
        <f t="shared" ref="Q504:S504" si="510">IFERROR(VLOOKUP(P504,B$8:E$160,2,0),0)</f>
        <v>712905</v>
      </c>
      <c r="R504" s="27" t="str">
        <f t="shared" si="510"/>
        <v>BUD.11.</v>
      </c>
      <c r="S504" s="30" t="str">
        <f t="shared" si="510"/>
        <v> Wykonywanie robót montażowych, okładzinowych i wykończeniowych</v>
      </c>
      <c r="T504" s="123" t="s">
        <v>193</v>
      </c>
      <c r="U504" s="32">
        <v>4</v>
      </c>
      <c r="V504" s="32">
        <v>0</v>
      </c>
      <c r="W504" s="33" t="s">
        <v>33</v>
      </c>
      <c r="X504" s="34">
        <v>4</v>
      </c>
      <c r="Y504" s="34">
        <v>0</v>
      </c>
      <c r="Z504" s="30" t="str">
        <f t="shared" si="470"/>
        <v>Centrum Kształcenia Zawodowego i Ustawicznego, 67-400 Wschowa, Plac Kosynierów 1</v>
      </c>
      <c r="AA504" s="37" t="s">
        <v>181</v>
      </c>
      <c r="AB504" s="38"/>
      <c r="AC504" s="38"/>
      <c r="AD504" s="38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</row>
    <row r="505" spans="1:66" ht="15" customHeight="1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27" t="s">
        <v>1061</v>
      </c>
      <c r="M505" s="28" t="s">
        <v>1059</v>
      </c>
      <c r="N505" s="29" t="s">
        <v>1060</v>
      </c>
      <c r="O505" s="29">
        <v>18886</v>
      </c>
      <c r="P505" s="47" t="s">
        <v>88</v>
      </c>
      <c r="Q505" s="27">
        <f t="shared" ref="Q505:S505" si="511">IFERROR(VLOOKUP(P505,B$8:E$160,2,0),0)</f>
        <v>711204</v>
      </c>
      <c r="R505" s="27" t="str">
        <f t="shared" si="511"/>
        <v>BUD.12.</v>
      </c>
      <c r="S505" s="30" t="str">
        <f t="shared" si="511"/>
        <v> Wykonywanie robót murarskich i tynkarskich</v>
      </c>
      <c r="T505" s="31" t="s">
        <v>89</v>
      </c>
      <c r="U505" s="32">
        <v>1</v>
      </c>
      <c r="V505" s="32">
        <v>0</v>
      </c>
      <c r="W505" s="33" t="s">
        <v>33</v>
      </c>
      <c r="X505" s="34">
        <v>1</v>
      </c>
      <c r="Y505" s="34">
        <v>0</v>
      </c>
      <c r="Z505" s="36" t="str">
        <f t="shared" si="470"/>
        <v>Centrum Kształcenia Zawodowego w Świdnicy, 58-105 Świdnica, ul. Gen. Władysława Sikorskiego 41</v>
      </c>
      <c r="AA505" s="37" t="s">
        <v>34</v>
      </c>
      <c r="AB505" s="38"/>
      <c r="AC505" s="38"/>
      <c r="AD505" s="38"/>
      <c r="AE505" s="1"/>
      <c r="AF505" s="1"/>
      <c r="AG505" s="1"/>
      <c r="AH505" s="1"/>
      <c r="AI505" s="1"/>
      <c r="AJ505" s="1"/>
      <c r="AK505" s="186"/>
      <c r="AL505" s="186">
        <v>45922</v>
      </c>
      <c r="AM505" s="9" t="s">
        <v>214</v>
      </c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</row>
    <row r="506" spans="1:66" ht="15" customHeight="1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27" t="s">
        <v>1062</v>
      </c>
      <c r="M506" s="28" t="s">
        <v>1059</v>
      </c>
      <c r="N506" s="29" t="s">
        <v>1060</v>
      </c>
      <c r="O506" s="29">
        <v>18886</v>
      </c>
      <c r="P506" s="47" t="s">
        <v>109</v>
      </c>
      <c r="Q506" s="27">
        <f t="shared" ref="Q506:S506" si="512">IFERROR(VLOOKUP(P506,B$8:E$160,2,0),0)</f>
        <v>753105</v>
      </c>
      <c r="R506" s="27" t="str">
        <f t="shared" si="512"/>
        <v>MOD.03.</v>
      </c>
      <c r="S506" s="30" t="str">
        <f t="shared" si="512"/>
        <v>Projektowanie i wytwarzanie wyrobów odzieżowych</v>
      </c>
      <c r="T506" s="42" t="s">
        <v>1063</v>
      </c>
      <c r="U506" s="32">
        <v>6</v>
      </c>
      <c r="V506" s="32">
        <v>5</v>
      </c>
      <c r="W506" s="33" t="s">
        <v>33</v>
      </c>
      <c r="X506" s="34">
        <v>6</v>
      </c>
      <c r="Y506" s="34">
        <v>5</v>
      </c>
      <c r="Z506" s="30" t="str">
        <f t="shared" si="470"/>
        <v>Centrum Kształcenia Zawodowego w Zespole Szkół i Placówek Kształcenia Zawodowego, ul.Botaniczna 66, 65-392  Zielona Góra</v>
      </c>
      <c r="AA506" s="37" t="s">
        <v>81</v>
      </c>
      <c r="AB506" s="38"/>
      <c r="AC506" s="38"/>
      <c r="AD506" s="38"/>
      <c r="AE506" s="1"/>
      <c r="AF506" s="1"/>
      <c r="AG506" s="1"/>
      <c r="AH506" s="1"/>
      <c r="AI506" s="1"/>
      <c r="AJ506" s="1"/>
      <c r="AK506" s="9"/>
      <c r="AL506" s="9" t="s">
        <v>1064</v>
      </c>
      <c r="AM506" s="9" t="s">
        <v>1065</v>
      </c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</row>
    <row r="507" spans="1:66" ht="16.5" customHeight="1">
      <c r="A507" s="219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27"/>
      <c r="M507" s="28" t="s">
        <v>1059</v>
      </c>
      <c r="N507" s="29" t="s">
        <v>1060</v>
      </c>
      <c r="O507" s="29">
        <v>18886</v>
      </c>
      <c r="P507" s="47" t="s">
        <v>74</v>
      </c>
      <c r="Q507" s="27">
        <f t="shared" ref="Q507:S507" si="513">IFERROR(VLOOKUP(P507,B$8:E$160,2,0),0)</f>
        <v>522301</v>
      </c>
      <c r="R507" s="27" t="str">
        <f t="shared" si="513"/>
        <v>HAN.01.</v>
      </c>
      <c r="S507" s="30" t="str">
        <f t="shared" si="513"/>
        <v>Prowadzenie sprzedaży</v>
      </c>
      <c r="T507" s="64" t="s">
        <v>1066</v>
      </c>
      <c r="U507" s="32">
        <v>3</v>
      </c>
      <c r="V507" s="32">
        <v>3</v>
      </c>
      <c r="W507" s="33" t="s">
        <v>33</v>
      </c>
      <c r="X507" s="34">
        <v>0</v>
      </c>
      <c r="Y507" s="34">
        <v>0</v>
      </c>
      <c r="Z507" s="30" t="str">
        <f t="shared" si="470"/>
        <v>Zespół Szkół Ponadpodstawowych im. Hipolita Cegielskiego w Ziębicach ul. Wojska Polskiego 3, 57-220 Ziębice</v>
      </c>
      <c r="AA507" s="51" t="s">
        <v>55</v>
      </c>
      <c r="AB507" s="38"/>
      <c r="AC507" s="38"/>
      <c r="AD507" s="38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</row>
    <row r="508" spans="1:66" ht="16.5" customHeight="1">
      <c r="A508" s="219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27" t="s">
        <v>1067</v>
      </c>
      <c r="M508" s="28" t="s">
        <v>1059</v>
      </c>
      <c r="N508" s="29" t="s">
        <v>1060</v>
      </c>
      <c r="O508" s="29">
        <v>18886</v>
      </c>
      <c r="P508" s="47" t="s">
        <v>114</v>
      </c>
      <c r="Q508" s="27">
        <f t="shared" ref="Q508:S508" si="514">IFERROR(VLOOKUP(P508,B$8:E$160,2,0),0)</f>
        <v>512001</v>
      </c>
      <c r="R508" s="27" t="str">
        <f t="shared" si="514"/>
        <v>HGT.02.</v>
      </c>
      <c r="S508" s="30" t="str">
        <f t="shared" si="514"/>
        <v> Przygotowanie i wydawanie dań</v>
      </c>
      <c r="T508" s="59" t="s">
        <v>153</v>
      </c>
      <c r="U508" s="32">
        <v>11</v>
      </c>
      <c r="V508" s="32">
        <v>6</v>
      </c>
      <c r="W508" s="33" t="s">
        <v>33</v>
      </c>
      <c r="X508" s="34">
        <v>0</v>
      </c>
      <c r="Y508" s="34">
        <v>0</v>
      </c>
      <c r="Z508" s="30" t="str">
        <f t="shared" si="470"/>
        <v>Zespół Szkół Ponadpodstawowych im. Hipolita Cegielskiego w Ziębicach ul. Wojska Polskiego 3, 57-220 Ziębice</v>
      </c>
      <c r="AA508" s="37" t="s">
        <v>55</v>
      </c>
      <c r="AB508" s="38"/>
      <c r="AC508" s="38"/>
      <c r="AD508" s="38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</row>
    <row r="509" spans="1:66" ht="15" customHeight="1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27" t="s">
        <v>1068</v>
      </c>
      <c r="M509" s="28" t="s">
        <v>1059</v>
      </c>
      <c r="N509" s="29" t="s">
        <v>1060</v>
      </c>
      <c r="O509" s="29">
        <v>18886</v>
      </c>
      <c r="P509" s="47" t="s">
        <v>44</v>
      </c>
      <c r="Q509" s="27">
        <f t="shared" ref="Q509:S509" si="515">IFERROR(VLOOKUP(P509,B$8:E$160,2,0),0)</f>
        <v>514101</v>
      </c>
      <c r="R509" s="27" t="str">
        <f t="shared" si="515"/>
        <v>FRK.01.</v>
      </c>
      <c r="S509" s="30" t="str">
        <f t="shared" si="515"/>
        <v>Wykonywanie usług fryzjerskich</v>
      </c>
      <c r="T509" s="64" t="s">
        <v>32</v>
      </c>
      <c r="U509" s="220">
        <v>7</v>
      </c>
      <c r="V509" s="32">
        <v>4</v>
      </c>
      <c r="W509" s="33" t="s">
        <v>33</v>
      </c>
      <c r="X509" s="34">
        <v>0</v>
      </c>
      <c r="Y509" s="34">
        <v>0</v>
      </c>
      <c r="Z509" s="30" t="str">
        <f t="shared" si="470"/>
        <v>Zespół Szkół Ponadpodstawowych im. Hipolita Cegielskiego w Ziębicach ul. Wojska Polskiego 3, 57-220 Ziębice</v>
      </c>
      <c r="AA509" s="73" t="s">
        <v>55</v>
      </c>
      <c r="AB509" s="38"/>
      <c r="AC509" s="38"/>
      <c r="AD509" s="38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</row>
    <row r="510" spans="1:66" ht="15" customHeight="1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27" t="s">
        <v>1069</v>
      </c>
      <c r="M510" s="213" t="s">
        <v>1070</v>
      </c>
      <c r="N510" s="29" t="s">
        <v>1060</v>
      </c>
      <c r="O510" s="29">
        <v>24697</v>
      </c>
      <c r="P510" s="47" t="s">
        <v>230</v>
      </c>
      <c r="Q510" s="27">
        <f t="shared" ref="Q510:S510" si="516">IFERROR(VLOOKUP(P510,B$8:E$160,2,0),0)</f>
        <v>711301</v>
      </c>
      <c r="R510" s="27" t="str">
        <f t="shared" si="516"/>
        <v>BUD.04.</v>
      </c>
      <c r="S510" s="30" t="str">
        <f t="shared" si="516"/>
        <v> Wykonywanie robót kamieniarskich</v>
      </c>
      <c r="T510" s="31" t="s">
        <v>80</v>
      </c>
      <c r="U510" s="93">
        <v>1</v>
      </c>
      <c r="V510" s="93">
        <v>0</v>
      </c>
      <c r="W510" s="146"/>
      <c r="X510" s="32">
        <v>1</v>
      </c>
      <c r="Y510" s="32">
        <v>0</v>
      </c>
      <c r="Z510" s="30" t="str">
        <f t="shared" si="470"/>
        <v>Centrum Kształcenia Zawodowego w Zespole Szkół i Placówek Kształcenia Zawodowego, ul.Botaniczna 66, 65-392  Zielona Góra</v>
      </c>
      <c r="AA510" s="73" t="s">
        <v>81</v>
      </c>
      <c r="AB510" s="38"/>
      <c r="AC510" s="38"/>
      <c r="AD510" s="38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</row>
    <row r="511" spans="1:66" ht="15" customHeight="1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27" t="s">
        <v>1071</v>
      </c>
      <c r="M511" s="213" t="s">
        <v>1070</v>
      </c>
      <c r="N511" s="29" t="s">
        <v>1060</v>
      </c>
      <c r="O511" s="29">
        <v>24697</v>
      </c>
      <c r="P511" s="47" t="s">
        <v>92</v>
      </c>
      <c r="Q511" s="27">
        <f t="shared" ref="Q511:S511" si="517">IFERROR(VLOOKUP(P511,B$8:E$160,2,0),0)</f>
        <v>752205</v>
      </c>
      <c r="R511" s="27" t="str">
        <f t="shared" si="517"/>
        <v>DRM.04.</v>
      </c>
      <c r="S511" s="30" t="str">
        <f t="shared" si="517"/>
        <v> Wytwarzanie wyrobów z drewna i materiałów drewnopochodnych</v>
      </c>
      <c r="T511" s="31" t="s">
        <v>32</v>
      </c>
      <c r="U511" s="93">
        <v>2</v>
      </c>
      <c r="V511" s="93">
        <v>0</v>
      </c>
      <c r="W511" s="146"/>
      <c r="X511" s="32">
        <v>2</v>
      </c>
      <c r="Y511" s="32">
        <v>0</v>
      </c>
      <c r="Z511" s="36" t="str">
        <f t="shared" si="470"/>
        <v>Centrum Kształcenia Zawodowego w Świdnicy, 58-105 Świdnica, ul. Gen. Władysława Sikorskiego 41</v>
      </c>
      <c r="AA511" s="73" t="s">
        <v>34</v>
      </c>
      <c r="AB511" s="38"/>
      <c r="AC511" s="38"/>
      <c r="AD511" s="38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</row>
    <row r="512" spans="1:66" ht="15" customHeight="1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27" t="s">
        <v>1072</v>
      </c>
      <c r="M512" s="213" t="s">
        <v>1070</v>
      </c>
      <c r="N512" s="29" t="s">
        <v>1060</v>
      </c>
      <c r="O512" s="29">
        <v>24697</v>
      </c>
      <c r="P512" s="47" t="s">
        <v>31</v>
      </c>
      <c r="Q512" s="27">
        <f t="shared" ref="Q512:S512" si="518">IFERROR(VLOOKUP(P512,B$8:E$160,2,0),0)</f>
        <v>751201</v>
      </c>
      <c r="R512" s="27" t="str">
        <f t="shared" si="518"/>
        <v>SPC.01.</v>
      </c>
      <c r="S512" s="30" t="str">
        <f t="shared" si="518"/>
        <v>Produkcja wyrobów cukierniczych</v>
      </c>
      <c r="T512" s="45" t="s">
        <v>69</v>
      </c>
      <c r="U512" s="93">
        <v>3</v>
      </c>
      <c r="V512" s="93">
        <v>3</v>
      </c>
      <c r="W512" s="221"/>
      <c r="X512" s="93">
        <v>1</v>
      </c>
      <c r="Y512" s="93">
        <v>1</v>
      </c>
      <c r="Z512" s="30" t="str">
        <f t="shared" si="470"/>
        <v>Centrum Kształcenia Zawodowego w Kłodzkiej Szkole Przedsiębiorczości w Kłodzku, ul. Szkolna 8, 57-300 Kłodzko</v>
      </c>
      <c r="AA512" s="37" t="s">
        <v>71</v>
      </c>
      <c r="AB512" s="38"/>
      <c r="AC512" s="38"/>
      <c r="AD512" s="38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</row>
    <row r="513" spans="2:66" ht="15" customHeight="1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27"/>
      <c r="M513" s="213" t="s">
        <v>1070</v>
      </c>
      <c r="N513" s="29" t="s">
        <v>1060</v>
      </c>
      <c r="O513" s="29">
        <v>24697</v>
      </c>
      <c r="P513" s="47" t="s">
        <v>44</v>
      </c>
      <c r="Q513" s="27">
        <f t="shared" ref="Q513:S513" si="519">IFERROR(VLOOKUP(P513,B$8:E$160,2,0),0)</f>
        <v>514101</v>
      </c>
      <c r="R513" s="27" t="str">
        <f t="shared" si="519"/>
        <v>FRK.01.</v>
      </c>
      <c r="S513" s="30" t="str">
        <f t="shared" si="519"/>
        <v>Wykonywanie usług fryzjerskich</v>
      </c>
      <c r="T513" s="92" t="s">
        <v>340</v>
      </c>
      <c r="U513" s="93">
        <v>5</v>
      </c>
      <c r="V513" s="93">
        <v>5</v>
      </c>
      <c r="W513" s="90" t="s">
        <v>161</v>
      </c>
      <c r="X513" s="93">
        <v>5</v>
      </c>
      <c r="Y513" s="93">
        <v>5</v>
      </c>
      <c r="Z513" s="30" t="str">
        <f t="shared" si="470"/>
        <v>Centrum Kształcenia Zawodowego w Kłodzkiej Szkole Przedsiębiorczości w Kłodzku, ul. Szkolna 8, 57-300 Kłodzko</v>
      </c>
      <c r="AA513" s="73" t="s">
        <v>71</v>
      </c>
      <c r="AB513" s="38"/>
      <c r="AC513" s="38"/>
      <c r="AD513" s="38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</row>
    <row r="514" spans="2:66" ht="15" customHeight="1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27" t="s">
        <v>1073</v>
      </c>
      <c r="M514" s="213" t="s">
        <v>1070</v>
      </c>
      <c r="N514" s="29" t="s">
        <v>1060</v>
      </c>
      <c r="O514" s="29">
        <v>24697</v>
      </c>
      <c r="P514" s="47" t="s">
        <v>120</v>
      </c>
      <c r="Q514" s="27">
        <f t="shared" ref="Q514:S514" si="520">IFERROR(VLOOKUP(P514,B$8:E$160,2,0),0)</f>
        <v>712618</v>
      </c>
      <c r="R514" s="27" t="str">
        <f t="shared" si="520"/>
        <v>BUD.09.</v>
      </c>
      <c r="S514" s="30" t="str">
        <f t="shared" si="520"/>
        <v>Wykonywanie robót związanych z budową, montażem i eksploatacją sieci oraz instalacji sanitarnych</v>
      </c>
      <c r="T514" s="44" t="s">
        <v>116</v>
      </c>
      <c r="U514" s="93">
        <v>2</v>
      </c>
      <c r="V514" s="93">
        <v>0</v>
      </c>
      <c r="W514" s="146"/>
      <c r="X514" s="32">
        <v>2</v>
      </c>
      <c r="Y514" s="32">
        <v>0</v>
      </c>
      <c r="Z514" s="36" t="str">
        <f t="shared" si="470"/>
        <v>Centrum Kształcenia Zawodowego w Świdnicy, 58-105 Świdnica, ul. Gen. Władysława Sikorskiego 41</v>
      </c>
      <c r="AA514" s="73" t="s">
        <v>34</v>
      </c>
      <c r="AB514" s="38"/>
      <c r="AC514" s="38"/>
      <c r="AD514" s="38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</row>
    <row r="515" spans="2:66" ht="15" customHeight="1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27" t="s">
        <v>1074</v>
      </c>
      <c r="M515" s="213" t="s">
        <v>1070</v>
      </c>
      <c r="N515" s="29" t="s">
        <v>1060</v>
      </c>
      <c r="O515" s="29">
        <v>24697</v>
      </c>
      <c r="P515" s="47" t="s">
        <v>57</v>
      </c>
      <c r="Q515" s="27">
        <f t="shared" ref="Q515:S515" si="521">IFERROR(VLOOKUP(P515,B$8:E$160,2,0),0)</f>
        <v>721306</v>
      </c>
      <c r="R515" s="27" t="str">
        <f t="shared" si="521"/>
        <v>MOT.01.</v>
      </c>
      <c r="S515" s="30" t="str">
        <f t="shared" si="521"/>
        <v>Diagnozowanie i naprawa nadwozi pojazdów samochodowych</v>
      </c>
      <c r="T515" s="43" t="s">
        <v>75</v>
      </c>
      <c r="U515" s="93">
        <v>1</v>
      </c>
      <c r="V515" s="93">
        <v>0</v>
      </c>
      <c r="W515" s="146"/>
      <c r="X515" s="32">
        <v>1</v>
      </c>
      <c r="Y515" s="32">
        <v>0</v>
      </c>
      <c r="Z515" s="36" t="str">
        <f t="shared" si="470"/>
        <v>Centrum Kształcenia Zawodowego w Świdnicy, 58-105 Świdnica, ul. Gen. Władysława Sikorskiego 41</v>
      </c>
      <c r="AA515" s="73" t="s">
        <v>34</v>
      </c>
      <c r="AB515" s="7"/>
      <c r="AC515" s="38"/>
      <c r="AD515" s="38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</row>
    <row r="516" spans="2:66" ht="15" customHeight="1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27" t="s">
        <v>1075</v>
      </c>
      <c r="M516" s="213" t="s">
        <v>1070</v>
      </c>
      <c r="N516" s="29" t="s">
        <v>1060</v>
      </c>
      <c r="O516" s="29">
        <v>24697</v>
      </c>
      <c r="P516" s="47" t="s">
        <v>114</v>
      </c>
      <c r="Q516" s="27">
        <f t="shared" ref="Q516:S516" si="522">IFERROR(VLOOKUP(P516,B$8:E$160,2,0),0)</f>
        <v>512001</v>
      </c>
      <c r="R516" s="27" t="str">
        <f t="shared" si="522"/>
        <v>HGT.02.</v>
      </c>
      <c r="S516" s="30" t="str">
        <f t="shared" si="522"/>
        <v> Przygotowanie i wydawanie dań</v>
      </c>
      <c r="T516" s="142" t="s">
        <v>347</v>
      </c>
      <c r="U516" s="93">
        <v>7</v>
      </c>
      <c r="V516" s="93">
        <v>3</v>
      </c>
      <c r="W516" s="146"/>
      <c r="X516" s="32">
        <v>6</v>
      </c>
      <c r="Y516" s="32">
        <v>3</v>
      </c>
      <c r="Z516" s="30" t="str">
        <f t="shared" si="470"/>
        <v>Centrum Kształcenia Zawodowego w Kłodzkiej Szkole Przedsiębiorczości w Kłodzku, ul. Szkolna 8, 57-300 Kłodzko</v>
      </c>
      <c r="AA516" s="73" t="s">
        <v>71</v>
      </c>
      <c r="AB516" s="38"/>
      <c r="AC516" s="38"/>
      <c r="AD516" s="38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</row>
    <row r="517" spans="2:66" ht="15" customHeight="1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27" t="s">
        <v>1076</v>
      </c>
      <c r="M517" s="222" t="s">
        <v>1070</v>
      </c>
      <c r="N517" s="223" t="s">
        <v>1060</v>
      </c>
      <c r="O517" s="223">
        <v>24697</v>
      </c>
      <c r="P517" s="47" t="s">
        <v>40</v>
      </c>
      <c r="Q517" s="27">
        <f t="shared" ref="Q517:S517" si="523">IFERROR(VLOOKUP(P517,B$8:E$160,2,0),0)</f>
        <v>741103</v>
      </c>
      <c r="R517" s="27" t="str">
        <f t="shared" si="523"/>
        <v>ELE.02.</v>
      </c>
      <c r="S517" s="30" t="str">
        <f t="shared" si="523"/>
        <v>Montaż, uruchamianie i konserwacja instalacji, maszyn i urządzeń elektrycznych</v>
      </c>
      <c r="T517" s="31" t="s">
        <v>75</v>
      </c>
      <c r="U517" s="224">
        <v>3</v>
      </c>
      <c r="V517" s="224">
        <v>0</v>
      </c>
      <c r="W517" s="225"/>
      <c r="X517" s="224">
        <v>1</v>
      </c>
      <c r="Y517" s="224">
        <v>0</v>
      </c>
      <c r="Z517" s="36" t="str">
        <f t="shared" si="470"/>
        <v>Centrum Kształcenia Zawodowego w Świdnicy, 58-105 Świdnica, ul. Gen. Władysława Sikorskiego 41</v>
      </c>
      <c r="AA517" s="73" t="s">
        <v>34</v>
      </c>
      <c r="AB517" s="38"/>
      <c r="AC517" s="38"/>
      <c r="AD517" s="38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</row>
    <row r="518" spans="2:66" ht="15" customHeight="1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27" t="s">
        <v>1077</v>
      </c>
      <c r="M518" s="213" t="s">
        <v>1070</v>
      </c>
      <c r="N518" s="29" t="s">
        <v>1060</v>
      </c>
      <c r="O518" s="29">
        <v>24697</v>
      </c>
      <c r="P518" s="47" t="s">
        <v>61</v>
      </c>
      <c r="Q518" s="27">
        <f t="shared" ref="Q518:S518" si="524">IFERROR(VLOOKUP(P518,B$8:E$160,2,0),0)</f>
        <v>723103</v>
      </c>
      <c r="R518" s="27" t="str">
        <f t="shared" si="524"/>
        <v>MOT.05.</v>
      </c>
      <c r="S518" s="30" t="str">
        <f t="shared" si="524"/>
        <v>Obsługa, diagnozowanie oraz naprawa pojazdów samochodowych</v>
      </c>
      <c r="T518" s="141" t="s">
        <v>347</v>
      </c>
      <c r="U518" s="93">
        <v>4</v>
      </c>
      <c r="V518" s="93">
        <v>0</v>
      </c>
      <c r="W518" s="146"/>
      <c r="X518" s="32">
        <v>4</v>
      </c>
      <c r="Y518" s="32">
        <v>0</v>
      </c>
      <c r="Z518" s="30" t="str">
        <f t="shared" si="470"/>
        <v>Centrum Kształcenia Zawodowego w Kłodzkiej Szkole Przedsiębiorczości w Kłodzku, ul. Szkolna 8, 57-300 Kłodzko</v>
      </c>
      <c r="AA518" s="73" t="s">
        <v>71</v>
      </c>
      <c r="AB518" s="38"/>
      <c r="AC518" s="38"/>
      <c r="AD518" s="38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</row>
    <row r="519" spans="2:66" ht="15" customHeight="1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27" t="s">
        <v>1078</v>
      </c>
      <c r="M519" s="213" t="s">
        <v>1070</v>
      </c>
      <c r="N519" s="29" t="s">
        <v>1060</v>
      </c>
      <c r="O519" s="29">
        <v>24697</v>
      </c>
      <c r="P519" s="47" t="s">
        <v>74</v>
      </c>
      <c r="Q519" s="27">
        <f t="shared" ref="Q519:S519" si="525">IFERROR(VLOOKUP(P519,B$8:E$160,2,0),0)</f>
        <v>522301</v>
      </c>
      <c r="R519" s="27" t="str">
        <f t="shared" si="525"/>
        <v>HAN.01.</v>
      </c>
      <c r="S519" s="30" t="str">
        <f t="shared" si="525"/>
        <v>Prowadzenie sprzedaży</v>
      </c>
      <c r="T519" s="92" t="s">
        <v>347</v>
      </c>
      <c r="U519" s="93">
        <v>7</v>
      </c>
      <c r="V519" s="93">
        <v>4</v>
      </c>
      <c r="W519" s="146"/>
      <c r="X519" s="32">
        <v>4</v>
      </c>
      <c r="Y519" s="32">
        <v>2</v>
      </c>
      <c r="Z519" s="30" t="str">
        <f t="shared" si="470"/>
        <v>Centrum Kształcenia Zawodowego w Kłodzkiej Szkole Przedsiębiorczości w Kłodzku, ul. Szkolna 8, 57-300 Kłodzko</v>
      </c>
      <c r="AA519" s="73" t="s">
        <v>71</v>
      </c>
      <c r="AB519" s="38"/>
      <c r="AC519" s="38"/>
      <c r="AD519" s="38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</row>
    <row r="520" spans="2:66" ht="15" customHeight="1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27"/>
      <c r="M520" s="213" t="s">
        <v>1070</v>
      </c>
      <c r="N520" s="29" t="s">
        <v>1060</v>
      </c>
      <c r="O520" s="29">
        <v>24697</v>
      </c>
      <c r="P520" s="104" t="s">
        <v>88</v>
      </c>
      <c r="Q520" s="27">
        <f t="shared" ref="Q520:S520" si="526">IFERROR(VLOOKUP(P520,B$8:E$160,2,0),0)</f>
        <v>711204</v>
      </c>
      <c r="R520" s="27" t="str">
        <f t="shared" si="526"/>
        <v>BUD.12.</v>
      </c>
      <c r="S520" s="30" t="str">
        <f t="shared" si="526"/>
        <v> Wykonywanie robót murarskich i tynkarskich</v>
      </c>
      <c r="T520" s="31" t="s">
        <v>89</v>
      </c>
      <c r="U520" s="93">
        <v>2</v>
      </c>
      <c r="V520" s="93">
        <v>0</v>
      </c>
      <c r="W520" s="44" t="s">
        <v>161</v>
      </c>
      <c r="X520" s="32">
        <v>1</v>
      </c>
      <c r="Y520" s="32">
        <v>0</v>
      </c>
      <c r="Z520" s="30"/>
      <c r="AA520" s="73" t="s">
        <v>34</v>
      </c>
      <c r="AB520" s="38"/>
      <c r="AC520" s="38"/>
      <c r="AD520" s="38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</row>
    <row r="521" spans="2:66" ht="15" customHeight="1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27" t="s">
        <v>1079</v>
      </c>
      <c r="M521" s="213" t="s">
        <v>1070</v>
      </c>
      <c r="N521" s="29" t="s">
        <v>1060</v>
      </c>
      <c r="O521" s="29">
        <v>24697</v>
      </c>
      <c r="P521" s="104" t="s">
        <v>129</v>
      </c>
      <c r="Q521" s="27">
        <f t="shared" ref="Q521:S521" si="527">IFERROR(VLOOKUP(P521,B$8:E$160,2,0),0)</f>
        <v>741201</v>
      </c>
      <c r="R521" s="27" t="str">
        <f t="shared" si="527"/>
        <v>ELE.01.</v>
      </c>
      <c r="S521" s="30" t="str">
        <f t="shared" si="527"/>
        <v> Montaż i obsługa maszyn i urządzeń elektrycznych</v>
      </c>
      <c r="T521" s="226" t="s">
        <v>364</v>
      </c>
      <c r="U521" s="93">
        <v>3</v>
      </c>
      <c r="V521" s="93">
        <v>0</v>
      </c>
      <c r="W521" s="44" t="s">
        <v>154</v>
      </c>
      <c r="X521" s="32">
        <v>3</v>
      </c>
      <c r="Y521" s="32">
        <v>0</v>
      </c>
      <c r="Z521" s="30" t="str">
        <f t="shared" ref="Z521:Z567" si="528">IFERROR(VLOOKUP(AA521,AH$8:AI$51,2,0),0)</f>
        <v>Centrum Kształcenia Zawodowego i Ustawicznego, 67-400 Wschowa, Plac Kosynierów 1</v>
      </c>
      <c r="AA521" s="73" t="s">
        <v>181</v>
      </c>
      <c r="AB521" s="38"/>
      <c r="AC521" s="38"/>
      <c r="AD521" s="38"/>
      <c r="AE521" s="1"/>
      <c r="AF521" s="1"/>
      <c r="AG521" s="1"/>
      <c r="AH521" s="1"/>
      <c r="AI521" s="1"/>
      <c r="AJ521" s="1"/>
      <c r="AK521" s="1"/>
      <c r="AL521" s="1"/>
      <c r="AM521" s="9" t="s">
        <v>417</v>
      </c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</row>
    <row r="522" spans="2:66" ht="15" customHeight="1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27" t="s">
        <v>1080</v>
      </c>
      <c r="M522" s="213" t="s">
        <v>1070</v>
      </c>
      <c r="N522" s="29" t="s">
        <v>1060</v>
      </c>
      <c r="O522" s="29">
        <v>24697</v>
      </c>
      <c r="P522" s="47" t="s">
        <v>563</v>
      </c>
      <c r="Q522" s="27">
        <f t="shared" ref="Q522:S522" si="529">IFERROR(VLOOKUP(P522,B$8:E$160,2,0),0)</f>
        <v>613003</v>
      </c>
      <c r="R522" s="27" t="str">
        <f t="shared" si="529"/>
        <v>ROL.04.</v>
      </c>
      <c r="S522" s="30" t="str">
        <f t="shared" si="529"/>
        <v> Prowadzenie produkcji rolniczej</v>
      </c>
      <c r="T522" s="69" t="s">
        <v>364</v>
      </c>
      <c r="U522" s="93">
        <v>2</v>
      </c>
      <c r="V522" s="93">
        <v>0</v>
      </c>
      <c r="W522" s="221"/>
      <c r="X522" s="93">
        <v>2</v>
      </c>
      <c r="Y522" s="93">
        <v>0</v>
      </c>
      <c r="Z522" s="30" t="str">
        <f t="shared" si="528"/>
        <v>Centrum Kształcenia Zawodowego i Ustawicznego, 67-400 Wschowa, Plac Kosynierów 1</v>
      </c>
      <c r="AA522" s="73" t="s">
        <v>181</v>
      </c>
      <c r="AB522" s="38"/>
      <c r="AC522" s="38"/>
      <c r="AD522" s="38"/>
      <c r="AE522" s="39"/>
      <c r="AF522" s="39"/>
      <c r="AG522" s="39"/>
      <c r="AH522" s="39"/>
      <c r="AI522" s="39"/>
      <c r="AJ522" s="39"/>
      <c r="AK522" s="1"/>
      <c r="AL522" s="1"/>
      <c r="AM522" s="9" t="s">
        <v>388</v>
      </c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</row>
    <row r="523" spans="2:66" ht="15" customHeight="1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27" t="s">
        <v>1081</v>
      </c>
      <c r="M523" s="50" t="s">
        <v>1082</v>
      </c>
      <c r="N523" s="27" t="s">
        <v>1083</v>
      </c>
      <c r="O523" s="27">
        <v>44480</v>
      </c>
      <c r="P523" s="47" t="s">
        <v>137</v>
      </c>
      <c r="Q523" s="27">
        <f t="shared" ref="Q523:S523" si="530">IFERROR(VLOOKUP(P523,B$8:E$160,2,0),0)</f>
        <v>741203</v>
      </c>
      <c r="R523" s="27" t="str">
        <f t="shared" si="530"/>
        <v>MOT.02.</v>
      </c>
      <c r="S523" s="30" t="str">
        <f t="shared" si="530"/>
        <v>Obsługa, diagnozowanie oraz naprawa mechatronicznych systemów pojazdów samochodowych</v>
      </c>
      <c r="T523" s="75" t="s">
        <v>193</v>
      </c>
      <c r="U523" s="34">
        <v>3</v>
      </c>
      <c r="V523" s="34">
        <v>0</v>
      </c>
      <c r="W523" s="44" t="s">
        <v>708</v>
      </c>
      <c r="X523" s="34">
        <v>3</v>
      </c>
      <c r="Y523" s="34">
        <v>0</v>
      </c>
      <c r="Z523" s="30" t="str">
        <f t="shared" si="528"/>
        <v>Centrum Kształcenia Zawodowego i Ustawicznego, 67-400 Wschowa, Plac Kosynierów 1</v>
      </c>
      <c r="AA523" s="73" t="s">
        <v>181</v>
      </c>
      <c r="AB523" s="38"/>
      <c r="AC523" s="38"/>
      <c r="AD523" s="38"/>
      <c r="AE523" s="1"/>
      <c r="AF523" s="1"/>
      <c r="AG523" s="1"/>
      <c r="AH523" s="1"/>
      <c r="AI523" s="1"/>
      <c r="AJ523" s="1"/>
      <c r="AM523" s="9" t="s">
        <v>388</v>
      </c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</row>
    <row r="524" spans="2:66" ht="15" customHeight="1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27" t="s">
        <v>1084</v>
      </c>
      <c r="M524" s="50" t="s">
        <v>1082</v>
      </c>
      <c r="N524" s="27" t="s">
        <v>1083</v>
      </c>
      <c r="O524" s="27">
        <v>44480</v>
      </c>
      <c r="P524" s="47" t="s">
        <v>40</v>
      </c>
      <c r="Q524" s="27">
        <f t="shared" ref="Q524:S524" si="531">IFERROR(VLOOKUP(P524,B$8:E$160,2,0),0)</f>
        <v>741103</v>
      </c>
      <c r="R524" s="27" t="str">
        <f t="shared" si="531"/>
        <v>ELE.02.</v>
      </c>
      <c r="S524" s="30" t="str">
        <f t="shared" si="531"/>
        <v>Montaż, uruchamianie i konserwacja instalacji, maszyn i urządzeń elektrycznych</v>
      </c>
      <c r="T524" s="31" t="s">
        <v>160</v>
      </c>
      <c r="U524" s="34">
        <v>4</v>
      </c>
      <c r="V524" s="34">
        <v>0</v>
      </c>
      <c r="W524" s="44" t="s">
        <v>708</v>
      </c>
      <c r="X524" s="34">
        <v>5</v>
      </c>
      <c r="Y524" s="34">
        <v>0</v>
      </c>
      <c r="Z524" s="30" t="str">
        <f t="shared" si="528"/>
        <v>Centrum Kształcenia Zawodowego w Oleśnicy, ul. Wojska Polskiego 67</v>
      </c>
      <c r="AA524" s="73" t="s">
        <v>134</v>
      </c>
      <c r="AB524" s="38"/>
      <c r="AC524" s="38"/>
      <c r="AD524" s="38"/>
      <c r="AE524" s="1"/>
      <c r="AF524" s="1"/>
      <c r="AG524" s="1"/>
      <c r="AH524" s="1"/>
      <c r="AI524" s="1"/>
      <c r="AJ524" s="1"/>
      <c r="AM524" s="9" t="s">
        <v>466</v>
      </c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</row>
    <row r="525" spans="2:66" ht="15" customHeight="1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27" t="s">
        <v>1085</v>
      </c>
      <c r="M525" s="50" t="s">
        <v>1082</v>
      </c>
      <c r="N525" s="27" t="s">
        <v>1083</v>
      </c>
      <c r="O525" s="27">
        <v>44480</v>
      </c>
      <c r="P525" s="47" t="s">
        <v>31</v>
      </c>
      <c r="Q525" s="27">
        <f t="shared" ref="Q525:S525" si="532">IFERROR(VLOOKUP(P525,B$8:E$160,2,0),0)</f>
        <v>751201</v>
      </c>
      <c r="R525" s="27" t="str">
        <f t="shared" si="532"/>
        <v>SPC.01.</v>
      </c>
      <c r="S525" s="30" t="str">
        <f t="shared" si="532"/>
        <v>Produkcja wyrobów cukierniczych</v>
      </c>
      <c r="T525" s="92" t="s">
        <v>69</v>
      </c>
      <c r="U525" s="34">
        <v>3</v>
      </c>
      <c r="V525" s="34">
        <v>2</v>
      </c>
      <c r="W525" s="57" t="s">
        <v>708</v>
      </c>
      <c r="X525" s="34">
        <v>3</v>
      </c>
      <c r="Y525" s="34">
        <v>2</v>
      </c>
      <c r="Z525" s="30" t="str">
        <f t="shared" si="528"/>
        <v>Centrum Kształcenia Zawodowego w Kłodzkiej Szkole Przedsiębiorczości w Kłodzku, ul. Szkolna 8, 57-300 Kłodzko</v>
      </c>
      <c r="AA525" s="178" t="s">
        <v>71</v>
      </c>
      <c r="AB525" s="38"/>
      <c r="AC525" s="38"/>
      <c r="AD525" s="38"/>
      <c r="AE525" s="1"/>
      <c r="AF525" s="1"/>
      <c r="AG525" s="1"/>
      <c r="AH525" s="1"/>
      <c r="AI525" s="1"/>
      <c r="AJ525" s="1"/>
      <c r="AM525" s="9" t="s">
        <v>388</v>
      </c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</row>
    <row r="526" spans="2:66" ht="15" customHeight="1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27" t="s">
        <v>1086</v>
      </c>
      <c r="M526" s="50" t="s">
        <v>1082</v>
      </c>
      <c r="N526" s="27" t="s">
        <v>1083</v>
      </c>
      <c r="O526" s="27">
        <v>44480</v>
      </c>
      <c r="P526" s="47" t="s">
        <v>74</v>
      </c>
      <c r="Q526" s="27">
        <f t="shared" ref="Q526:S526" si="533">IFERROR(VLOOKUP(P526,B$8:E$160,2,0),0)</f>
        <v>522301</v>
      </c>
      <c r="R526" s="27" t="str">
        <f t="shared" si="533"/>
        <v>HAN.01.</v>
      </c>
      <c r="S526" s="30" t="str">
        <f t="shared" si="533"/>
        <v>Prowadzenie sprzedaży</v>
      </c>
      <c r="T526" s="59" t="s">
        <v>45</v>
      </c>
      <c r="U526" s="227">
        <v>2</v>
      </c>
      <c r="V526" s="227">
        <v>1</v>
      </c>
      <c r="W526" s="44" t="s">
        <v>708</v>
      </c>
      <c r="X526" s="34">
        <v>3</v>
      </c>
      <c r="Y526" s="35">
        <v>2</v>
      </c>
      <c r="Z526" s="30" t="str">
        <f t="shared" si="528"/>
        <v>Zespół Szkół Ponadpodstawowych im. Hipolita Cegielskiego w Ziębicach ul. Wojska Polskiego 3, 57-220 Ziębice</v>
      </c>
      <c r="AA526" s="202" t="s">
        <v>55</v>
      </c>
      <c r="AB526" s="38"/>
      <c r="AC526" s="38"/>
      <c r="AD526" s="38"/>
      <c r="AE526" s="1"/>
      <c r="AF526" s="1"/>
      <c r="AG526" s="1"/>
      <c r="AH526" s="1"/>
      <c r="AI526" s="1"/>
      <c r="AJ526" s="1"/>
      <c r="AK526" s="9"/>
      <c r="AL526" s="9" t="s">
        <v>776</v>
      </c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</row>
    <row r="527" spans="2:66" ht="15" customHeight="1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27" t="s">
        <v>1087</v>
      </c>
      <c r="M527" s="50" t="s">
        <v>1082</v>
      </c>
      <c r="N527" s="27" t="s">
        <v>1083</v>
      </c>
      <c r="O527" s="228">
        <v>44480</v>
      </c>
      <c r="P527" s="47" t="s">
        <v>79</v>
      </c>
      <c r="Q527" s="27">
        <f t="shared" ref="Q527:S527" si="534">IFERROR(VLOOKUP(P527,B$8:E$160,2,0),0)</f>
        <v>712905</v>
      </c>
      <c r="R527" s="27" t="str">
        <f t="shared" si="534"/>
        <v>BUD.11.</v>
      </c>
      <c r="S527" s="30" t="str">
        <f t="shared" si="534"/>
        <v> Wykonywanie robót montażowych, okładzinowych i wykończeniowych</v>
      </c>
      <c r="T527" s="43" t="s">
        <v>80</v>
      </c>
      <c r="U527" s="34">
        <v>7</v>
      </c>
      <c r="V527" s="34">
        <v>0</v>
      </c>
      <c r="W527" s="44" t="s">
        <v>708</v>
      </c>
      <c r="X527" s="34">
        <v>7</v>
      </c>
      <c r="Y527" s="35">
        <v>0</v>
      </c>
      <c r="Z527" s="30" t="str">
        <f t="shared" si="528"/>
        <v>Centrum Kształcenia Zawodowego w Zespole Szkół i Placówek Kształcenia Zawodowego, ul.Botaniczna 66, 65-392  Zielona Góra</v>
      </c>
      <c r="AA527" s="202" t="s">
        <v>81</v>
      </c>
      <c r="AB527" s="38"/>
      <c r="AC527" s="38"/>
      <c r="AD527" s="38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</row>
    <row r="528" spans="2:66" ht="15" customHeight="1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27" t="s">
        <v>1088</v>
      </c>
      <c r="M528" s="50" t="s">
        <v>1082</v>
      </c>
      <c r="N528" s="27" t="s">
        <v>1083</v>
      </c>
      <c r="O528" s="228">
        <v>44480</v>
      </c>
      <c r="P528" s="47" t="s">
        <v>61</v>
      </c>
      <c r="Q528" s="27">
        <f t="shared" ref="Q528:S528" si="535">IFERROR(VLOOKUP(P528,B$8:E$160,2,0),0)</f>
        <v>723103</v>
      </c>
      <c r="R528" s="27" t="str">
        <f t="shared" si="535"/>
        <v>MOT.05.</v>
      </c>
      <c r="S528" s="30" t="str">
        <f t="shared" si="535"/>
        <v>Obsługa, diagnozowanie oraz naprawa pojazdów samochodowych</v>
      </c>
      <c r="T528" s="64" t="s">
        <v>153</v>
      </c>
      <c r="U528" s="60">
        <v>20</v>
      </c>
      <c r="V528" s="60">
        <v>0</v>
      </c>
      <c r="W528" s="44" t="s">
        <v>708</v>
      </c>
      <c r="X528" s="34">
        <v>20</v>
      </c>
      <c r="Y528" s="35">
        <v>0</v>
      </c>
      <c r="Z528" s="30" t="str">
        <f t="shared" si="528"/>
        <v>Zespół Szkół Ponadpodstawowych im. Hipolita Cegielskiego w Ziębicach ul. Wojska Polskiego 3, 57-220 Ziębice</v>
      </c>
      <c r="AA528" s="73" t="s">
        <v>55</v>
      </c>
      <c r="AB528" s="214"/>
      <c r="AC528" s="214"/>
      <c r="AD528" s="214"/>
      <c r="AE528" s="215"/>
      <c r="AF528" s="215"/>
      <c r="AG528" s="215"/>
      <c r="AH528" s="215"/>
      <c r="AI528" s="215"/>
      <c r="AJ528" s="215"/>
      <c r="AK528" s="83"/>
      <c r="AL528" s="83" t="s">
        <v>1089</v>
      </c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</row>
    <row r="529" spans="2:66" ht="15" customHeight="1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27" t="s">
        <v>1090</v>
      </c>
      <c r="M529" s="50" t="s">
        <v>1082</v>
      </c>
      <c r="N529" s="27" t="s">
        <v>1083</v>
      </c>
      <c r="O529" s="228">
        <v>44480</v>
      </c>
      <c r="P529" s="47" t="s">
        <v>237</v>
      </c>
      <c r="Q529" s="27">
        <f t="shared" ref="Q529:S529" si="536">IFERROR(VLOOKUP(P529,B$8:E$160,2,0),0)</f>
        <v>513101</v>
      </c>
      <c r="R529" s="27" t="str">
        <f t="shared" si="536"/>
        <v>HGT.01.</v>
      </c>
      <c r="S529" s="30" t="str">
        <f t="shared" si="536"/>
        <v>Wykonywanie usług kelnerskich</v>
      </c>
      <c r="T529" s="42" t="s">
        <v>549</v>
      </c>
      <c r="U529" s="34">
        <v>2</v>
      </c>
      <c r="V529" s="34">
        <v>2</v>
      </c>
      <c r="W529" s="44" t="s">
        <v>708</v>
      </c>
      <c r="X529" s="34">
        <v>2</v>
      </c>
      <c r="Y529" s="35">
        <v>2</v>
      </c>
      <c r="Z529" s="30" t="str">
        <f t="shared" si="528"/>
        <v>Zespół Placówek Oświatowych Centrum Kształcenia Zawodowego nr 2 w Olkuszu, ul. Legionów Polskich 3</v>
      </c>
      <c r="AA529" s="73" t="s">
        <v>141</v>
      </c>
      <c r="AB529" s="38"/>
      <c r="AC529" s="38"/>
      <c r="AD529" s="38"/>
      <c r="AE529" s="1"/>
      <c r="AF529" s="1"/>
      <c r="AG529" s="1"/>
      <c r="AH529" s="1"/>
      <c r="AI529" s="1"/>
      <c r="AJ529" s="1"/>
      <c r="AK529" s="83"/>
      <c r="AL529" s="83" t="s">
        <v>747</v>
      </c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</row>
    <row r="530" spans="2:66" ht="15" customHeight="1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27" t="s">
        <v>1091</v>
      </c>
      <c r="M530" s="50" t="s">
        <v>1082</v>
      </c>
      <c r="N530" s="27" t="s">
        <v>1083</v>
      </c>
      <c r="O530" s="27">
        <v>44480</v>
      </c>
      <c r="P530" s="47" t="s">
        <v>57</v>
      </c>
      <c r="Q530" s="27">
        <f t="shared" ref="Q530:S530" si="537">IFERROR(VLOOKUP(P530,B$8:E$160,2,0),0)</f>
        <v>721306</v>
      </c>
      <c r="R530" s="27" t="str">
        <f t="shared" si="537"/>
        <v>MOT.01.</v>
      </c>
      <c r="S530" s="30" t="str">
        <f t="shared" si="537"/>
        <v>Diagnozowanie i naprawa nadwozi pojazdów samochodowych</v>
      </c>
      <c r="T530" s="31" t="s">
        <v>75</v>
      </c>
      <c r="U530" s="34">
        <v>1</v>
      </c>
      <c r="V530" s="34">
        <v>0</v>
      </c>
      <c r="W530" s="33" t="s">
        <v>33</v>
      </c>
      <c r="X530" s="34">
        <v>1</v>
      </c>
      <c r="Y530" s="35">
        <v>0</v>
      </c>
      <c r="Z530" s="36" t="str">
        <f t="shared" si="528"/>
        <v>Centrum Kształcenia Zawodowego w Świdnicy, 58-105 Świdnica, ul. Gen. Władysława Sikorskiego 41</v>
      </c>
      <c r="AA530" s="73" t="s">
        <v>34</v>
      </c>
      <c r="AB530" s="38"/>
      <c r="AC530" s="38"/>
      <c r="AD530" s="38"/>
      <c r="AE530" s="1"/>
      <c r="AF530" s="1"/>
      <c r="AG530" s="1"/>
      <c r="AH530" s="1"/>
      <c r="AI530" s="1"/>
      <c r="AJ530" s="1"/>
      <c r="AK530" s="83"/>
      <c r="AL530" s="83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</row>
    <row r="531" spans="2:66" ht="15" customHeight="1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27"/>
      <c r="M531" s="50" t="s">
        <v>1082</v>
      </c>
      <c r="N531" s="27" t="s">
        <v>1083</v>
      </c>
      <c r="O531" s="27">
        <v>44480</v>
      </c>
      <c r="P531" s="47" t="s">
        <v>124</v>
      </c>
      <c r="Q531" s="27">
        <f t="shared" ref="Q531:S531" si="538">IFERROR(VLOOKUP(P531,B$8:E$160,2,0),0)</f>
        <v>722307</v>
      </c>
      <c r="R531" s="27" t="str">
        <f t="shared" si="538"/>
        <v>MEC.05.</v>
      </c>
      <c r="S531" s="30" t="str">
        <f t="shared" si="538"/>
        <v> Użytkowanie obrabiarek skrawających</v>
      </c>
      <c r="T531" s="31"/>
      <c r="U531" s="34"/>
      <c r="V531" s="34"/>
      <c r="W531" s="33"/>
      <c r="X531" s="34"/>
      <c r="Y531" s="35"/>
      <c r="Z531" s="36" t="str">
        <f t="shared" si="528"/>
        <v>Centrum Kształcenia Zawodowego w Świdnicy, 58-105 Świdnica, ul. Gen. Władysława Sikorskiego 41</v>
      </c>
      <c r="AA531" s="73" t="s">
        <v>34</v>
      </c>
      <c r="AB531" s="38"/>
      <c r="AC531" s="38"/>
      <c r="AD531" s="38"/>
      <c r="AE531" s="1"/>
      <c r="AF531" s="1"/>
      <c r="AG531" s="1"/>
      <c r="AH531" s="1"/>
      <c r="AI531" s="1"/>
      <c r="AJ531" s="1"/>
      <c r="AK531" s="83"/>
      <c r="AL531" s="83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</row>
    <row r="532" spans="2:66" ht="15" customHeight="1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27" t="s">
        <v>1092</v>
      </c>
      <c r="M532" s="50" t="s">
        <v>1082</v>
      </c>
      <c r="N532" s="27" t="s">
        <v>1083</v>
      </c>
      <c r="O532" s="27">
        <v>44480</v>
      </c>
      <c r="P532" s="47" t="s">
        <v>44</v>
      </c>
      <c r="Q532" s="27">
        <f t="shared" ref="Q532:S532" si="539">IFERROR(VLOOKUP(P532,B$8:E$160,2,0),0)</f>
        <v>514101</v>
      </c>
      <c r="R532" s="27" t="str">
        <f t="shared" si="539"/>
        <v>FRK.01.</v>
      </c>
      <c r="S532" s="30" t="str">
        <f t="shared" si="539"/>
        <v>Wykonywanie usług fryzjerskich</v>
      </c>
      <c r="T532" s="62" t="s">
        <v>32</v>
      </c>
      <c r="U532" s="227">
        <v>3</v>
      </c>
      <c r="V532" s="227">
        <v>3</v>
      </c>
      <c r="W532" s="57" t="s">
        <v>708</v>
      </c>
      <c r="X532" s="34">
        <v>3</v>
      </c>
      <c r="Y532" s="35">
        <v>3</v>
      </c>
      <c r="Z532" s="30" t="str">
        <f t="shared" si="528"/>
        <v>Zespół Szkół Ponadpodstawowych im. Hipolita Cegielskiego w Ziębicach ul. Wojska Polskiego 3, 57-220 Ziębice</v>
      </c>
      <c r="AA532" s="37" t="s">
        <v>55</v>
      </c>
      <c r="AB532" s="229"/>
      <c r="AC532" s="38"/>
      <c r="AD532" s="38"/>
      <c r="AE532" s="1"/>
      <c r="AF532" s="1"/>
      <c r="AG532" s="1"/>
      <c r="AH532" s="1"/>
      <c r="AI532" s="1"/>
      <c r="AJ532" s="1"/>
      <c r="AK532" s="83"/>
      <c r="AL532" s="83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</row>
    <row r="533" spans="2:66" ht="15" customHeight="1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27"/>
      <c r="M533" s="50" t="s">
        <v>1082</v>
      </c>
      <c r="N533" s="27" t="s">
        <v>1083</v>
      </c>
      <c r="O533" s="228">
        <v>44480</v>
      </c>
      <c r="P533" s="47" t="s">
        <v>133</v>
      </c>
      <c r="Q533" s="27">
        <f t="shared" ref="Q533:S533" si="540">IFERROR(VLOOKUP(P533,B$8:E$160,2,0),0)</f>
        <v>753402</v>
      </c>
      <c r="R533" s="27" t="str">
        <f t="shared" si="540"/>
        <v>DRM.05.</v>
      </c>
      <c r="S533" s="30" t="str">
        <f t="shared" si="540"/>
        <v>Wykonywanie wyrobów tapicerowanych</v>
      </c>
      <c r="T533" s="31" t="s">
        <v>32</v>
      </c>
      <c r="U533" s="34">
        <v>2</v>
      </c>
      <c r="V533" s="34">
        <v>0</v>
      </c>
      <c r="W533" s="44" t="s">
        <v>708</v>
      </c>
      <c r="X533" s="34">
        <v>2</v>
      </c>
      <c r="Y533" s="35">
        <v>0</v>
      </c>
      <c r="Z533" s="30" t="str">
        <f t="shared" si="528"/>
        <v>Centrum Kształcenia Zawodowego w Oleśnicy, ul. Wojska Polskiego 67</v>
      </c>
      <c r="AA533" s="73" t="s">
        <v>134</v>
      </c>
      <c r="AB533" s="38"/>
      <c r="AC533" s="38"/>
      <c r="AD533" s="38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</row>
    <row r="534" spans="2:66" ht="15" customHeight="1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27"/>
      <c r="M534" s="50" t="s">
        <v>1082</v>
      </c>
      <c r="N534" s="27" t="s">
        <v>1083</v>
      </c>
      <c r="O534" s="228">
        <v>44480</v>
      </c>
      <c r="P534" s="47" t="s">
        <v>114</v>
      </c>
      <c r="Q534" s="27">
        <f t="shared" ref="Q534:S534" si="541">IFERROR(VLOOKUP(P534,B$8:E$160,2,0),0)</f>
        <v>512001</v>
      </c>
      <c r="R534" s="27" t="str">
        <f t="shared" si="541"/>
        <v>HGT.02.</v>
      </c>
      <c r="S534" s="30" t="str">
        <f t="shared" si="541"/>
        <v> Przygotowanie i wydawanie dań</v>
      </c>
      <c r="T534" s="64" t="s">
        <v>507</v>
      </c>
      <c r="U534" s="227">
        <v>2</v>
      </c>
      <c r="V534" s="227">
        <v>2</v>
      </c>
      <c r="W534" s="44" t="s">
        <v>708</v>
      </c>
      <c r="X534" s="34">
        <v>2</v>
      </c>
      <c r="Y534" s="35">
        <v>2</v>
      </c>
      <c r="Z534" s="30" t="str">
        <f t="shared" si="528"/>
        <v>Zespół Szkół Ponadpodstawowych im. Hipolita Cegielskiego w Ziębicach ul. Wojska Polskiego 3, 57-220 Ziębice</v>
      </c>
      <c r="AA534" s="178" t="s">
        <v>55</v>
      </c>
      <c r="AB534" s="38"/>
      <c r="AC534" s="38"/>
      <c r="AD534" s="38"/>
      <c r="AE534" s="1"/>
      <c r="AF534" s="1"/>
      <c r="AG534" s="1"/>
      <c r="AH534" s="1"/>
      <c r="AI534" s="1"/>
      <c r="AJ534" s="1"/>
      <c r="AK534" s="83"/>
      <c r="AL534" s="83" t="s">
        <v>1093</v>
      </c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</row>
    <row r="535" spans="2:66" ht="15" customHeight="1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27"/>
      <c r="M535" s="50" t="s">
        <v>1094</v>
      </c>
      <c r="N535" s="27" t="s">
        <v>1033</v>
      </c>
      <c r="O535" s="228">
        <v>73721</v>
      </c>
      <c r="P535" s="47" t="s">
        <v>88</v>
      </c>
      <c r="Q535" s="27">
        <f t="shared" ref="Q535:S535" si="542">IFERROR(VLOOKUP(P535,B$8:E$160,2,0),0)</f>
        <v>711204</v>
      </c>
      <c r="R535" s="27" t="str">
        <f t="shared" si="542"/>
        <v>BUD.12.</v>
      </c>
      <c r="S535" s="30" t="str">
        <f t="shared" si="542"/>
        <v> Wykonywanie robót murarskich i tynkarskich</v>
      </c>
      <c r="T535" s="31" t="s">
        <v>89</v>
      </c>
      <c r="U535" s="34">
        <v>1</v>
      </c>
      <c r="V535" s="34">
        <v>0</v>
      </c>
      <c r="W535" s="44" t="s">
        <v>161</v>
      </c>
      <c r="X535" s="34">
        <v>1</v>
      </c>
      <c r="Y535" s="35">
        <v>0</v>
      </c>
      <c r="Z535" s="36" t="str">
        <f t="shared" si="528"/>
        <v>Centrum Kształcenia Zawodowego w Świdnicy, 58-105 Świdnica, ul. Gen. Władysława Sikorskiego 41</v>
      </c>
      <c r="AA535" s="73" t="s">
        <v>34</v>
      </c>
      <c r="AB535" s="38"/>
      <c r="AC535" s="38"/>
      <c r="AD535" s="38"/>
      <c r="AE535" s="1"/>
      <c r="AF535" s="1"/>
      <c r="AG535" s="1"/>
      <c r="AH535" s="1"/>
      <c r="AI535" s="1"/>
      <c r="AJ535" s="1"/>
      <c r="AK535" s="149"/>
      <c r="AL535" s="149" t="s">
        <v>672</v>
      </c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</row>
    <row r="536" spans="2:66" ht="15" customHeight="1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27" t="s">
        <v>1095</v>
      </c>
      <c r="M536" s="230" t="s">
        <v>1096</v>
      </c>
      <c r="N536" s="137" t="s">
        <v>1033</v>
      </c>
      <c r="O536" s="231">
        <v>73721</v>
      </c>
      <c r="P536" s="47" t="s">
        <v>61</v>
      </c>
      <c r="Q536" s="27">
        <f t="shared" ref="Q536:S536" si="543">IFERROR(VLOOKUP(P536,B$8:E$160,2,0),0)</f>
        <v>723103</v>
      </c>
      <c r="R536" s="27" t="str">
        <f t="shared" si="543"/>
        <v>MOT.05.</v>
      </c>
      <c r="S536" s="30" t="str">
        <f t="shared" si="543"/>
        <v>Obsługa, diagnozowanie oraz naprawa pojazdów samochodowych</v>
      </c>
      <c r="T536" s="64" t="s">
        <v>153</v>
      </c>
      <c r="U536" s="34">
        <v>2</v>
      </c>
      <c r="V536" s="34">
        <v>0</v>
      </c>
      <c r="W536" s="44" t="s">
        <v>154</v>
      </c>
      <c r="X536" s="34">
        <v>0</v>
      </c>
      <c r="Y536" s="35">
        <v>0</v>
      </c>
      <c r="Z536" s="30" t="str">
        <f t="shared" si="528"/>
        <v>Zespół Szkół Ponadpodstawowych im. Hipolita Cegielskiego w Ziębicach ul. Wojska Polskiego 3, 57-220 Ziębice</v>
      </c>
      <c r="AA536" s="37" t="s">
        <v>55</v>
      </c>
      <c r="AB536" s="38"/>
      <c r="AC536" s="38"/>
      <c r="AD536" s="38"/>
      <c r="AE536" s="1"/>
      <c r="AF536" s="1"/>
      <c r="AG536" s="1"/>
      <c r="AH536" s="1"/>
      <c r="AI536" s="1"/>
      <c r="AJ536" s="1"/>
      <c r="AM536" s="9" t="s">
        <v>214</v>
      </c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</row>
    <row r="537" spans="2:66" ht="15" customHeight="1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27"/>
      <c r="M537" s="230" t="s">
        <v>1096</v>
      </c>
      <c r="N537" s="137" t="s">
        <v>1033</v>
      </c>
      <c r="O537" s="231">
        <v>73721</v>
      </c>
      <c r="P537" s="47" t="s">
        <v>114</v>
      </c>
      <c r="Q537" s="27">
        <f t="shared" ref="Q537:S537" si="544">IFERROR(VLOOKUP(P537,B$8:E$160,2,0),0)</f>
        <v>512001</v>
      </c>
      <c r="R537" s="27" t="str">
        <f t="shared" si="544"/>
        <v>HGT.02.</v>
      </c>
      <c r="S537" s="30" t="str">
        <f t="shared" si="544"/>
        <v> Przygotowanie i wydawanie dań</v>
      </c>
      <c r="T537" s="64" t="s">
        <v>153</v>
      </c>
      <c r="U537" s="34">
        <v>1</v>
      </c>
      <c r="V537" s="34">
        <v>0</v>
      </c>
      <c r="W537" s="44" t="s">
        <v>154</v>
      </c>
      <c r="X537" s="34">
        <v>0</v>
      </c>
      <c r="Y537" s="35">
        <v>0</v>
      </c>
      <c r="Z537" s="30" t="str">
        <f t="shared" si="528"/>
        <v>Zespół Szkół Ponadpodstawowych im. Hipolita Cegielskiego w Ziębicach ul. Wojska Polskiego 3, 57-220 Ziębice</v>
      </c>
      <c r="AA537" s="73" t="s">
        <v>55</v>
      </c>
      <c r="AB537" s="38"/>
      <c r="AC537" s="38"/>
      <c r="AD537" s="38"/>
      <c r="AE537" s="1"/>
      <c r="AF537" s="1"/>
      <c r="AG537" s="1"/>
      <c r="AH537" s="1"/>
      <c r="AI537" s="1"/>
      <c r="AJ537" s="1"/>
      <c r="AK537" s="9"/>
      <c r="AL537" s="9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</row>
    <row r="538" spans="2:66" ht="15" customHeight="1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27"/>
      <c r="M538" s="50" t="s">
        <v>1097</v>
      </c>
      <c r="N538" s="27" t="s">
        <v>1098</v>
      </c>
      <c r="O538" s="228">
        <v>84241</v>
      </c>
      <c r="P538" s="47" t="s">
        <v>129</v>
      </c>
      <c r="Q538" s="27">
        <f t="shared" ref="Q538:S538" si="545">IFERROR(VLOOKUP(P538,B$8:E$160,2,0),0)</f>
        <v>741201</v>
      </c>
      <c r="R538" s="27" t="str">
        <f t="shared" si="545"/>
        <v>ELE.01.</v>
      </c>
      <c r="S538" s="30" t="str">
        <f t="shared" si="545"/>
        <v> Montaż i obsługa maszyn i urządzeń elektrycznych</v>
      </c>
      <c r="T538" s="77" t="s">
        <v>364</v>
      </c>
      <c r="U538" s="34">
        <v>2</v>
      </c>
      <c r="V538" s="34">
        <v>0</v>
      </c>
      <c r="W538" s="44" t="s">
        <v>154</v>
      </c>
      <c r="X538" s="34">
        <v>2</v>
      </c>
      <c r="Y538" s="35">
        <v>0</v>
      </c>
      <c r="Z538" s="30" t="str">
        <f t="shared" si="528"/>
        <v>Centrum Kształcenia Zawodowego i Ustawicznego, 67-400 Wschowa, Plac Kosynierów 1</v>
      </c>
      <c r="AA538" s="73" t="s">
        <v>181</v>
      </c>
      <c r="AB538" s="38"/>
      <c r="AC538" s="38"/>
      <c r="AD538" s="38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</row>
    <row r="539" spans="2:66" ht="15" customHeight="1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27"/>
      <c r="M539" s="50" t="s">
        <v>1097</v>
      </c>
      <c r="N539" s="27" t="s">
        <v>1098</v>
      </c>
      <c r="O539" s="228">
        <v>84241</v>
      </c>
      <c r="P539" s="47" t="s">
        <v>124</v>
      </c>
      <c r="Q539" s="27">
        <f t="shared" ref="Q539:S539" si="546">IFERROR(VLOOKUP(P539,B$8:E$160,2,0),0)</f>
        <v>722307</v>
      </c>
      <c r="R539" s="27" t="str">
        <f t="shared" si="546"/>
        <v>MEC.05.</v>
      </c>
      <c r="S539" s="30" t="str">
        <f t="shared" si="546"/>
        <v> Użytkowanie obrabiarek skrawających</v>
      </c>
      <c r="T539" s="232" t="s">
        <v>116</v>
      </c>
      <c r="U539" s="34">
        <v>4</v>
      </c>
      <c r="V539" s="34">
        <v>0</v>
      </c>
      <c r="W539" s="44" t="s">
        <v>33</v>
      </c>
      <c r="X539" s="34">
        <v>4</v>
      </c>
      <c r="Y539" s="35">
        <v>0</v>
      </c>
      <c r="Z539" s="36" t="str">
        <f t="shared" si="528"/>
        <v>Centrum Kształcenia Zawodowego w Oleśnicy, ul. Wojska Polskiego 67</v>
      </c>
      <c r="AA539" s="73" t="s">
        <v>134</v>
      </c>
      <c r="AB539" s="38"/>
      <c r="AC539" s="38"/>
      <c r="AD539" s="38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</row>
    <row r="540" spans="2:66" ht="15" customHeight="1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27"/>
      <c r="M540" s="50" t="s">
        <v>1097</v>
      </c>
      <c r="N540" s="27" t="s">
        <v>1098</v>
      </c>
      <c r="O540" s="27">
        <v>84241</v>
      </c>
      <c r="P540" s="47" t="s">
        <v>57</v>
      </c>
      <c r="Q540" s="27">
        <f t="shared" ref="Q540:S540" si="547">IFERROR(VLOOKUP(P540,B$8:E$160,2,0),0)</f>
        <v>721306</v>
      </c>
      <c r="R540" s="27" t="str">
        <f t="shared" si="547"/>
        <v>MOT.01.</v>
      </c>
      <c r="S540" s="30" t="str">
        <f t="shared" si="547"/>
        <v>Diagnozowanie i naprawa nadwozi pojazdów samochodowych</v>
      </c>
      <c r="T540" s="43" t="s">
        <v>75</v>
      </c>
      <c r="U540" s="34">
        <v>3</v>
      </c>
      <c r="V540" s="34">
        <v>0</v>
      </c>
      <c r="W540" s="44" t="s">
        <v>33</v>
      </c>
      <c r="X540" s="34">
        <v>3</v>
      </c>
      <c r="Y540" s="34">
        <v>0</v>
      </c>
      <c r="Z540" s="36" t="str">
        <f t="shared" si="528"/>
        <v>Centrum Kształcenia Zawodowego w Świdnicy, 58-105 Świdnica, ul. Gen. Władysława Sikorskiego 41</v>
      </c>
      <c r="AA540" s="37" t="s">
        <v>34</v>
      </c>
      <c r="AB540" s="38"/>
      <c r="AC540" s="38"/>
      <c r="AD540" s="38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</row>
    <row r="541" spans="2:66" ht="15" customHeight="1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27"/>
      <c r="M541" s="50" t="s">
        <v>1097</v>
      </c>
      <c r="N541" s="27" t="s">
        <v>1098</v>
      </c>
      <c r="O541" s="27">
        <v>84241</v>
      </c>
      <c r="P541" s="47" t="s">
        <v>31</v>
      </c>
      <c r="Q541" s="27">
        <f t="shared" ref="Q541:S541" si="548">IFERROR(VLOOKUP(P541,B$8:E$160,2,0),0)</f>
        <v>751201</v>
      </c>
      <c r="R541" s="27" t="str">
        <f t="shared" si="548"/>
        <v>SPC.01.</v>
      </c>
      <c r="S541" s="30" t="str">
        <f t="shared" si="548"/>
        <v>Produkcja wyrobów cukierniczych</v>
      </c>
      <c r="T541" s="31" t="s">
        <v>1099</v>
      </c>
      <c r="U541" s="34">
        <v>3</v>
      </c>
      <c r="V541" s="34">
        <v>3</v>
      </c>
      <c r="W541" s="44" t="s">
        <v>154</v>
      </c>
      <c r="X541" s="34">
        <v>2</v>
      </c>
      <c r="Y541" s="34">
        <v>2</v>
      </c>
      <c r="Z541" s="30" t="str">
        <f t="shared" si="528"/>
        <v>Centrum Kształcenia Zawodowego i Ustawicznego w Legnicy, ul. Lotnicza 26, 59-220 Legnica</v>
      </c>
      <c r="AA541" s="37" t="s">
        <v>111</v>
      </c>
      <c r="AB541" s="55" t="s">
        <v>515</v>
      </c>
      <c r="AC541" s="38"/>
      <c r="AD541" s="38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</row>
    <row r="542" spans="2:66" ht="15" customHeight="1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27"/>
      <c r="M542" s="50" t="s">
        <v>1097</v>
      </c>
      <c r="N542" s="27" t="s">
        <v>1098</v>
      </c>
      <c r="O542" s="27">
        <v>84241</v>
      </c>
      <c r="P542" s="47" t="s">
        <v>54</v>
      </c>
      <c r="Q542" s="27">
        <f t="shared" ref="Q542:S542" si="549">IFERROR(VLOOKUP(P542,B$8:E$160,2,0),0)</f>
        <v>432106</v>
      </c>
      <c r="R542" s="27" t="str">
        <f t="shared" si="549"/>
        <v>SPL.01.</v>
      </c>
      <c r="S542" s="30" t="str">
        <f t="shared" si="549"/>
        <v>Obsługa magazynów</v>
      </c>
      <c r="T542" s="31" t="s">
        <v>32</v>
      </c>
      <c r="U542" s="34">
        <v>10</v>
      </c>
      <c r="V542" s="34">
        <v>4</v>
      </c>
      <c r="W542" s="44" t="s">
        <v>33</v>
      </c>
      <c r="X542" s="34">
        <v>10</v>
      </c>
      <c r="Y542" s="34">
        <v>4</v>
      </c>
      <c r="Z542" s="30" t="str">
        <f t="shared" si="528"/>
        <v>Zespół Szkół Ponadpodstawowych im. Hipolita Cegielskiego w Ziębicach ul. Wojska Polskiego 3, 57-220 Ziębice</v>
      </c>
      <c r="AA542" s="37" t="s">
        <v>55</v>
      </c>
      <c r="AB542" s="38"/>
      <c r="AC542" s="38"/>
      <c r="AD542" s="38"/>
      <c r="AE542" s="1"/>
      <c r="AF542" s="1"/>
      <c r="AG542" s="1"/>
      <c r="AH542" s="1"/>
      <c r="AI542" s="1"/>
      <c r="AJ542" s="1"/>
      <c r="AK542" s="9"/>
      <c r="AL542" s="9" t="s">
        <v>1100</v>
      </c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</row>
    <row r="543" spans="2:66" ht="15" customHeight="1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27"/>
      <c r="M543" s="50" t="s">
        <v>1097</v>
      </c>
      <c r="N543" s="27" t="s">
        <v>1098</v>
      </c>
      <c r="O543" s="233">
        <v>84241</v>
      </c>
      <c r="P543" s="47" t="s">
        <v>61</v>
      </c>
      <c r="Q543" s="27">
        <f t="shared" ref="Q543:S543" si="550">IFERROR(VLOOKUP(P543,B$8:E$160,2,0),0)</f>
        <v>723103</v>
      </c>
      <c r="R543" s="27" t="str">
        <f t="shared" si="550"/>
        <v>MOT.05.</v>
      </c>
      <c r="S543" s="30" t="str">
        <f t="shared" si="550"/>
        <v>Obsługa, diagnozowanie oraz naprawa pojazdów samochodowych</v>
      </c>
      <c r="T543" s="31"/>
      <c r="U543" s="48">
        <v>0</v>
      </c>
      <c r="V543" s="34"/>
      <c r="W543" s="78"/>
      <c r="X543" s="34"/>
      <c r="Y543" s="34"/>
      <c r="Z543" s="30" t="str">
        <f t="shared" si="528"/>
        <v>Centrum Kształcenia Zawodowego w Kłodzkiej Szkole Przedsiębiorczości w Kłodzku, ul. Szkolna 8, 57-300 Kłodzko</v>
      </c>
      <c r="AA543" s="37" t="s">
        <v>71</v>
      </c>
      <c r="AB543" s="38"/>
      <c r="AC543" s="38"/>
      <c r="AD543" s="38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</row>
    <row r="544" spans="2:66" ht="15" customHeight="1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27" t="s">
        <v>1101</v>
      </c>
      <c r="M544" s="50" t="s">
        <v>1097</v>
      </c>
      <c r="N544" s="27" t="s">
        <v>1098</v>
      </c>
      <c r="O544" s="233">
        <v>84241</v>
      </c>
      <c r="P544" s="47" t="s">
        <v>88</v>
      </c>
      <c r="Q544" s="27">
        <f t="shared" ref="Q544:S544" si="551">IFERROR(VLOOKUP(P544,B$8:E$160,2,0),0)</f>
        <v>711204</v>
      </c>
      <c r="R544" s="27" t="str">
        <f t="shared" si="551"/>
        <v>BUD.12.</v>
      </c>
      <c r="S544" s="30" t="str">
        <f t="shared" si="551"/>
        <v> Wykonywanie robót murarskich i tynkarskich</v>
      </c>
      <c r="T544" s="31" t="s">
        <v>89</v>
      </c>
      <c r="U544" s="34">
        <v>4</v>
      </c>
      <c r="V544" s="34">
        <v>0</v>
      </c>
      <c r="W544" s="44" t="s">
        <v>33</v>
      </c>
      <c r="X544" s="34">
        <v>4</v>
      </c>
      <c r="Y544" s="34">
        <v>0</v>
      </c>
      <c r="Z544" s="36" t="str">
        <f t="shared" si="528"/>
        <v>Centrum Kształcenia Zawodowego w Świdnicy, 58-105 Świdnica, ul. Gen. Władysława Sikorskiego 41</v>
      </c>
      <c r="AA544" s="37" t="s">
        <v>34</v>
      </c>
      <c r="AB544" s="38"/>
      <c r="AC544" s="38"/>
      <c r="AD544" s="38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</row>
    <row r="545" spans="1:66" ht="15" customHeight="1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27"/>
      <c r="M545" s="50" t="s">
        <v>1097</v>
      </c>
      <c r="N545" s="27" t="s">
        <v>1098</v>
      </c>
      <c r="O545" s="233">
        <v>84241</v>
      </c>
      <c r="P545" s="47" t="s">
        <v>127</v>
      </c>
      <c r="Q545" s="27">
        <f t="shared" ref="Q545:S545" si="552">IFERROR(VLOOKUP(P545,B$8:E$160,2,0),0)</f>
        <v>751204</v>
      </c>
      <c r="R545" s="27" t="str">
        <f t="shared" si="552"/>
        <v>SPC.03.</v>
      </c>
      <c r="S545" s="30" t="str">
        <f t="shared" si="552"/>
        <v>Produkcja wyrobów piekarskich</v>
      </c>
      <c r="T545" s="46"/>
      <c r="U545" s="48">
        <v>0</v>
      </c>
      <c r="V545" s="34">
        <v>0</v>
      </c>
      <c r="W545" s="78"/>
      <c r="X545" s="34">
        <v>0</v>
      </c>
      <c r="Y545" s="34">
        <v>0</v>
      </c>
      <c r="Z545" s="36" t="str">
        <f t="shared" si="528"/>
        <v>Centrum Kształcenia Zawodowego w Świdnicy, 58-105 Świdnica, ul. Gen. Władysława Sikorskiego 41</v>
      </c>
      <c r="AA545" s="37" t="s">
        <v>34</v>
      </c>
      <c r="AB545" s="38"/>
      <c r="AC545" s="38"/>
      <c r="AD545" s="38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</row>
    <row r="546" spans="1:66" ht="15" customHeight="1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27" t="s">
        <v>1102</v>
      </c>
      <c r="M546" s="50" t="s">
        <v>1097</v>
      </c>
      <c r="N546" s="27" t="s">
        <v>1098</v>
      </c>
      <c r="O546" s="233">
        <v>84241</v>
      </c>
      <c r="P546" s="47" t="s">
        <v>92</v>
      </c>
      <c r="Q546" s="27">
        <f t="shared" ref="Q546:S546" si="553">IFERROR(VLOOKUP(P546,B$8:E$160,2,0),0)</f>
        <v>752205</v>
      </c>
      <c r="R546" s="27" t="str">
        <f t="shared" si="553"/>
        <v>DRM.04.</v>
      </c>
      <c r="S546" s="30" t="str">
        <f t="shared" si="553"/>
        <v> Wytwarzanie wyrobów z drewna i materiałów drewnopochodnych</v>
      </c>
      <c r="T546" s="31" t="s">
        <v>32</v>
      </c>
      <c r="U546" s="34">
        <v>3</v>
      </c>
      <c r="V546" s="34">
        <v>0</v>
      </c>
      <c r="W546" s="78"/>
      <c r="X546" s="34">
        <v>3</v>
      </c>
      <c r="Y546" s="34">
        <v>0</v>
      </c>
      <c r="Z546" s="36" t="str">
        <f t="shared" si="528"/>
        <v>Centrum Kształcenia Zawodowego w Świdnicy, 58-105 Świdnica, ul. Gen. Władysława Sikorskiego 41</v>
      </c>
      <c r="AA546" s="73" t="s">
        <v>34</v>
      </c>
      <c r="AB546" s="38"/>
      <c r="AC546" s="38"/>
      <c r="AD546" s="38"/>
      <c r="AE546" s="1"/>
      <c r="AF546" s="1"/>
      <c r="AG546" s="1"/>
      <c r="AH546" s="1"/>
      <c r="AI546" s="1"/>
      <c r="AJ546" s="1"/>
      <c r="AK546" s="83"/>
      <c r="AL546" s="83" t="s">
        <v>1103</v>
      </c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</row>
    <row r="547" spans="1:66" ht="15" customHeight="1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27"/>
      <c r="M547" s="50" t="s">
        <v>1097</v>
      </c>
      <c r="N547" s="27" t="s">
        <v>1098</v>
      </c>
      <c r="O547" s="233">
        <v>84241</v>
      </c>
      <c r="P547" s="47" t="s">
        <v>254</v>
      </c>
      <c r="Q547" s="27">
        <f t="shared" ref="Q547:S547" si="554">IFERROR(VLOOKUP(P547,B$8:E$160,2,0),0)</f>
        <v>722204</v>
      </c>
      <c r="R547" s="27" t="str">
        <f t="shared" si="554"/>
        <v>MEC.08.</v>
      </c>
      <c r="S547" s="30" t="str">
        <f t="shared" si="554"/>
        <v>Wykonywanie i naprawa elementów maszyn, urządzeń i narzędzi</v>
      </c>
      <c r="T547" s="31" t="s">
        <v>75</v>
      </c>
      <c r="U547" s="34">
        <v>6</v>
      </c>
      <c r="V547" s="34">
        <v>0</v>
      </c>
      <c r="W547" s="78"/>
      <c r="X547" s="34">
        <v>6</v>
      </c>
      <c r="Y547" s="34">
        <v>0</v>
      </c>
      <c r="Z547" s="36" t="str">
        <f t="shared" si="528"/>
        <v>Centrum Kształcenia Zawodowego w Świdnicy, 58-105 Świdnica, ul. Gen. Władysława Sikorskiego 41</v>
      </c>
      <c r="AA547" s="73" t="s">
        <v>34</v>
      </c>
      <c r="AB547" s="38"/>
      <c r="AC547" s="38"/>
      <c r="AD547" s="38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</row>
    <row r="548" spans="1:66" ht="15" customHeight="1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27"/>
      <c r="M548" s="50" t="s">
        <v>1097</v>
      </c>
      <c r="N548" s="27" t="s">
        <v>1098</v>
      </c>
      <c r="O548" s="233">
        <v>84241</v>
      </c>
      <c r="P548" s="47" t="s">
        <v>40</v>
      </c>
      <c r="Q548" s="27">
        <f t="shared" ref="Q548:S548" si="555">IFERROR(VLOOKUP(P548,B$8:E$160,2,0),0)</f>
        <v>741103</v>
      </c>
      <c r="R548" s="27" t="str">
        <f t="shared" si="555"/>
        <v>ELE.02.</v>
      </c>
      <c r="S548" s="30" t="str">
        <f t="shared" si="555"/>
        <v>Montaż, uruchamianie i konserwacja instalacji, maszyn i urządzeń elektrycznych</v>
      </c>
      <c r="T548" s="31" t="s">
        <v>75</v>
      </c>
      <c r="U548" s="34">
        <v>4</v>
      </c>
      <c r="V548" s="34">
        <v>0</v>
      </c>
      <c r="W548" s="44" t="s">
        <v>33</v>
      </c>
      <c r="X548" s="34">
        <v>4</v>
      </c>
      <c r="Y548" s="34">
        <v>0</v>
      </c>
      <c r="Z548" s="36" t="str">
        <f t="shared" si="528"/>
        <v>Centrum Kształcenia Zawodowego w Świdnicy, 58-105 Świdnica, ul. Gen. Władysława Sikorskiego 41</v>
      </c>
      <c r="AA548" s="73" t="s">
        <v>34</v>
      </c>
      <c r="AB548" s="38"/>
      <c r="AC548" s="38"/>
      <c r="AD548" s="38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</row>
    <row r="549" spans="1:66" ht="15" customHeight="1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27" t="s">
        <v>1104</v>
      </c>
      <c r="M549" s="50" t="s">
        <v>1097</v>
      </c>
      <c r="N549" s="27" t="s">
        <v>1098</v>
      </c>
      <c r="O549" s="27">
        <v>84241</v>
      </c>
      <c r="P549" s="47" t="s">
        <v>44</v>
      </c>
      <c r="Q549" s="27">
        <f t="shared" ref="Q549:S549" si="556">IFERROR(VLOOKUP(P549,B$8:E$160,2,0),0)</f>
        <v>514101</v>
      </c>
      <c r="R549" s="27" t="str">
        <f t="shared" si="556"/>
        <v>FRK.01.</v>
      </c>
      <c r="S549" s="30" t="str">
        <f t="shared" si="556"/>
        <v>Wykonywanie usług fryzjerskich</v>
      </c>
      <c r="T549" s="31" t="s">
        <v>271</v>
      </c>
      <c r="U549" s="34">
        <v>5</v>
      </c>
      <c r="V549" s="34">
        <v>5</v>
      </c>
      <c r="W549" s="44" t="s">
        <v>154</v>
      </c>
      <c r="X549" s="34">
        <v>3</v>
      </c>
      <c r="Y549" s="34">
        <v>3</v>
      </c>
      <c r="Z549" s="30" t="str">
        <f t="shared" si="528"/>
        <v>Centrum Kształcenia Zawodowego i Ustawicznego w Legnicy, ul. Lotnicza 26, 59-220 Legnica</v>
      </c>
      <c r="AA549" s="73" t="s">
        <v>111</v>
      </c>
      <c r="AB549" s="38"/>
      <c r="AC549" s="38"/>
      <c r="AD549" s="38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</row>
    <row r="550" spans="1:66" ht="15" customHeight="1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27" t="s">
        <v>1105</v>
      </c>
      <c r="M550" s="50" t="s">
        <v>1097</v>
      </c>
      <c r="N550" s="234" t="s">
        <v>1098</v>
      </c>
      <c r="O550" s="27">
        <v>84241</v>
      </c>
      <c r="P550" s="47" t="s">
        <v>61</v>
      </c>
      <c r="Q550" s="27">
        <f t="shared" ref="Q550:S550" si="557">IFERROR(VLOOKUP(P550,B$8:E$160,2,0),0)</f>
        <v>723103</v>
      </c>
      <c r="R550" s="27" t="str">
        <f t="shared" si="557"/>
        <v>MOT.05.</v>
      </c>
      <c r="S550" s="30" t="str">
        <f t="shared" si="557"/>
        <v>Obsługa, diagnozowanie oraz naprawa pojazdów samochodowych</v>
      </c>
      <c r="T550" s="142"/>
      <c r="U550" s="48">
        <v>0</v>
      </c>
      <c r="V550" s="34">
        <v>0</v>
      </c>
      <c r="W550" s="44" t="s">
        <v>154</v>
      </c>
      <c r="X550" s="34"/>
      <c r="Y550" s="34">
        <v>0</v>
      </c>
      <c r="Z550" s="30" t="str">
        <f t="shared" si="528"/>
        <v>Zespół Szkół Ponadpodstawowych im. Hipolita Cegielskiego w Ziębicach ul. Wojska Polskiego 3, 57-220 Ziębice</v>
      </c>
      <c r="AA550" s="37" t="s">
        <v>55</v>
      </c>
      <c r="AB550" s="140" t="s">
        <v>982</v>
      </c>
      <c r="AC550" s="38"/>
      <c r="AD550" s="38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</row>
    <row r="551" spans="1:66" ht="15" customHeight="1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27" t="s">
        <v>1106</v>
      </c>
      <c r="M551" s="50" t="s">
        <v>1097</v>
      </c>
      <c r="N551" s="27" t="s">
        <v>1098</v>
      </c>
      <c r="O551" s="27">
        <v>84241</v>
      </c>
      <c r="P551" s="47" t="s">
        <v>114</v>
      </c>
      <c r="Q551" s="27">
        <f t="shared" ref="Q551:S551" si="558">IFERROR(VLOOKUP(P551,B$8:E$160,2,0),0)</f>
        <v>512001</v>
      </c>
      <c r="R551" s="27" t="str">
        <f t="shared" si="558"/>
        <v>HGT.02.</v>
      </c>
      <c r="S551" s="30" t="str">
        <f t="shared" si="558"/>
        <v> Przygotowanie i wydawanie dań</v>
      </c>
      <c r="T551" s="43" t="s">
        <v>216</v>
      </c>
      <c r="U551" s="34">
        <v>7</v>
      </c>
      <c r="V551" s="34">
        <v>4</v>
      </c>
      <c r="W551" s="44" t="s">
        <v>161</v>
      </c>
      <c r="X551" s="34">
        <v>4</v>
      </c>
      <c r="Y551" s="34">
        <v>3</v>
      </c>
      <c r="Z551" s="30" t="str">
        <f t="shared" si="528"/>
        <v>Centrum Kształcenia Zawodowego i Ustawicznego w Legnicy, ul. Lotnicza 26, 59-220 Legnica</v>
      </c>
      <c r="AA551" s="37" t="s">
        <v>111</v>
      </c>
      <c r="AB551" s="140" t="s">
        <v>982</v>
      </c>
      <c r="AC551" s="38"/>
      <c r="AD551" s="38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</row>
    <row r="552" spans="1:66" ht="15" customHeight="1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27" t="s">
        <v>1107</v>
      </c>
      <c r="M552" s="50" t="s">
        <v>1097</v>
      </c>
      <c r="N552" s="27" t="s">
        <v>1098</v>
      </c>
      <c r="O552" s="27">
        <v>84241</v>
      </c>
      <c r="P552" s="47" t="s">
        <v>149</v>
      </c>
      <c r="Q552" s="27">
        <f t="shared" ref="Q552:S552" si="559">IFERROR(VLOOKUP(P552,B$8:E$160,2,0),0)</f>
        <v>713203</v>
      </c>
      <c r="R552" s="27" t="str">
        <f t="shared" si="559"/>
        <v>MOT.03.</v>
      </c>
      <c r="S552" s="30" t="str">
        <f t="shared" si="559"/>
        <v>Diagnozowanie i naprawa powłok lakierniczych</v>
      </c>
      <c r="T552" s="134" t="s">
        <v>32</v>
      </c>
      <c r="U552" s="34">
        <v>1</v>
      </c>
      <c r="V552" s="34">
        <v>1</v>
      </c>
      <c r="W552" s="44"/>
      <c r="X552" s="34">
        <v>1</v>
      </c>
      <c r="Y552" s="34">
        <v>1</v>
      </c>
      <c r="Z552" s="36" t="str">
        <f t="shared" si="528"/>
        <v>Centrum Kształcenia Zawodowego w Świdnicy, 58-105 Świdnica, ul. Gen. Władysława Sikorskiego 41</v>
      </c>
      <c r="AA552" s="37" t="s">
        <v>34</v>
      </c>
      <c r="AB552" s="140" t="s">
        <v>982</v>
      </c>
      <c r="AC552" s="38"/>
      <c r="AD552" s="38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</row>
    <row r="553" spans="1:66" ht="15" customHeight="1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27" t="s">
        <v>1108</v>
      </c>
      <c r="M553" s="28" t="s">
        <v>1109</v>
      </c>
      <c r="N553" s="29" t="s">
        <v>1110</v>
      </c>
      <c r="O553" s="29">
        <v>14530</v>
      </c>
      <c r="P553" s="28" t="s">
        <v>31</v>
      </c>
      <c r="Q553" s="27">
        <f t="shared" ref="Q553:S553" si="560">IFERROR(VLOOKUP(P553,B$8:E$160,2,0),0)</f>
        <v>751201</v>
      </c>
      <c r="R553" s="27" t="str">
        <f t="shared" si="560"/>
        <v>SPC.01.</v>
      </c>
      <c r="S553" s="30" t="str">
        <f t="shared" si="560"/>
        <v>Produkcja wyrobów cukierniczych</v>
      </c>
      <c r="T553" s="31" t="s">
        <v>32</v>
      </c>
      <c r="U553" s="32">
        <v>4</v>
      </c>
      <c r="V553" s="32">
        <v>4</v>
      </c>
      <c r="W553" s="33" t="s">
        <v>33</v>
      </c>
      <c r="X553" s="32">
        <v>0</v>
      </c>
      <c r="Y553" s="32">
        <v>0</v>
      </c>
      <c r="Z553" s="36" t="str">
        <f t="shared" si="528"/>
        <v>Centrum Kształcenia Zawodowego w Świdnicy, 58-105 Świdnica, ul. Gen. Władysława Sikorskiego 41</v>
      </c>
      <c r="AA553" s="37" t="s">
        <v>34</v>
      </c>
      <c r="AB553" s="140" t="s">
        <v>982</v>
      </c>
      <c r="AC553" s="38"/>
      <c r="AD553" s="38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</row>
    <row r="554" spans="1:66" ht="15" customHeight="1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27" t="s">
        <v>1111</v>
      </c>
      <c r="M554" s="28" t="s">
        <v>1109</v>
      </c>
      <c r="N554" s="29" t="s">
        <v>1110</v>
      </c>
      <c r="O554" s="29">
        <v>14530</v>
      </c>
      <c r="P554" s="28" t="s">
        <v>40</v>
      </c>
      <c r="Q554" s="27">
        <f t="shared" ref="Q554:S554" si="561">IFERROR(VLOOKUP(P554,B$8:E$160,2,0),0)</f>
        <v>741103</v>
      </c>
      <c r="R554" s="27" t="str">
        <f t="shared" si="561"/>
        <v>ELE.02.</v>
      </c>
      <c r="S554" s="30" t="str">
        <f t="shared" si="561"/>
        <v>Montaż, uruchamianie i konserwacja instalacji, maszyn i urządzeń elektrycznych</v>
      </c>
      <c r="T554" s="31" t="s">
        <v>75</v>
      </c>
      <c r="U554" s="32">
        <v>2</v>
      </c>
      <c r="V554" s="32">
        <v>0</v>
      </c>
      <c r="W554" s="33" t="s">
        <v>33</v>
      </c>
      <c r="X554" s="32">
        <v>1</v>
      </c>
      <c r="Y554" s="32">
        <v>0</v>
      </c>
      <c r="Z554" s="36" t="str">
        <f t="shared" si="528"/>
        <v>Centrum Kształcenia Zawodowego w Świdnicy, 58-105 Świdnica, ul. Gen. Władysława Sikorskiego 41</v>
      </c>
      <c r="AA554" s="37" t="s">
        <v>34</v>
      </c>
      <c r="AB554" s="140" t="s">
        <v>982</v>
      </c>
      <c r="AC554" s="38"/>
      <c r="AD554" s="38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</row>
    <row r="555" spans="1:66" ht="15" customHeight="1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27" t="s">
        <v>1112</v>
      </c>
      <c r="M555" s="28" t="s">
        <v>1109</v>
      </c>
      <c r="N555" s="29" t="s">
        <v>1110</v>
      </c>
      <c r="O555" s="29">
        <v>14530</v>
      </c>
      <c r="P555" s="28" t="s">
        <v>44</v>
      </c>
      <c r="Q555" s="27">
        <f t="shared" ref="Q555:S555" si="562">IFERROR(VLOOKUP(P555,B$8:E$160,2,0),0)</f>
        <v>514101</v>
      </c>
      <c r="R555" s="27" t="str">
        <f t="shared" si="562"/>
        <v>FRK.01.</v>
      </c>
      <c r="S555" s="30" t="str">
        <f t="shared" si="562"/>
        <v>Wykonywanie usług fryzjerskich</v>
      </c>
      <c r="T555" s="44" t="s">
        <v>75</v>
      </c>
      <c r="U555" s="33">
        <v>1</v>
      </c>
      <c r="V555" s="33">
        <v>1</v>
      </c>
      <c r="W555" s="33" t="s">
        <v>33</v>
      </c>
      <c r="X555" s="33">
        <v>0</v>
      </c>
      <c r="Y555" s="33">
        <v>0</v>
      </c>
      <c r="Z555" s="36" t="str">
        <f t="shared" si="528"/>
        <v>Centrum Kształcenia Zawodowego w Świdnicy, 58-105 Świdnica, ul. Gen. Władysława Sikorskiego 41</v>
      </c>
      <c r="AA555" s="37" t="s">
        <v>34</v>
      </c>
      <c r="AB555" s="7"/>
      <c r="AC555" s="38"/>
      <c r="AD555" s="38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</row>
    <row r="556" spans="1:66" ht="15" customHeight="1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27" t="s">
        <v>1113</v>
      </c>
      <c r="M556" s="28" t="s">
        <v>1109</v>
      </c>
      <c r="N556" s="29" t="s">
        <v>1110</v>
      </c>
      <c r="O556" s="29">
        <v>14530</v>
      </c>
      <c r="P556" s="28" t="s">
        <v>237</v>
      </c>
      <c r="Q556" s="27">
        <f t="shared" ref="Q556:S556" si="563">IFERROR(VLOOKUP(P556,B$8:E$160,2,0),0)</f>
        <v>513101</v>
      </c>
      <c r="R556" s="27" t="str">
        <f t="shared" si="563"/>
        <v>HGT.01.</v>
      </c>
      <c r="S556" s="30" t="str">
        <f t="shared" si="563"/>
        <v>Wykonywanie usług kelnerskich</v>
      </c>
      <c r="T556" s="31" t="s">
        <v>341</v>
      </c>
      <c r="U556" s="48">
        <v>0</v>
      </c>
      <c r="V556" s="33">
        <v>0</v>
      </c>
      <c r="W556" s="33" t="s">
        <v>33</v>
      </c>
      <c r="X556" s="33">
        <v>0</v>
      </c>
      <c r="Y556" s="33">
        <v>0</v>
      </c>
      <c r="Z556" s="30" t="str">
        <f t="shared" si="528"/>
        <v>Centrum Kształcenia Zawodowego w Zespole Szkół i Placówek Kształcenia Zawodowego, ul.Botaniczna 66, 65-392  Zielona Góra</v>
      </c>
      <c r="AA556" s="37" t="s">
        <v>81</v>
      </c>
      <c r="AB556" s="140" t="s">
        <v>982</v>
      </c>
      <c r="AC556" s="38"/>
      <c r="AD556" s="38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</row>
    <row r="557" spans="1:66" ht="15" customHeight="1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27" t="s">
        <v>1114</v>
      </c>
      <c r="M557" s="28" t="s">
        <v>1109</v>
      </c>
      <c r="N557" s="29" t="s">
        <v>1110</v>
      </c>
      <c r="O557" s="29">
        <v>14530</v>
      </c>
      <c r="P557" s="28" t="s">
        <v>114</v>
      </c>
      <c r="Q557" s="27">
        <f t="shared" ref="Q557:S557" si="564">IFERROR(VLOOKUP(P557,B$8:E$160,2,0),0)</f>
        <v>512001</v>
      </c>
      <c r="R557" s="27" t="str">
        <f t="shared" si="564"/>
        <v>HGT.02.</v>
      </c>
      <c r="S557" s="30" t="str">
        <f t="shared" si="564"/>
        <v> Przygotowanie i wydawanie dań</v>
      </c>
      <c r="T557" s="31" t="s">
        <v>75</v>
      </c>
      <c r="U557" s="33">
        <v>2</v>
      </c>
      <c r="V557" s="33">
        <v>1</v>
      </c>
      <c r="W557" s="33" t="s">
        <v>33</v>
      </c>
      <c r="X557" s="33">
        <v>0</v>
      </c>
      <c r="Y557" s="33">
        <v>0</v>
      </c>
      <c r="Z557" s="36" t="str">
        <f t="shared" si="528"/>
        <v>Centrum Kształcenia Zawodowego w Świdnicy, 58-105 Świdnica, ul. Gen. Władysława Sikorskiego 41</v>
      </c>
      <c r="AA557" s="37" t="s">
        <v>34</v>
      </c>
      <c r="AB557" s="140" t="s">
        <v>982</v>
      </c>
      <c r="AC557" s="38"/>
      <c r="AD557" s="38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</row>
    <row r="558" spans="1:66" ht="15" customHeight="1">
      <c r="A558" s="235"/>
      <c r="B558" s="236"/>
      <c r="C558" s="236"/>
      <c r="D558" s="236"/>
      <c r="E558" s="236"/>
      <c r="F558" s="236"/>
      <c r="G558" s="236"/>
      <c r="H558" s="236"/>
      <c r="I558" s="236"/>
      <c r="J558" s="236"/>
      <c r="K558" s="236"/>
      <c r="L558" s="27" t="s">
        <v>1115</v>
      </c>
      <c r="M558" s="28" t="s">
        <v>1109</v>
      </c>
      <c r="N558" s="29" t="s">
        <v>1110</v>
      </c>
      <c r="O558" s="29">
        <v>14530</v>
      </c>
      <c r="P558" s="28" t="s">
        <v>298</v>
      </c>
      <c r="Q558" s="27">
        <f t="shared" ref="Q558:S558" si="565">IFERROR(VLOOKUP(P558,B$8:E$160,2,0),0)</f>
        <v>723318</v>
      </c>
      <c r="R558" s="27" t="str">
        <f t="shared" si="565"/>
        <v>TKO.09.</v>
      </c>
      <c r="S558" s="30" t="str">
        <f t="shared" si="565"/>
        <v xml:space="preserve"> Wykonywanie robót związanych z utrzymaniem i naprawą pojazdów kolejowych</v>
      </c>
      <c r="T558" s="62" t="s">
        <v>696</v>
      </c>
      <c r="U558" s="33">
        <v>2</v>
      </c>
      <c r="V558" s="33">
        <v>0</v>
      </c>
      <c r="W558" s="33" t="s">
        <v>161</v>
      </c>
      <c r="X558" s="33">
        <v>3</v>
      </c>
      <c r="Y558" s="33">
        <v>0</v>
      </c>
      <c r="Z558" s="30" t="str">
        <f t="shared" si="528"/>
        <v>Centrum Kształcenia Zawodowego w Dębicy, ul. Rzeszowska 78, 39-200 Dębica, biuro@ckzdebica.pl</v>
      </c>
      <c r="AA558" s="51" t="s">
        <v>227</v>
      </c>
      <c r="AB558" s="140" t="s">
        <v>982</v>
      </c>
      <c r="AC558" s="237"/>
      <c r="AD558" s="237"/>
      <c r="AE558" s="236"/>
      <c r="AF558" s="236"/>
      <c r="AG558" s="236"/>
      <c r="AH558" s="236"/>
      <c r="AI558" s="236"/>
      <c r="AJ558" s="236"/>
      <c r="AK558" s="238"/>
      <c r="AL558" s="238" t="s">
        <v>1116</v>
      </c>
      <c r="AM558" s="236"/>
      <c r="AN558" s="236"/>
      <c r="AO558" s="236"/>
      <c r="AP558" s="236"/>
      <c r="AQ558" s="236"/>
      <c r="AR558" s="236"/>
      <c r="AS558" s="236"/>
      <c r="AT558" s="236"/>
      <c r="AU558" s="236"/>
      <c r="AV558" s="236"/>
      <c r="AW558" s="236"/>
      <c r="AX558" s="236"/>
      <c r="AY558" s="236"/>
      <c r="AZ558" s="236"/>
      <c r="BA558" s="236"/>
      <c r="BB558" s="236"/>
      <c r="BC558" s="236"/>
      <c r="BD558" s="236"/>
      <c r="BE558" s="236"/>
      <c r="BF558" s="236"/>
      <c r="BG558" s="236"/>
      <c r="BH558" s="236"/>
      <c r="BI558" s="236"/>
      <c r="BJ558" s="236"/>
      <c r="BK558" s="236"/>
      <c r="BL558" s="236"/>
      <c r="BM558" s="236"/>
      <c r="BN558" s="236"/>
    </row>
    <row r="559" spans="1:66" ht="15" customHeight="1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27" t="s">
        <v>1117</v>
      </c>
      <c r="M559" s="28" t="s">
        <v>1109</v>
      </c>
      <c r="N559" s="29" t="s">
        <v>1110</v>
      </c>
      <c r="O559" s="29">
        <v>14530</v>
      </c>
      <c r="P559" s="28" t="s">
        <v>61</v>
      </c>
      <c r="Q559" s="27">
        <f t="shared" ref="Q559:S559" si="566">IFERROR(VLOOKUP(P559,B$8:E$160,2,0),0)</f>
        <v>723103</v>
      </c>
      <c r="R559" s="27" t="str">
        <f t="shared" si="566"/>
        <v>MOT.05.</v>
      </c>
      <c r="S559" s="30" t="str">
        <f t="shared" si="566"/>
        <v>Obsługa, diagnozowanie oraz naprawa pojazdów samochodowych</v>
      </c>
      <c r="T559" s="31" t="s">
        <v>116</v>
      </c>
      <c r="U559" s="32">
        <v>1</v>
      </c>
      <c r="V559" s="32">
        <v>0</v>
      </c>
      <c r="W559" s="54" t="s">
        <v>33</v>
      </c>
      <c r="X559" s="32">
        <v>0</v>
      </c>
      <c r="Y559" s="49">
        <v>0</v>
      </c>
      <c r="Z559" s="36" t="str">
        <f t="shared" si="528"/>
        <v>Centrum Kształcenia Zawodowego w Świdnicy, 58-105 Świdnica, ul. Gen. Władysława Sikorskiego 41</v>
      </c>
      <c r="AA559" s="37" t="s">
        <v>34</v>
      </c>
      <c r="AB559" s="7"/>
      <c r="AC559" s="66"/>
      <c r="AD559" s="38"/>
      <c r="AE559" s="1"/>
      <c r="AF559" s="1"/>
      <c r="AG559" s="1"/>
      <c r="AH559" s="1"/>
      <c r="AI559" s="1"/>
      <c r="AJ559" s="1"/>
      <c r="AK559" s="1"/>
      <c r="AL559" s="1"/>
      <c r="AM559" s="9" t="s">
        <v>1118</v>
      </c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</row>
    <row r="560" spans="1:66" ht="15" customHeight="1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27" t="s">
        <v>1119</v>
      </c>
      <c r="M560" s="28" t="s">
        <v>1109</v>
      </c>
      <c r="N560" s="29" t="s">
        <v>1110</v>
      </c>
      <c r="O560" s="29">
        <v>14530</v>
      </c>
      <c r="P560" s="28" t="s">
        <v>88</v>
      </c>
      <c r="Q560" s="27">
        <f t="shared" ref="Q560:S560" si="567">IFERROR(VLOOKUP(P560,B$8:E$160,2,0),0)</f>
        <v>711204</v>
      </c>
      <c r="R560" s="27" t="str">
        <f t="shared" si="567"/>
        <v>BUD.12.</v>
      </c>
      <c r="S560" s="30" t="str">
        <f t="shared" si="567"/>
        <v> Wykonywanie robót murarskich i tynkarskich</v>
      </c>
      <c r="T560" s="43" t="s">
        <v>89</v>
      </c>
      <c r="U560" s="33">
        <v>1</v>
      </c>
      <c r="V560" s="33">
        <v>0</v>
      </c>
      <c r="W560" s="33" t="s">
        <v>33</v>
      </c>
      <c r="X560" s="33">
        <v>0</v>
      </c>
      <c r="Y560" s="54">
        <v>0</v>
      </c>
      <c r="Z560" s="36" t="str">
        <f t="shared" si="528"/>
        <v>Centrum Kształcenia Zawodowego w Świdnicy, 58-105 Świdnica, ul. Gen. Władysława Sikorskiego 41</v>
      </c>
      <c r="AA560" s="37" t="s">
        <v>34</v>
      </c>
      <c r="AB560" s="38"/>
      <c r="AC560" s="38"/>
      <c r="AD560" s="38"/>
      <c r="AE560" s="1"/>
      <c r="AF560" s="1"/>
      <c r="AG560" s="1"/>
      <c r="AH560" s="1"/>
      <c r="AI560" s="1"/>
      <c r="AJ560" s="1"/>
      <c r="AK560" s="1"/>
      <c r="AL560" s="1"/>
      <c r="AM560" s="9" t="s">
        <v>1118</v>
      </c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</row>
    <row r="561" spans="2:66" ht="15" customHeight="1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27" t="s">
        <v>1120</v>
      </c>
      <c r="M561" s="28" t="s">
        <v>1109</v>
      </c>
      <c r="N561" s="29" t="s">
        <v>1110</v>
      </c>
      <c r="O561" s="29">
        <v>14530</v>
      </c>
      <c r="P561" s="28" t="s">
        <v>92</v>
      </c>
      <c r="Q561" s="27">
        <f t="shared" ref="Q561:S561" si="568">IFERROR(VLOOKUP(P561,B$8:E$160,2,0),0)</f>
        <v>752205</v>
      </c>
      <c r="R561" s="27" t="str">
        <f t="shared" si="568"/>
        <v>DRM.04.</v>
      </c>
      <c r="S561" s="30" t="str">
        <f t="shared" si="568"/>
        <v> Wytwarzanie wyrobów z drewna i materiałów drewnopochodnych</v>
      </c>
      <c r="T561" s="43" t="s">
        <v>32</v>
      </c>
      <c r="U561" s="48">
        <v>0</v>
      </c>
      <c r="V561" s="33">
        <v>0</v>
      </c>
      <c r="W561" s="33" t="s">
        <v>33</v>
      </c>
      <c r="X561" s="33">
        <v>0</v>
      </c>
      <c r="Y561" s="54">
        <v>0</v>
      </c>
      <c r="Z561" s="36" t="str">
        <f t="shared" si="528"/>
        <v>Centrum Kształcenia Zawodowego w Świdnicy, 58-105 Świdnica, ul. Gen. Władysława Sikorskiego 41</v>
      </c>
      <c r="AA561" s="37" t="s">
        <v>34</v>
      </c>
      <c r="AB561" s="7"/>
      <c r="AC561" s="38"/>
      <c r="AD561" s="38"/>
      <c r="AE561" s="1"/>
      <c r="AF561" s="1"/>
      <c r="AG561" s="1"/>
      <c r="AH561" s="1"/>
      <c r="AI561" s="1"/>
      <c r="AJ561" s="1"/>
      <c r="AK561" s="1"/>
      <c r="AL561" s="1"/>
      <c r="AM561" s="9" t="s">
        <v>1118</v>
      </c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</row>
    <row r="562" spans="2:66" ht="15" customHeight="1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27" t="s">
        <v>1121</v>
      </c>
      <c r="M562" s="50" t="s">
        <v>1122</v>
      </c>
      <c r="N562" s="27" t="s">
        <v>1123</v>
      </c>
      <c r="O562" s="27">
        <v>34795</v>
      </c>
      <c r="P562" s="47" t="s">
        <v>129</v>
      </c>
      <c r="Q562" s="27">
        <f t="shared" ref="Q562:S562" si="569">IFERROR(VLOOKUP(P562,B$8:E$160,2,0),0)</f>
        <v>741201</v>
      </c>
      <c r="R562" s="27" t="str">
        <f t="shared" si="569"/>
        <v>ELE.01.</v>
      </c>
      <c r="S562" s="30" t="str">
        <f t="shared" si="569"/>
        <v> Montaż i obsługa maszyn i urządzeń elektrycznych</v>
      </c>
      <c r="T562" s="77" t="s">
        <v>364</v>
      </c>
      <c r="U562" s="34">
        <v>3</v>
      </c>
      <c r="V562" s="34">
        <v>0</v>
      </c>
      <c r="W562" s="57" t="s">
        <v>154</v>
      </c>
      <c r="X562" s="34">
        <v>3</v>
      </c>
      <c r="Y562" s="35">
        <v>0</v>
      </c>
      <c r="Z562" s="30" t="str">
        <f t="shared" si="528"/>
        <v>Centrum Kształcenia Zawodowego i Ustawicznego, 67-400 Wschowa, Plac Kosynierów 1</v>
      </c>
      <c r="AA562" s="37" t="s">
        <v>181</v>
      </c>
      <c r="AB562" s="7"/>
      <c r="AC562" s="38"/>
      <c r="AD562" s="38"/>
      <c r="AE562" s="1"/>
      <c r="AF562" s="1"/>
      <c r="AG562" s="1"/>
      <c r="AH562" s="1"/>
      <c r="AI562" s="1"/>
      <c r="AJ562" s="1"/>
      <c r="AK562" s="1"/>
      <c r="AL562" s="1"/>
      <c r="AM562" s="175" t="s">
        <v>1118</v>
      </c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</row>
    <row r="563" spans="2:66" ht="15" customHeight="1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27" t="s">
        <v>1124</v>
      </c>
      <c r="M563" s="50" t="s">
        <v>1122</v>
      </c>
      <c r="N563" s="27" t="s">
        <v>1123</v>
      </c>
      <c r="O563" s="27">
        <v>34795</v>
      </c>
      <c r="P563" s="47" t="s">
        <v>314</v>
      </c>
      <c r="Q563" s="27">
        <f t="shared" ref="Q563:S563" si="570">IFERROR(VLOOKUP(P563,B$8:E$160,2,0),0)</f>
        <v>723310</v>
      </c>
      <c r="R563" s="27" t="str">
        <f t="shared" si="570"/>
        <v>MEC.03.</v>
      </c>
      <c r="S563" s="30" t="str">
        <f t="shared" si="570"/>
        <v>Montaż i obsługa maszyn i urządzeń</v>
      </c>
      <c r="T563" s="31" t="s">
        <v>32</v>
      </c>
      <c r="U563" s="34">
        <v>2</v>
      </c>
      <c r="V563" s="34">
        <v>0</v>
      </c>
      <c r="W563" s="57" t="s">
        <v>154</v>
      </c>
      <c r="X563" s="34">
        <v>2</v>
      </c>
      <c r="Y563" s="35">
        <v>0</v>
      </c>
      <c r="Z563" s="30" t="str">
        <f t="shared" si="528"/>
        <v>Centrum Kształcenia Zawodowego nr 1 w Gliwicach Gliwickie Centrum Edukacji u.Stefana Okrzei 20</v>
      </c>
      <c r="AA563" s="37" t="s">
        <v>72</v>
      </c>
      <c r="AB563" s="7"/>
      <c r="AC563" s="38"/>
      <c r="AD563" s="38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</row>
    <row r="564" spans="2:66" ht="15" customHeight="1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27" t="s">
        <v>1125</v>
      </c>
      <c r="M564" s="50" t="s">
        <v>1122</v>
      </c>
      <c r="N564" s="27" t="s">
        <v>1123</v>
      </c>
      <c r="O564" s="27">
        <v>34795</v>
      </c>
      <c r="P564" s="47" t="s">
        <v>54</v>
      </c>
      <c r="Q564" s="27">
        <f t="shared" ref="Q564:S564" si="571">IFERROR(VLOOKUP(P564,B$8:E$160,2,0),0)</f>
        <v>432106</v>
      </c>
      <c r="R564" s="27" t="str">
        <f t="shared" si="571"/>
        <v>SPL.01.</v>
      </c>
      <c r="S564" s="30" t="str">
        <f t="shared" si="571"/>
        <v>Obsługa magazynów</v>
      </c>
      <c r="T564" s="31" t="s">
        <v>965</v>
      </c>
      <c r="U564" s="34">
        <v>1</v>
      </c>
      <c r="V564" s="34">
        <v>1</v>
      </c>
      <c r="W564" s="44" t="s">
        <v>154</v>
      </c>
      <c r="X564" s="34">
        <v>1</v>
      </c>
      <c r="Y564" s="35">
        <v>1</v>
      </c>
      <c r="Z564" s="30" t="str">
        <f t="shared" si="528"/>
        <v>Zespół Szkół Ponadpodstawowych im. Hipolita Cegielskiego w Ziębicach ul. Wojska Polskiego 3, 57-220 Ziębice</v>
      </c>
      <c r="AA564" s="37" t="s">
        <v>55</v>
      </c>
      <c r="AB564" s="38"/>
      <c r="AC564" s="38"/>
      <c r="AD564" s="38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</row>
    <row r="565" spans="2:66" ht="15" customHeight="1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27" t="s">
        <v>1126</v>
      </c>
      <c r="M565" s="50" t="s">
        <v>1122</v>
      </c>
      <c r="N565" s="27" t="s">
        <v>1123</v>
      </c>
      <c r="O565" s="27">
        <v>34795</v>
      </c>
      <c r="P565" s="47" t="s">
        <v>61</v>
      </c>
      <c r="Q565" s="27">
        <f t="shared" ref="Q565:S565" si="572">IFERROR(VLOOKUP(P565,B$8:E$160,2,0),0)</f>
        <v>723103</v>
      </c>
      <c r="R565" s="27" t="str">
        <f t="shared" si="572"/>
        <v>MOT.05.</v>
      </c>
      <c r="S565" s="30" t="str">
        <f t="shared" si="572"/>
        <v>Obsługa, diagnozowanie oraz naprawa pojazdów samochodowych</v>
      </c>
      <c r="T565" s="31" t="s">
        <v>116</v>
      </c>
      <c r="U565" s="34">
        <v>8</v>
      </c>
      <c r="V565" s="34">
        <v>0</v>
      </c>
      <c r="W565" s="44" t="s">
        <v>154</v>
      </c>
      <c r="X565" s="34">
        <v>0</v>
      </c>
      <c r="Y565" s="34">
        <v>0</v>
      </c>
      <c r="Z565" s="30" t="str">
        <f t="shared" si="528"/>
        <v>Centrum Kształcenia Zawodowego w CKZiU,  ul. Tadeusza Kościuszki 27, 56-100 Wołów</v>
      </c>
      <c r="AA565" s="37" t="s">
        <v>162</v>
      </c>
      <c r="AB565" s="38"/>
      <c r="AC565" s="38"/>
      <c r="AD565" s="38"/>
      <c r="AE565" s="1"/>
      <c r="AF565" s="1"/>
      <c r="AG565" s="1"/>
      <c r="AH565" s="1"/>
      <c r="AI565" s="1"/>
      <c r="AJ565" s="1"/>
      <c r="AK565" s="1"/>
      <c r="AL565" s="1"/>
      <c r="AM565" s="175" t="s">
        <v>1118</v>
      </c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</row>
    <row r="566" spans="2:66" ht="15" customHeight="1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27" t="s">
        <v>1127</v>
      </c>
      <c r="M566" s="50" t="s">
        <v>1122</v>
      </c>
      <c r="N566" s="27" t="s">
        <v>1123</v>
      </c>
      <c r="O566" s="27">
        <v>34795</v>
      </c>
      <c r="P566" s="47" t="s">
        <v>254</v>
      </c>
      <c r="Q566" s="27">
        <f t="shared" ref="Q566:S566" si="573">IFERROR(VLOOKUP(P566,B$8:E$160,2,0),0)</f>
        <v>722204</v>
      </c>
      <c r="R566" s="27" t="str">
        <f t="shared" si="573"/>
        <v>MEC.08.</v>
      </c>
      <c r="S566" s="30" t="str">
        <f t="shared" si="573"/>
        <v>Wykonywanie i naprawa elementów maszyn, urządzeń i narzędzi</v>
      </c>
      <c r="T566" s="56" t="s">
        <v>32</v>
      </c>
      <c r="U566" s="34">
        <v>6</v>
      </c>
      <c r="V566" s="34">
        <v>0</v>
      </c>
      <c r="W566" s="57" t="s">
        <v>154</v>
      </c>
      <c r="X566" s="34">
        <v>6</v>
      </c>
      <c r="Y566" s="35">
        <v>0</v>
      </c>
      <c r="Z566" s="30" t="str">
        <f t="shared" si="528"/>
        <v>Centrum Kształcenia Zawodowego w CKZiU,  ul. Tadeusza Kościuszki 27, 56-100 Wołów</v>
      </c>
      <c r="AA566" s="37" t="s">
        <v>162</v>
      </c>
      <c r="AB566" s="38"/>
      <c r="AC566" s="38"/>
      <c r="AD566" s="38"/>
      <c r="AE566" s="1"/>
      <c r="AF566" s="1"/>
      <c r="AG566" s="1"/>
      <c r="AH566" s="1"/>
      <c r="AI566" s="1"/>
      <c r="AJ566" s="1"/>
      <c r="AK566" s="1"/>
      <c r="AL566" s="1"/>
      <c r="AM566" s="175" t="s">
        <v>1118</v>
      </c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</row>
    <row r="567" spans="2:66" ht="15" customHeight="1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27" t="s">
        <v>1128</v>
      </c>
      <c r="M567" s="50" t="s">
        <v>1122</v>
      </c>
      <c r="N567" s="27" t="s">
        <v>1123</v>
      </c>
      <c r="O567" s="27">
        <v>34795</v>
      </c>
      <c r="P567" s="47" t="s">
        <v>74</v>
      </c>
      <c r="Q567" s="27">
        <f t="shared" ref="Q567:S567" si="574">IFERROR(VLOOKUP(P567,B$8:E$160,2,0),0)</f>
        <v>522301</v>
      </c>
      <c r="R567" s="27" t="str">
        <f t="shared" si="574"/>
        <v>HAN.01.</v>
      </c>
      <c r="S567" s="30" t="str">
        <f t="shared" si="574"/>
        <v>Prowadzenie sprzedaży</v>
      </c>
      <c r="T567" s="31" t="s">
        <v>75</v>
      </c>
      <c r="U567" s="34">
        <v>8</v>
      </c>
      <c r="V567" s="34">
        <v>7</v>
      </c>
      <c r="W567" s="44" t="s">
        <v>154</v>
      </c>
      <c r="X567" s="34">
        <v>8</v>
      </c>
      <c r="Y567" s="35">
        <v>7</v>
      </c>
      <c r="Z567" s="30" t="str">
        <f t="shared" si="528"/>
        <v>Centrum Kształcenia Zawodowego w CKZiU,  ul. Tadeusza Kościuszki 27, 56-100 Wołów</v>
      </c>
      <c r="AA567" s="37" t="s">
        <v>162</v>
      </c>
      <c r="AB567" s="38"/>
      <c r="AC567" s="38"/>
      <c r="AD567" s="38"/>
      <c r="AE567" s="1"/>
      <c r="AF567" s="1"/>
      <c r="AG567" s="1"/>
      <c r="AH567" s="1"/>
      <c r="AI567" s="1"/>
      <c r="AJ567" s="1"/>
      <c r="AK567" s="1"/>
      <c r="AL567" s="1"/>
      <c r="AM567" s="9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</row>
    <row r="568" spans="2:66" ht="15" customHeight="1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27" t="s">
        <v>1129</v>
      </c>
      <c r="M568" s="50" t="s">
        <v>1122</v>
      </c>
      <c r="N568" s="27" t="s">
        <v>1123</v>
      </c>
      <c r="O568" s="27">
        <v>34795</v>
      </c>
      <c r="P568" s="47" t="s">
        <v>143</v>
      </c>
      <c r="Q568" s="27">
        <f t="shared" ref="Q568:S568" si="575">IFERROR(VLOOKUP(P568,B$8:E$160,2,0),0)</f>
        <v>742117</v>
      </c>
      <c r="R568" s="27" t="str">
        <f t="shared" si="575"/>
        <v>ELM.02.</v>
      </c>
      <c r="S568" s="30" t="str">
        <f t="shared" si="575"/>
        <v>Montaż oraz instalowanie układów i urządzeń elektronicznych</v>
      </c>
      <c r="T568" s="69" t="s">
        <v>424</v>
      </c>
      <c r="U568" s="44">
        <v>1</v>
      </c>
      <c r="V568" s="44">
        <v>0</v>
      </c>
      <c r="W568" s="44" t="s">
        <v>161</v>
      </c>
      <c r="X568" s="44">
        <v>1</v>
      </c>
      <c r="Y568" s="57">
        <v>0</v>
      </c>
      <c r="Z568" s="30"/>
      <c r="AA568" s="37" t="s">
        <v>181</v>
      </c>
      <c r="AB568" s="38"/>
      <c r="AC568" s="38"/>
      <c r="AD568" s="38"/>
      <c r="AE568" s="1"/>
      <c r="AF568" s="1"/>
      <c r="AG568" s="1"/>
      <c r="AH568" s="1"/>
      <c r="AI568" s="1"/>
      <c r="AJ568" s="1"/>
      <c r="AK568" s="1"/>
      <c r="AL568" s="1"/>
      <c r="AM568" s="175" t="s">
        <v>1118</v>
      </c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</row>
    <row r="569" spans="2:66" ht="15" customHeight="1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27" t="s">
        <v>1130</v>
      </c>
      <c r="M569" s="50" t="s">
        <v>1122</v>
      </c>
      <c r="N569" s="27" t="s">
        <v>1123</v>
      </c>
      <c r="O569" s="27">
        <v>34795</v>
      </c>
      <c r="P569" s="47" t="s">
        <v>114</v>
      </c>
      <c r="Q569" s="27">
        <f t="shared" ref="Q569:S569" si="576">IFERROR(VLOOKUP(P569,B$8:E$160,2,0),0)</f>
        <v>512001</v>
      </c>
      <c r="R569" s="27" t="str">
        <f t="shared" si="576"/>
        <v>HGT.02.</v>
      </c>
      <c r="S569" s="30" t="str">
        <f t="shared" si="576"/>
        <v> Przygotowanie i wydawanie dań</v>
      </c>
      <c r="T569" s="56" t="s">
        <v>32</v>
      </c>
      <c r="U569" s="44">
        <v>1</v>
      </c>
      <c r="V569" s="44">
        <v>0</v>
      </c>
      <c r="W569" s="44" t="s">
        <v>154</v>
      </c>
      <c r="X569" s="44">
        <v>1</v>
      </c>
      <c r="Y569" s="57">
        <v>0</v>
      </c>
      <c r="Z569" s="30" t="str">
        <f t="shared" ref="Z569:Z574" si="577">IFERROR(VLOOKUP(AA569,AH$8:AI$51,2,0),0)</f>
        <v>Centrum Kształcenia Zawodowego w CKZiU,  ul. Tadeusza Kościuszki 27, 56-100 Wołów</v>
      </c>
      <c r="AA569" s="37" t="s">
        <v>162</v>
      </c>
      <c r="AB569" s="38"/>
      <c r="AC569" s="38"/>
      <c r="AD569" s="38"/>
      <c r="AE569" s="1"/>
      <c r="AF569" s="1"/>
      <c r="AG569" s="1"/>
      <c r="AH569" s="1"/>
      <c r="AI569" s="1"/>
      <c r="AJ569" s="1"/>
      <c r="AK569" s="1"/>
      <c r="AL569" s="1"/>
      <c r="AM569" s="9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</row>
    <row r="570" spans="2:66" ht="12.75" customHeight="1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27" t="s">
        <v>1131</v>
      </c>
      <c r="M570" s="50" t="s">
        <v>1122</v>
      </c>
      <c r="N570" s="27" t="s">
        <v>1123</v>
      </c>
      <c r="O570" s="27">
        <v>34795</v>
      </c>
      <c r="P570" s="47" t="s">
        <v>40</v>
      </c>
      <c r="Q570" s="27">
        <f t="shared" ref="Q570:S570" si="578">IFERROR(VLOOKUP(P570,B$8:E$160,2,0),0)</f>
        <v>741103</v>
      </c>
      <c r="R570" s="27" t="str">
        <f t="shared" si="578"/>
        <v>ELE.02.</v>
      </c>
      <c r="S570" s="30" t="str">
        <f t="shared" si="578"/>
        <v>Montaż, uruchamianie i konserwacja instalacji, maszyn i urządzeń elektrycznych</v>
      </c>
      <c r="T570" s="77" t="s">
        <v>116</v>
      </c>
      <c r="U570" s="34">
        <v>6</v>
      </c>
      <c r="V570" s="34">
        <v>0</v>
      </c>
      <c r="W570" s="57" t="s">
        <v>154</v>
      </c>
      <c r="X570" s="34">
        <v>6</v>
      </c>
      <c r="Y570" s="35">
        <v>0</v>
      </c>
      <c r="Z570" s="30" t="str">
        <f t="shared" si="577"/>
        <v>Centrum Kształcenia Zawodowego i Ustawicznego, 67-400 Wschowa, Plac Kosynierów 1</v>
      </c>
      <c r="AA570" s="37" t="s">
        <v>181</v>
      </c>
      <c r="AB570" s="38"/>
      <c r="AC570" s="38"/>
      <c r="AD570" s="38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</row>
    <row r="571" spans="2:66" ht="15" customHeight="1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27" t="s">
        <v>1132</v>
      </c>
      <c r="M571" s="50" t="s">
        <v>1122</v>
      </c>
      <c r="N571" s="27" t="s">
        <v>1123</v>
      </c>
      <c r="O571" s="27">
        <v>34795</v>
      </c>
      <c r="P571" s="52" t="s">
        <v>44</v>
      </c>
      <c r="Q571" s="27">
        <f t="shared" ref="Q571:S571" si="579">IFERROR(VLOOKUP(P571,B$8:E$160,2,0),0)</f>
        <v>514101</v>
      </c>
      <c r="R571" s="27" t="str">
        <f t="shared" si="579"/>
        <v>FRK.01.</v>
      </c>
      <c r="S571" s="30" t="str">
        <f t="shared" si="579"/>
        <v>Wykonywanie usług fryzjerskich</v>
      </c>
      <c r="T571" s="43" t="s">
        <v>304</v>
      </c>
      <c r="U571" s="34">
        <v>6</v>
      </c>
      <c r="V571" s="217">
        <v>6</v>
      </c>
      <c r="W571" s="218" t="s">
        <v>154</v>
      </c>
      <c r="X571" s="217">
        <v>6</v>
      </c>
      <c r="Y571" s="218">
        <v>6</v>
      </c>
      <c r="Z571" s="30" t="str">
        <f t="shared" si="577"/>
        <v>Centrum Kształcenia Zawodowego i Ustawicznego, 67-400 Wschowa, Plac Kosynierów 1</v>
      </c>
      <c r="AA571" s="51" t="s">
        <v>181</v>
      </c>
      <c r="AB571" s="38"/>
      <c r="AC571" s="38"/>
      <c r="AD571" s="38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</row>
    <row r="572" spans="2:66" ht="15" customHeight="1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27" t="s">
        <v>1133</v>
      </c>
      <c r="M572" s="50" t="s">
        <v>1122</v>
      </c>
      <c r="N572" s="27" t="s">
        <v>1123</v>
      </c>
      <c r="O572" s="27">
        <v>34795</v>
      </c>
      <c r="P572" s="47" t="s">
        <v>149</v>
      </c>
      <c r="Q572" s="27">
        <f t="shared" ref="Q572:S572" si="580">IFERROR(VLOOKUP(P572,B$8:E$160,2,0),0)</f>
        <v>713203</v>
      </c>
      <c r="R572" s="27" t="str">
        <f t="shared" si="580"/>
        <v>MOT.03.</v>
      </c>
      <c r="S572" s="30" t="str">
        <f t="shared" si="580"/>
        <v>Diagnozowanie i naprawa powłok lakierniczych</v>
      </c>
      <c r="T572" s="75" t="s">
        <v>193</v>
      </c>
      <c r="U572" s="34">
        <v>1</v>
      </c>
      <c r="V572" s="34">
        <v>0</v>
      </c>
      <c r="W572" s="57" t="s">
        <v>154</v>
      </c>
      <c r="X572" s="34">
        <v>1</v>
      </c>
      <c r="Y572" s="35">
        <v>0</v>
      </c>
      <c r="Z572" s="30" t="str">
        <f t="shared" si="577"/>
        <v>Centrum Kształcenia Zawodowego i Ustawicznego, 67-400 Wschowa, Plac Kosynierów 1</v>
      </c>
      <c r="AA572" s="37" t="s">
        <v>181</v>
      </c>
      <c r="AB572" s="38"/>
      <c r="AC572" s="38"/>
      <c r="AD572" s="38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</row>
    <row r="573" spans="2:66" ht="15" customHeight="1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27" t="s">
        <v>1134</v>
      </c>
      <c r="M573" s="50" t="s">
        <v>1122</v>
      </c>
      <c r="N573" s="27" t="s">
        <v>1123</v>
      </c>
      <c r="O573" s="27">
        <v>34795</v>
      </c>
      <c r="P573" s="47" t="s">
        <v>92</v>
      </c>
      <c r="Q573" s="27">
        <f t="shared" ref="Q573:S573" si="581">IFERROR(VLOOKUP(P573,B$8:E$160,2,0),0)</f>
        <v>752205</v>
      </c>
      <c r="R573" s="27" t="str">
        <f t="shared" si="581"/>
        <v>DRM.04.</v>
      </c>
      <c r="S573" s="30" t="str">
        <f t="shared" si="581"/>
        <v> Wytwarzanie wyrobów z drewna i materiałów drewnopochodnych</v>
      </c>
      <c r="T573" s="123" t="s">
        <v>364</v>
      </c>
      <c r="U573" s="34">
        <v>6</v>
      </c>
      <c r="V573" s="34">
        <v>0</v>
      </c>
      <c r="W573" s="44" t="s">
        <v>154</v>
      </c>
      <c r="X573" s="34">
        <v>6</v>
      </c>
      <c r="Y573" s="35">
        <v>0</v>
      </c>
      <c r="Z573" s="30" t="str">
        <f t="shared" si="577"/>
        <v>Centrum Kształcenia Zawodowego i Ustawicznego, 67-400 Wschowa, Plac Kosynierów 1</v>
      </c>
      <c r="AA573" s="37" t="s">
        <v>181</v>
      </c>
      <c r="AB573" s="38"/>
      <c r="AC573" s="38"/>
      <c r="AD573" s="38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</row>
    <row r="574" spans="2:66" ht="15" customHeight="1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27" t="s">
        <v>1135</v>
      </c>
      <c r="M574" s="50" t="s">
        <v>1136</v>
      </c>
      <c r="N574" s="27" t="s">
        <v>1123</v>
      </c>
      <c r="O574" s="27">
        <v>129114</v>
      </c>
      <c r="P574" s="47" t="s">
        <v>149</v>
      </c>
      <c r="Q574" s="27">
        <f t="shared" ref="Q574:S574" si="582">IFERROR(VLOOKUP(P574,B$8:E$160,2,0),0)</f>
        <v>713203</v>
      </c>
      <c r="R574" s="27" t="str">
        <f t="shared" si="582"/>
        <v>MOT.03.</v>
      </c>
      <c r="S574" s="30" t="str">
        <f t="shared" si="582"/>
        <v>Diagnozowanie i naprawa powłok lakierniczych</v>
      </c>
      <c r="T574" s="75" t="s">
        <v>193</v>
      </c>
      <c r="U574" s="239">
        <v>1</v>
      </c>
      <c r="V574" s="239">
        <v>0</v>
      </c>
      <c r="W574" s="240" t="s">
        <v>33</v>
      </c>
      <c r="X574" s="239">
        <v>1</v>
      </c>
      <c r="Y574" s="241">
        <v>0</v>
      </c>
      <c r="Z574" s="30" t="str">
        <f t="shared" si="577"/>
        <v>Centrum Kształcenia Zawodowego i Ustawicznego, 67-400 Wschowa, Plac Kosynierów 1</v>
      </c>
      <c r="AA574" s="37" t="s">
        <v>181</v>
      </c>
      <c r="AB574" s="66"/>
      <c r="AC574" s="38"/>
      <c r="AD574" s="38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</row>
    <row r="575" spans="2:66" ht="15" customHeight="1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27" t="s">
        <v>1137</v>
      </c>
      <c r="M575" s="242"/>
      <c r="N575" s="243"/>
      <c r="O575" s="137"/>
      <c r="P575" s="47"/>
      <c r="Q575" s="27"/>
      <c r="R575" s="27"/>
      <c r="S575" s="30"/>
      <c r="T575" s="69"/>
      <c r="U575" s="48">
        <v>0</v>
      </c>
      <c r="V575" s="44"/>
      <c r="W575" s="57"/>
      <c r="X575" s="34"/>
      <c r="Y575" s="57"/>
      <c r="Z575" s="30"/>
      <c r="AA575" s="73"/>
      <c r="AB575" s="66"/>
      <c r="AC575" s="38"/>
      <c r="AD575" s="38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</row>
    <row r="576" spans="2:66" ht="15" customHeight="1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27" t="s">
        <v>1138</v>
      </c>
      <c r="M576" s="50"/>
      <c r="N576" s="27"/>
      <c r="O576" s="27"/>
      <c r="P576" s="50"/>
      <c r="Q576" s="27">
        <f t="shared" ref="Q576:S576" si="583">IFERROR(VLOOKUP(P576,B$8:E$160,2,0),0)</f>
        <v>0</v>
      </c>
      <c r="R576" s="27">
        <f t="shared" si="583"/>
        <v>0</v>
      </c>
      <c r="S576" s="30">
        <f t="shared" si="583"/>
        <v>0</v>
      </c>
      <c r="T576" s="204"/>
      <c r="U576" s="79"/>
      <c r="V576" s="79"/>
      <c r="W576" s="81"/>
      <c r="X576" s="79"/>
      <c r="Y576" s="80"/>
      <c r="Z576" s="30">
        <f t="shared" ref="Z576:Z641" si="584">IFERROR(VLOOKUP(AA576,AH$8:AI$51,2,0),0)</f>
        <v>0</v>
      </c>
      <c r="AA576" s="61"/>
      <c r="AB576" s="66"/>
      <c r="AC576" s="7"/>
      <c r="AD576" s="38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</row>
    <row r="577" spans="2:66" ht="15" customHeight="1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27" t="s">
        <v>1139</v>
      </c>
      <c r="M577" s="50"/>
      <c r="N577" s="27"/>
      <c r="O577" s="27"/>
      <c r="P577" s="50"/>
      <c r="Q577" s="27">
        <f t="shared" ref="Q577:S577" si="585">IFERROR(VLOOKUP(P577,B$8:E$160,2,0),0)</f>
        <v>0</v>
      </c>
      <c r="R577" s="27">
        <f t="shared" si="585"/>
        <v>0</v>
      </c>
      <c r="S577" s="30">
        <f t="shared" si="585"/>
        <v>0</v>
      </c>
      <c r="T577" s="181"/>
      <c r="U577" s="79"/>
      <c r="V577" s="79"/>
      <c r="W577" s="81"/>
      <c r="X577" s="79"/>
      <c r="Y577" s="80"/>
      <c r="Z577" s="30">
        <f t="shared" si="584"/>
        <v>0</v>
      </c>
      <c r="AA577" s="61"/>
      <c r="AB577" s="66"/>
      <c r="AC577" s="38"/>
      <c r="AD577" s="38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</row>
    <row r="578" spans="2:66" ht="15" customHeight="1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27" t="s">
        <v>1140</v>
      </c>
      <c r="M578" s="50"/>
      <c r="N578" s="27"/>
      <c r="O578" s="27"/>
      <c r="P578" s="50"/>
      <c r="Q578" s="27">
        <f t="shared" ref="Q578:S578" si="586">IFERROR(VLOOKUP(P578,B$8:E$160,2,0),0)</f>
        <v>0</v>
      </c>
      <c r="R578" s="27">
        <f t="shared" si="586"/>
        <v>0</v>
      </c>
      <c r="S578" s="30">
        <f t="shared" si="586"/>
        <v>0</v>
      </c>
      <c r="T578" s="187"/>
      <c r="U578" s="79"/>
      <c r="V578" s="79"/>
      <c r="W578" s="78"/>
      <c r="X578" s="79"/>
      <c r="Y578" s="80"/>
      <c r="Z578" s="30">
        <f t="shared" si="584"/>
        <v>0</v>
      </c>
      <c r="AA578" s="61"/>
      <c r="AB578" s="66"/>
      <c r="AC578" s="38"/>
      <c r="AD578" s="38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</row>
    <row r="579" spans="2:66" ht="15" customHeight="1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27" t="s">
        <v>1141</v>
      </c>
      <c r="M579" s="50"/>
      <c r="N579" s="27"/>
      <c r="O579" s="27"/>
      <c r="P579" s="50"/>
      <c r="Q579" s="27">
        <f t="shared" ref="Q579:S579" si="587">IFERROR(VLOOKUP(P579,B$8:E$160,2,0),0)</f>
        <v>0</v>
      </c>
      <c r="R579" s="27">
        <f t="shared" si="587"/>
        <v>0</v>
      </c>
      <c r="S579" s="30">
        <f t="shared" si="587"/>
        <v>0</v>
      </c>
      <c r="T579" s="187"/>
      <c r="U579" s="79"/>
      <c r="V579" s="79"/>
      <c r="W579" s="78"/>
      <c r="X579" s="79"/>
      <c r="Y579" s="80"/>
      <c r="Z579" s="30">
        <f t="shared" si="584"/>
        <v>0</v>
      </c>
      <c r="AA579" s="61"/>
      <c r="AB579" s="66"/>
      <c r="AC579" s="66"/>
      <c r="AD579" s="38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</row>
    <row r="580" spans="2:66" ht="15" customHeight="1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27" t="s">
        <v>1142</v>
      </c>
      <c r="M580" s="50"/>
      <c r="N580" s="27"/>
      <c r="O580" s="27"/>
      <c r="P580" s="50"/>
      <c r="Q580" s="27">
        <f t="shared" ref="Q580:S580" si="588">IFERROR(VLOOKUP(P580,B$8:E$160,2,0),0)</f>
        <v>0</v>
      </c>
      <c r="R580" s="27">
        <f t="shared" si="588"/>
        <v>0</v>
      </c>
      <c r="S580" s="30">
        <f t="shared" si="588"/>
        <v>0</v>
      </c>
      <c r="T580" s="187"/>
      <c r="U580" s="79"/>
      <c r="V580" s="79"/>
      <c r="W580" s="78"/>
      <c r="X580" s="79"/>
      <c r="Y580" s="80"/>
      <c r="Z580" s="30">
        <f t="shared" si="584"/>
        <v>0</v>
      </c>
      <c r="AA580" s="61"/>
      <c r="AB580" s="38"/>
      <c r="AC580" s="38"/>
      <c r="AD580" s="38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</row>
    <row r="581" spans="2:66" ht="15" customHeight="1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27" t="s">
        <v>1143</v>
      </c>
      <c r="M581" s="50"/>
      <c r="N581" s="27"/>
      <c r="O581" s="27"/>
      <c r="P581" s="50"/>
      <c r="Q581" s="27">
        <f t="shared" ref="Q581:S581" si="589">IFERROR(VLOOKUP(P581,B$8:E$160,2,0),0)</f>
        <v>0</v>
      </c>
      <c r="R581" s="27">
        <f t="shared" si="589"/>
        <v>0</v>
      </c>
      <c r="S581" s="30">
        <f t="shared" si="589"/>
        <v>0</v>
      </c>
      <c r="T581" s="78"/>
      <c r="U581" s="79"/>
      <c r="V581" s="79"/>
      <c r="W581" s="78"/>
      <c r="X581" s="79"/>
      <c r="Y581" s="80"/>
      <c r="Z581" s="30">
        <f t="shared" si="584"/>
        <v>0</v>
      </c>
      <c r="AA581" s="61"/>
      <c r="AB581" s="38"/>
      <c r="AC581" s="203"/>
      <c r="AD581" s="38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</row>
    <row r="582" spans="2:66" ht="15" customHeight="1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27" t="s">
        <v>1144</v>
      </c>
      <c r="M582" s="50"/>
      <c r="N582" s="27"/>
      <c r="O582" s="27"/>
      <c r="P582" s="50"/>
      <c r="Q582" s="27">
        <f t="shared" ref="Q582:S582" si="590">IFERROR(VLOOKUP(P582,B$8:E$160,2,0),0)</f>
        <v>0</v>
      </c>
      <c r="R582" s="27">
        <f t="shared" si="590"/>
        <v>0</v>
      </c>
      <c r="S582" s="30">
        <f t="shared" si="590"/>
        <v>0</v>
      </c>
      <c r="T582" s="187"/>
      <c r="U582" s="244"/>
      <c r="V582" s="79"/>
      <c r="W582" s="78"/>
      <c r="X582" s="79"/>
      <c r="Y582" s="80"/>
      <c r="Z582" s="30">
        <f t="shared" si="584"/>
        <v>0</v>
      </c>
      <c r="AA582" s="61"/>
      <c r="AB582" s="38"/>
      <c r="AC582" s="38"/>
      <c r="AD582" s="38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</row>
    <row r="583" spans="2:66" ht="15" customHeight="1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27" t="s">
        <v>1145</v>
      </c>
      <c r="M583" s="50"/>
      <c r="N583" s="27"/>
      <c r="O583" s="27"/>
      <c r="P583" s="50"/>
      <c r="Q583" s="27">
        <f t="shared" ref="Q583:S583" si="591">IFERROR(VLOOKUP(P583,B$8:E$160,2,0),0)</f>
        <v>0</v>
      </c>
      <c r="R583" s="27">
        <f t="shared" si="591"/>
        <v>0</v>
      </c>
      <c r="S583" s="30">
        <f t="shared" si="591"/>
        <v>0</v>
      </c>
      <c r="T583" s="187"/>
      <c r="U583" s="79"/>
      <c r="V583" s="79"/>
      <c r="W583" s="78"/>
      <c r="X583" s="79"/>
      <c r="Y583" s="80"/>
      <c r="Z583" s="30">
        <f t="shared" si="584"/>
        <v>0</v>
      </c>
      <c r="AA583" s="61"/>
      <c r="AB583" s="38"/>
      <c r="AC583" s="38"/>
      <c r="AD583" s="38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</row>
    <row r="584" spans="2:66" ht="15" customHeight="1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27" t="s">
        <v>1146</v>
      </c>
      <c r="M584" s="50"/>
      <c r="N584" s="27"/>
      <c r="O584" s="27"/>
      <c r="P584" s="50"/>
      <c r="Q584" s="27">
        <f t="shared" ref="Q584:S584" si="592">IFERROR(VLOOKUP(P584,B$8:E$160,2,0),0)</f>
        <v>0</v>
      </c>
      <c r="R584" s="27">
        <f t="shared" si="592"/>
        <v>0</v>
      </c>
      <c r="S584" s="30">
        <f t="shared" si="592"/>
        <v>0</v>
      </c>
      <c r="T584" s="78"/>
      <c r="U584" s="79"/>
      <c r="V584" s="79"/>
      <c r="W584" s="78"/>
      <c r="X584" s="79"/>
      <c r="Y584" s="80"/>
      <c r="Z584" s="30">
        <f t="shared" si="584"/>
        <v>0</v>
      </c>
      <c r="AA584" s="61"/>
      <c r="AB584" s="38"/>
      <c r="AC584" s="38"/>
      <c r="AD584" s="38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</row>
    <row r="585" spans="2:66" ht="15" customHeight="1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27" t="s">
        <v>1147</v>
      </c>
      <c r="M585" s="50"/>
      <c r="N585" s="27"/>
      <c r="O585" s="27"/>
      <c r="P585" s="50"/>
      <c r="Q585" s="27">
        <f t="shared" ref="Q585:S585" si="593">IFERROR(VLOOKUP(P585,B$8:E$160,2,0),0)</f>
        <v>0</v>
      </c>
      <c r="R585" s="27">
        <f t="shared" si="593"/>
        <v>0</v>
      </c>
      <c r="S585" s="30">
        <f t="shared" si="593"/>
        <v>0</v>
      </c>
      <c r="T585" s="187"/>
      <c r="U585" s="79"/>
      <c r="V585" s="79"/>
      <c r="W585" s="78"/>
      <c r="X585" s="79"/>
      <c r="Y585" s="80"/>
      <c r="Z585" s="30">
        <f t="shared" si="584"/>
        <v>0</v>
      </c>
      <c r="AA585" s="61"/>
      <c r="AB585" s="38"/>
      <c r="AC585" s="38"/>
      <c r="AD585" s="38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</row>
    <row r="586" spans="2:66" ht="15" customHeight="1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27" t="s">
        <v>1148</v>
      </c>
      <c r="M586" s="50"/>
      <c r="N586" s="27"/>
      <c r="O586" s="27"/>
      <c r="P586" s="50"/>
      <c r="Q586" s="27">
        <f t="shared" ref="Q586:S586" si="594">IFERROR(VLOOKUP(P586,B$8:E$160,2,0),0)</f>
        <v>0</v>
      </c>
      <c r="R586" s="27">
        <f t="shared" si="594"/>
        <v>0</v>
      </c>
      <c r="S586" s="30">
        <f t="shared" si="594"/>
        <v>0</v>
      </c>
      <c r="T586" s="152"/>
      <c r="U586" s="79"/>
      <c r="V586" s="79"/>
      <c r="W586" s="78"/>
      <c r="X586" s="79"/>
      <c r="Y586" s="80"/>
      <c r="Z586" s="30">
        <f t="shared" si="584"/>
        <v>0</v>
      </c>
      <c r="AA586" s="61"/>
      <c r="AB586" s="38"/>
      <c r="AC586" s="38"/>
      <c r="AD586" s="38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</row>
    <row r="587" spans="2:66" ht="15" customHeight="1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27" t="s">
        <v>1149</v>
      </c>
      <c r="M587" s="50"/>
      <c r="N587" s="27"/>
      <c r="O587" s="27"/>
      <c r="P587" s="50"/>
      <c r="Q587" s="27">
        <f t="shared" ref="Q587:S587" si="595">IFERROR(VLOOKUP(P587,B$8:E$160,2,0),0)</f>
        <v>0</v>
      </c>
      <c r="R587" s="27">
        <f t="shared" si="595"/>
        <v>0</v>
      </c>
      <c r="S587" s="30">
        <f t="shared" si="595"/>
        <v>0</v>
      </c>
      <c r="T587" s="78"/>
      <c r="U587" s="79"/>
      <c r="V587" s="79"/>
      <c r="W587" s="78"/>
      <c r="X587" s="79"/>
      <c r="Y587" s="80"/>
      <c r="Z587" s="30">
        <f t="shared" si="584"/>
        <v>0</v>
      </c>
      <c r="AA587" s="61"/>
      <c r="AB587" s="66"/>
      <c r="AC587" s="66"/>
      <c r="AD587" s="38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</row>
    <row r="588" spans="2:66" ht="15" customHeight="1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27" t="s">
        <v>1150</v>
      </c>
      <c r="M588" s="50"/>
      <c r="N588" s="27"/>
      <c r="O588" s="27"/>
      <c r="P588" s="50"/>
      <c r="Q588" s="27">
        <f t="shared" ref="Q588:S588" si="596">IFERROR(VLOOKUP(P588,B$8:E$160,2,0),0)</f>
        <v>0</v>
      </c>
      <c r="R588" s="27">
        <f t="shared" si="596"/>
        <v>0</v>
      </c>
      <c r="S588" s="30">
        <f t="shared" si="596"/>
        <v>0</v>
      </c>
      <c r="T588" s="187"/>
      <c r="U588" s="79"/>
      <c r="V588" s="79"/>
      <c r="W588" s="78"/>
      <c r="X588" s="79"/>
      <c r="Y588" s="80"/>
      <c r="Z588" s="30">
        <f t="shared" si="584"/>
        <v>0</v>
      </c>
      <c r="AA588" s="61"/>
      <c r="AB588" s="38"/>
      <c r="AC588" s="38"/>
      <c r="AD588" s="38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</row>
    <row r="589" spans="2:66" ht="15" customHeight="1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27" t="s">
        <v>1151</v>
      </c>
      <c r="M589" s="50"/>
      <c r="N589" s="27"/>
      <c r="O589" s="27"/>
      <c r="P589" s="50"/>
      <c r="Q589" s="27">
        <f t="shared" ref="Q589:S589" si="597">IFERROR(VLOOKUP(P589,B$8:E$160,2,0),0)</f>
        <v>0</v>
      </c>
      <c r="R589" s="27">
        <f t="shared" si="597"/>
        <v>0</v>
      </c>
      <c r="S589" s="30">
        <f t="shared" si="597"/>
        <v>0</v>
      </c>
      <c r="T589" s="152"/>
      <c r="U589" s="79"/>
      <c r="V589" s="79"/>
      <c r="W589" s="78"/>
      <c r="X589" s="79"/>
      <c r="Y589" s="80"/>
      <c r="Z589" s="30">
        <f t="shared" si="584"/>
        <v>0</v>
      </c>
      <c r="AA589" s="61"/>
      <c r="AB589" s="38"/>
      <c r="AC589" s="38"/>
      <c r="AD589" s="38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</row>
    <row r="590" spans="2:66" ht="15" customHeight="1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27" t="s">
        <v>1152</v>
      </c>
      <c r="M590" s="50"/>
      <c r="N590" s="27"/>
      <c r="O590" s="27"/>
      <c r="P590" s="50"/>
      <c r="Q590" s="27">
        <f t="shared" ref="Q590:S590" si="598">IFERROR(VLOOKUP(P590,B$8:E$160,2,0),0)</f>
        <v>0</v>
      </c>
      <c r="R590" s="27">
        <f t="shared" si="598"/>
        <v>0</v>
      </c>
      <c r="S590" s="30">
        <f t="shared" si="598"/>
        <v>0</v>
      </c>
      <c r="T590" s="152"/>
      <c r="U590" s="79"/>
      <c r="V590" s="79"/>
      <c r="W590" s="78"/>
      <c r="X590" s="79"/>
      <c r="Y590" s="80"/>
      <c r="Z590" s="30">
        <f t="shared" si="584"/>
        <v>0</v>
      </c>
      <c r="AA590" s="61"/>
      <c r="AB590" s="38"/>
      <c r="AC590" s="38"/>
      <c r="AD590" s="38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</row>
    <row r="591" spans="2:66" ht="15" customHeight="1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27" t="s">
        <v>1153</v>
      </c>
      <c r="M591" s="50"/>
      <c r="N591" s="27"/>
      <c r="O591" s="27"/>
      <c r="P591" s="50"/>
      <c r="Q591" s="27">
        <f t="shared" ref="Q591:S591" si="599">IFERROR(VLOOKUP(P591,B$8:E$160,2,0),0)</f>
        <v>0</v>
      </c>
      <c r="R591" s="27">
        <f t="shared" si="599"/>
        <v>0</v>
      </c>
      <c r="S591" s="30">
        <f t="shared" si="599"/>
        <v>0</v>
      </c>
      <c r="T591" s="187"/>
      <c r="U591" s="79"/>
      <c r="V591" s="79"/>
      <c r="W591" s="78"/>
      <c r="X591" s="79"/>
      <c r="Y591" s="80"/>
      <c r="Z591" s="30">
        <f t="shared" si="584"/>
        <v>0</v>
      </c>
      <c r="AA591" s="61"/>
      <c r="AB591" s="38"/>
      <c r="AC591" s="38"/>
      <c r="AD591" s="38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</row>
    <row r="592" spans="2:66" ht="15" customHeight="1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27" t="s">
        <v>1154</v>
      </c>
      <c r="M592" s="50"/>
      <c r="N592" s="27"/>
      <c r="O592" s="27"/>
      <c r="P592" s="50"/>
      <c r="Q592" s="27">
        <f t="shared" ref="Q592:S592" si="600">IFERROR(VLOOKUP(P592,B$8:E$160,2,0),0)</f>
        <v>0</v>
      </c>
      <c r="R592" s="27">
        <f t="shared" si="600"/>
        <v>0</v>
      </c>
      <c r="S592" s="30">
        <f t="shared" si="600"/>
        <v>0</v>
      </c>
      <c r="T592" s="187"/>
      <c r="U592" s="79"/>
      <c r="V592" s="79"/>
      <c r="W592" s="78"/>
      <c r="X592" s="79"/>
      <c r="Y592" s="80"/>
      <c r="Z592" s="30">
        <f t="shared" si="584"/>
        <v>0</v>
      </c>
      <c r="AA592" s="61"/>
      <c r="AB592" s="38"/>
      <c r="AC592" s="38"/>
      <c r="AD592" s="38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</row>
    <row r="593" spans="2:66" ht="15" customHeight="1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27" t="s">
        <v>1155</v>
      </c>
      <c r="M593" s="50"/>
      <c r="N593" s="27"/>
      <c r="O593" s="27"/>
      <c r="P593" s="50"/>
      <c r="Q593" s="27">
        <f t="shared" ref="Q593:S593" si="601">IFERROR(VLOOKUP(P593,B$8:E$160,2,0),0)</f>
        <v>0</v>
      </c>
      <c r="R593" s="27">
        <f t="shared" si="601"/>
        <v>0</v>
      </c>
      <c r="S593" s="30">
        <f t="shared" si="601"/>
        <v>0</v>
      </c>
      <c r="T593" s="78"/>
      <c r="U593" s="244"/>
      <c r="V593" s="79"/>
      <c r="W593" s="78"/>
      <c r="X593" s="79"/>
      <c r="Y593" s="80"/>
      <c r="Z593" s="30">
        <f t="shared" si="584"/>
        <v>0</v>
      </c>
      <c r="AA593" s="61"/>
      <c r="AB593" s="7"/>
      <c r="AC593" s="38"/>
      <c r="AD593" s="38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</row>
    <row r="594" spans="2:66" ht="15" customHeight="1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27" t="s">
        <v>1156</v>
      </c>
      <c r="M594" s="50"/>
      <c r="N594" s="27"/>
      <c r="O594" s="27"/>
      <c r="P594" s="50"/>
      <c r="Q594" s="27">
        <f t="shared" ref="Q594:S594" si="602">IFERROR(VLOOKUP(P594,B$8:E$160,2,0),0)</f>
        <v>0</v>
      </c>
      <c r="R594" s="27">
        <f t="shared" si="602"/>
        <v>0</v>
      </c>
      <c r="S594" s="30">
        <f t="shared" si="602"/>
        <v>0</v>
      </c>
      <c r="T594" s="78"/>
      <c r="U594" s="244"/>
      <c r="V594" s="79"/>
      <c r="W594" s="78"/>
      <c r="X594" s="79"/>
      <c r="Y594" s="80"/>
      <c r="Z594" s="30">
        <f t="shared" si="584"/>
        <v>0</v>
      </c>
      <c r="AA594" s="61"/>
      <c r="AB594" s="7"/>
      <c r="AC594" s="38"/>
      <c r="AD594" s="38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</row>
    <row r="595" spans="2:66" ht="15" customHeight="1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27" t="s">
        <v>1157</v>
      </c>
      <c r="M595" s="50"/>
      <c r="N595" s="27"/>
      <c r="O595" s="27"/>
      <c r="P595" s="50"/>
      <c r="Q595" s="27">
        <f t="shared" ref="Q595:S595" si="603">IFERROR(VLOOKUP(P595,B$8:E$160,2,0),0)</f>
        <v>0</v>
      </c>
      <c r="R595" s="27">
        <f t="shared" si="603"/>
        <v>0</v>
      </c>
      <c r="S595" s="30">
        <f t="shared" si="603"/>
        <v>0</v>
      </c>
      <c r="T595" s="187"/>
      <c r="U595" s="79"/>
      <c r="V595" s="79"/>
      <c r="W595" s="78"/>
      <c r="X595" s="79"/>
      <c r="Y595" s="80"/>
      <c r="Z595" s="30">
        <f t="shared" si="584"/>
        <v>0</v>
      </c>
      <c r="AA595" s="61"/>
      <c r="AB595" s="38"/>
      <c r="AC595" s="38"/>
      <c r="AD595" s="38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</row>
    <row r="596" spans="2:66" ht="16.5" customHeight="1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27" t="s">
        <v>1158</v>
      </c>
      <c r="M596" s="50"/>
      <c r="N596" s="27"/>
      <c r="O596" s="27"/>
      <c r="P596" s="50"/>
      <c r="Q596" s="27">
        <f t="shared" ref="Q596:S596" si="604">IFERROR(VLOOKUP(P596,B$8:E$160,2,0),0)</f>
        <v>0</v>
      </c>
      <c r="R596" s="27">
        <f t="shared" si="604"/>
        <v>0</v>
      </c>
      <c r="S596" s="30">
        <f t="shared" si="604"/>
        <v>0</v>
      </c>
      <c r="T596" s="187"/>
      <c r="U596" s="79"/>
      <c r="V596" s="79"/>
      <c r="W596" s="78"/>
      <c r="X596" s="79"/>
      <c r="Y596" s="80"/>
      <c r="Z596" s="30">
        <f t="shared" si="584"/>
        <v>0</v>
      </c>
      <c r="AA596" s="61"/>
      <c r="AB596" s="7"/>
      <c r="AC596" s="38"/>
      <c r="AD596" s="38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</row>
    <row r="597" spans="2:66" ht="15" customHeight="1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27" t="s">
        <v>1159</v>
      </c>
      <c r="M597" s="50"/>
      <c r="N597" s="27"/>
      <c r="O597" s="27"/>
      <c r="P597" s="50"/>
      <c r="Q597" s="27">
        <f t="shared" ref="Q597:S597" si="605">IFERROR(VLOOKUP(P597,B$8:E$160,2,0),0)</f>
        <v>0</v>
      </c>
      <c r="R597" s="27">
        <f t="shared" si="605"/>
        <v>0</v>
      </c>
      <c r="S597" s="30">
        <f t="shared" si="605"/>
        <v>0</v>
      </c>
      <c r="T597" s="187"/>
      <c r="U597" s="79"/>
      <c r="V597" s="79"/>
      <c r="W597" s="78"/>
      <c r="X597" s="79"/>
      <c r="Y597" s="80"/>
      <c r="Z597" s="30">
        <f t="shared" si="584"/>
        <v>0</v>
      </c>
      <c r="AA597" s="61"/>
      <c r="AB597" s="38"/>
      <c r="AC597" s="38"/>
      <c r="AD597" s="38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</row>
    <row r="598" spans="2:66" ht="15" customHeight="1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27" t="s">
        <v>1160</v>
      </c>
      <c r="M598" s="50"/>
      <c r="N598" s="27"/>
      <c r="O598" s="27"/>
      <c r="P598" s="50"/>
      <c r="Q598" s="27">
        <f t="shared" ref="Q598:S598" si="606">IFERROR(VLOOKUP(P598,B$8:E$160,2,0),0)</f>
        <v>0</v>
      </c>
      <c r="R598" s="27">
        <f t="shared" si="606"/>
        <v>0</v>
      </c>
      <c r="S598" s="30">
        <f t="shared" si="606"/>
        <v>0</v>
      </c>
      <c r="T598" s="152"/>
      <c r="U598" s="79"/>
      <c r="V598" s="79"/>
      <c r="W598" s="78"/>
      <c r="X598" s="79"/>
      <c r="Y598" s="80"/>
      <c r="Z598" s="30">
        <f t="shared" si="584"/>
        <v>0</v>
      </c>
      <c r="AA598" s="61"/>
      <c r="AB598" s="7"/>
      <c r="AC598" s="38"/>
      <c r="AD598" s="38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</row>
    <row r="599" spans="2:66" ht="15" customHeight="1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27" t="s">
        <v>1161</v>
      </c>
      <c r="M599" s="50"/>
      <c r="N599" s="27"/>
      <c r="O599" s="27"/>
      <c r="P599" s="30"/>
      <c r="Q599" s="27">
        <f t="shared" ref="Q599:S599" si="607">IFERROR(VLOOKUP(P599,B$8:E$160,2,0),0)</f>
        <v>0</v>
      </c>
      <c r="R599" s="27">
        <f t="shared" si="607"/>
        <v>0</v>
      </c>
      <c r="S599" s="30">
        <f t="shared" si="607"/>
        <v>0</v>
      </c>
      <c r="T599" s="187"/>
      <c r="U599" s="79"/>
      <c r="V599" s="79"/>
      <c r="W599" s="78"/>
      <c r="X599" s="79"/>
      <c r="Y599" s="80"/>
      <c r="Z599" s="30">
        <f t="shared" si="584"/>
        <v>0</v>
      </c>
      <c r="AA599" s="61"/>
      <c r="AB599" s="38"/>
      <c r="AC599" s="38"/>
      <c r="AD599" s="38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</row>
    <row r="600" spans="2:66" ht="15" customHeight="1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27" t="s">
        <v>1162</v>
      </c>
      <c r="M600" s="50"/>
      <c r="N600" s="27"/>
      <c r="O600" s="27"/>
      <c r="P600" s="50"/>
      <c r="Q600" s="27">
        <f t="shared" ref="Q600:S600" si="608">IFERROR(VLOOKUP(P600,B$8:E$160,2,0),0)</f>
        <v>0</v>
      </c>
      <c r="R600" s="27">
        <f t="shared" si="608"/>
        <v>0</v>
      </c>
      <c r="S600" s="30">
        <f t="shared" si="608"/>
        <v>0</v>
      </c>
      <c r="T600" s="152"/>
      <c r="U600" s="79"/>
      <c r="V600" s="79"/>
      <c r="W600" s="78"/>
      <c r="X600" s="79"/>
      <c r="Y600" s="80"/>
      <c r="Z600" s="30">
        <f t="shared" si="584"/>
        <v>0</v>
      </c>
      <c r="AA600" s="61"/>
      <c r="AB600" s="38"/>
      <c r="AC600" s="38"/>
      <c r="AD600" s="38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</row>
    <row r="601" spans="2:66" ht="15" customHeight="1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27" t="s">
        <v>1163</v>
      </c>
      <c r="M601" s="50"/>
      <c r="N601" s="27"/>
      <c r="O601" s="27"/>
      <c r="P601" s="50"/>
      <c r="Q601" s="27">
        <f t="shared" ref="Q601:S601" si="609">IFERROR(VLOOKUP(P601,B$8:E$160,2,0),0)</f>
        <v>0</v>
      </c>
      <c r="R601" s="27">
        <f t="shared" si="609"/>
        <v>0</v>
      </c>
      <c r="S601" s="30">
        <f t="shared" si="609"/>
        <v>0</v>
      </c>
      <c r="T601" s="78"/>
      <c r="U601" s="79"/>
      <c r="V601" s="79"/>
      <c r="W601" s="78"/>
      <c r="X601" s="79"/>
      <c r="Y601" s="80"/>
      <c r="Z601" s="30">
        <f t="shared" si="584"/>
        <v>0</v>
      </c>
      <c r="AA601" s="61"/>
      <c r="AB601" s="7"/>
      <c r="AC601" s="38"/>
      <c r="AD601" s="38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</row>
    <row r="602" spans="2:66" ht="15" customHeight="1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27" t="s">
        <v>1164</v>
      </c>
      <c r="M602" s="50"/>
      <c r="N602" s="27"/>
      <c r="O602" s="27"/>
      <c r="P602" s="50"/>
      <c r="Q602" s="27">
        <f t="shared" ref="Q602:S602" si="610">IFERROR(VLOOKUP(P602,B$8:E$160,2,0),0)</f>
        <v>0</v>
      </c>
      <c r="R602" s="27">
        <f t="shared" si="610"/>
        <v>0</v>
      </c>
      <c r="S602" s="30">
        <f t="shared" si="610"/>
        <v>0</v>
      </c>
      <c r="T602" s="78"/>
      <c r="U602" s="244"/>
      <c r="V602" s="79"/>
      <c r="W602" s="78"/>
      <c r="X602" s="79"/>
      <c r="Y602" s="80"/>
      <c r="Z602" s="30">
        <f t="shared" si="584"/>
        <v>0</v>
      </c>
      <c r="AA602" s="61"/>
      <c r="AB602" s="66"/>
      <c r="AC602" s="38"/>
      <c r="AD602" s="38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</row>
    <row r="603" spans="2:66" ht="15" customHeight="1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27" t="s">
        <v>1165</v>
      </c>
      <c r="M603" s="41"/>
      <c r="N603" s="27"/>
      <c r="O603" s="27"/>
      <c r="P603" s="50"/>
      <c r="Q603" s="27">
        <f t="shared" ref="Q603:S603" si="611">IFERROR(VLOOKUP(P603,B$8:E$160,2,0),0)</f>
        <v>0</v>
      </c>
      <c r="R603" s="27">
        <f t="shared" si="611"/>
        <v>0</v>
      </c>
      <c r="S603" s="30">
        <f t="shared" si="611"/>
        <v>0</v>
      </c>
      <c r="T603" s="187"/>
      <c r="U603" s="244"/>
      <c r="V603" s="79"/>
      <c r="W603" s="78"/>
      <c r="X603" s="79"/>
      <c r="Y603" s="80"/>
      <c r="Z603" s="30">
        <f t="shared" si="584"/>
        <v>0</v>
      </c>
      <c r="AA603" s="61"/>
      <c r="AB603" s="38"/>
      <c r="AC603" s="38"/>
      <c r="AD603" s="38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</row>
    <row r="604" spans="2:66" ht="15" customHeight="1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27" t="s">
        <v>1166</v>
      </c>
      <c r="M604" s="50"/>
      <c r="N604" s="27"/>
      <c r="O604" s="27"/>
      <c r="P604" s="50"/>
      <c r="Q604" s="27">
        <f t="shared" ref="Q604:S604" si="612">IFERROR(VLOOKUP(P604,B$8:E$160,2,0),0)</f>
        <v>0</v>
      </c>
      <c r="R604" s="27">
        <f t="shared" si="612"/>
        <v>0</v>
      </c>
      <c r="S604" s="30">
        <f t="shared" si="612"/>
        <v>0</v>
      </c>
      <c r="T604" s="187"/>
      <c r="U604" s="244"/>
      <c r="V604" s="79"/>
      <c r="W604" s="78"/>
      <c r="X604" s="79"/>
      <c r="Y604" s="80"/>
      <c r="Z604" s="30">
        <f t="shared" si="584"/>
        <v>0</v>
      </c>
      <c r="AA604" s="61"/>
      <c r="AB604" s="38"/>
      <c r="AC604" s="38"/>
      <c r="AD604" s="38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</row>
    <row r="605" spans="2:66" ht="15" customHeight="1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27" t="s">
        <v>1167</v>
      </c>
      <c r="M605" s="50"/>
      <c r="N605" s="27"/>
      <c r="O605" s="27"/>
      <c r="P605" s="50"/>
      <c r="Q605" s="27">
        <f t="shared" ref="Q605:S605" si="613">IFERROR(VLOOKUP(P605,B$8:E$160,2,0),0)</f>
        <v>0</v>
      </c>
      <c r="R605" s="27">
        <f t="shared" si="613"/>
        <v>0</v>
      </c>
      <c r="S605" s="30">
        <f t="shared" si="613"/>
        <v>0</v>
      </c>
      <c r="T605" s="187"/>
      <c r="U605" s="79"/>
      <c r="V605" s="79"/>
      <c r="W605" s="78"/>
      <c r="X605" s="79"/>
      <c r="Y605" s="80"/>
      <c r="Z605" s="30">
        <f t="shared" si="584"/>
        <v>0</v>
      </c>
      <c r="AA605" s="61"/>
      <c r="AB605" s="38"/>
      <c r="AC605" s="38"/>
      <c r="AD605" s="38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</row>
    <row r="606" spans="2:66" ht="15" customHeight="1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27" t="s">
        <v>1168</v>
      </c>
      <c r="M606" s="50"/>
      <c r="N606" s="27"/>
      <c r="O606" s="27"/>
      <c r="P606" s="50"/>
      <c r="Q606" s="27">
        <f t="shared" ref="Q606:S606" si="614">IFERROR(VLOOKUP(P606,B$8:E$160,2,0),0)</f>
        <v>0</v>
      </c>
      <c r="R606" s="27">
        <f t="shared" si="614"/>
        <v>0</v>
      </c>
      <c r="S606" s="30">
        <f t="shared" si="614"/>
        <v>0</v>
      </c>
      <c r="T606" s="181"/>
      <c r="U606" s="79"/>
      <c r="V606" s="79"/>
      <c r="W606" s="78"/>
      <c r="X606" s="79"/>
      <c r="Y606" s="80"/>
      <c r="Z606" s="30">
        <f t="shared" si="584"/>
        <v>0</v>
      </c>
      <c r="AA606" s="61"/>
      <c r="AB606" s="38"/>
      <c r="AC606" s="38"/>
      <c r="AD606" s="38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</row>
    <row r="607" spans="2:66" ht="15" customHeight="1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27" t="s">
        <v>1169</v>
      </c>
      <c r="M607" s="50"/>
      <c r="N607" s="27"/>
      <c r="O607" s="27"/>
      <c r="P607" s="50"/>
      <c r="Q607" s="27">
        <f t="shared" ref="Q607:S607" si="615">IFERROR(VLOOKUP(P607,B$8:E$160,2,0),0)</f>
        <v>0</v>
      </c>
      <c r="R607" s="27">
        <f t="shared" si="615"/>
        <v>0</v>
      </c>
      <c r="S607" s="30">
        <f t="shared" si="615"/>
        <v>0</v>
      </c>
      <c r="T607" s="187"/>
      <c r="U607" s="79"/>
      <c r="V607" s="79"/>
      <c r="W607" s="78"/>
      <c r="X607" s="79"/>
      <c r="Y607" s="80"/>
      <c r="Z607" s="30">
        <f t="shared" si="584"/>
        <v>0</v>
      </c>
      <c r="AA607" s="61"/>
      <c r="AB607" s="38"/>
      <c r="AC607" s="38"/>
      <c r="AD607" s="38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</row>
    <row r="608" spans="2:66" ht="15" customHeight="1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27" t="s">
        <v>1170</v>
      </c>
      <c r="M608" s="50"/>
      <c r="N608" s="27"/>
      <c r="O608" s="27"/>
      <c r="P608" s="50"/>
      <c r="Q608" s="27">
        <f t="shared" ref="Q608:S608" si="616">IFERROR(VLOOKUP(P608,B$8:E$160,2,0),0)</f>
        <v>0</v>
      </c>
      <c r="R608" s="27">
        <f t="shared" si="616"/>
        <v>0</v>
      </c>
      <c r="S608" s="30">
        <f t="shared" si="616"/>
        <v>0</v>
      </c>
      <c r="T608" s="152"/>
      <c r="U608" s="79"/>
      <c r="V608" s="79"/>
      <c r="W608" s="78"/>
      <c r="X608" s="79"/>
      <c r="Y608" s="80"/>
      <c r="Z608" s="30">
        <f t="shared" si="584"/>
        <v>0</v>
      </c>
      <c r="AA608" s="61"/>
      <c r="AB608" s="38"/>
      <c r="AC608" s="7"/>
      <c r="AD608" s="38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</row>
    <row r="609" spans="2:66" ht="15" customHeight="1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27" t="s">
        <v>1171</v>
      </c>
      <c r="M609" s="50"/>
      <c r="N609" s="27"/>
      <c r="O609" s="27"/>
      <c r="P609" s="50"/>
      <c r="Q609" s="27">
        <f t="shared" ref="Q609:S609" si="617">IFERROR(VLOOKUP(P609,B$8:E$160,2,0),0)</f>
        <v>0</v>
      </c>
      <c r="R609" s="27">
        <f t="shared" si="617"/>
        <v>0</v>
      </c>
      <c r="S609" s="30">
        <f t="shared" si="617"/>
        <v>0</v>
      </c>
      <c r="T609" s="78"/>
      <c r="U609" s="79"/>
      <c r="V609" s="79"/>
      <c r="W609" s="78"/>
      <c r="X609" s="79"/>
      <c r="Y609" s="80"/>
      <c r="Z609" s="30">
        <f t="shared" si="584"/>
        <v>0</v>
      </c>
      <c r="AA609" s="61"/>
      <c r="AB609" s="122"/>
      <c r="AC609" s="38"/>
      <c r="AD609" s="38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</row>
    <row r="610" spans="2:66" ht="15" customHeight="1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27" t="s">
        <v>1172</v>
      </c>
      <c r="M610" s="50"/>
      <c r="N610" s="27"/>
      <c r="O610" s="27"/>
      <c r="P610" s="50"/>
      <c r="Q610" s="27">
        <f t="shared" ref="Q610:S610" si="618">IFERROR(VLOOKUP(P610,B$8:E$160,2,0),0)</f>
        <v>0</v>
      </c>
      <c r="R610" s="27">
        <f t="shared" si="618"/>
        <v>0</v>
      </c>
      <c r="S610" s="30">
        <f t="shared" si="618"/>
        <v>0</v>
      </c>
      <c r="T610" s="187"/>
      <c r="U610" s="79"/>
      <c r="V610" s="79"/>
      <c r="W610" s="78"/>
      <c r="X610" s="79"/>
      <c r="Y610" s="80"/>
      <c r="Z610" s="30">
        <f t="shared" si="584"/>
        <v>0</v>
      </c>
      <c r="AA610" s="61"/>
      <c r="AB610" s="38"/>
      <c r="AC610" s="38"/>
      <c r="AD610" s="38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</row>
    <row r="611" spans="2:66" ht="15" customHeight="1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27" t="s">
        <v>1173</v>
      </c>
      <c r="M611" s="50"/>
      <c r="N611" s="27"/>
      <c r="O611" s="27"/>
      <c r="P611" s="50"/>
      <c r="Q611" s="27">
        <f t="shared" ref="Q611:S611" si="619">IFERROR(VLOOKUP(P611,B$8:E$160,2,0),0)</f>
        <v>0</v>
      </c>
      <c r="R611" s="27">
        <f t="shared" si="619"/>
        <v>0</v>
      </c>
      <c r="S611" s="30">
        <f t="shared" si="619"/>
        <v>0</v>
      </c>
      <c r="T611" s="152"/>
      <c r="U611" s="79"/>
      <c r="V611" s="79"/>
      <c r="W611" s="78"/>
      <c r="X611" s="79"/>
      <c r="Y611" s="80"/>
      <c r="Z611" s="30">
        <f t="shared" si="584"/>
        <v>0</v>
      </c>
      <c r="AA611" s="61"/>
      <c r="AB611" s="38"/>
      <c r="AC611" s="38"/>
      <c r="AD611" s="38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</row>
    <row r="612" spans="2:66" ht="15" customHeight="1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27" t="s">
        <v>1174</v>
      </c>
      <c r="M612" s="50"/>
      <c r="N612" s="27"/>
      <c r="O612" s="27"/>
      <c r="P612" s="50"/>
      <c r="Q612" s="27">
        <f t="shared" ref="Q612:S612" si="620">IFERROR(VLOOKUP(P612,B$8:E$160,2,0),0)</f>
        <v>0</v>
      </c>
      <c r="R612" s="27">
        <f t="shared" si="620"/>
        <v>0</v>
      </c>
      <c r="S612" s="30">
        <f t="shared" si="620"/>
        <v>0</v>
      </c>
      <c r="T612" s="152"/>
      <c r="U612" s="244"/>
      <c r="V612" s="79"/>
      <c r="W612" s="78"/>
      <c r="X612" s="79"/>
      <c r="Y612" s="80"/>
      <c r="Z612" s="30">
        <f t="shared" si="584"/>
        <v>0</v>
      </c>
      <c r="AA612" s="61"/>
      <c r="AB612" s="38"/>
      <c r="AC612" s="38"/>
      <c r="AD612" s="38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</row>
    <row r="613" spans="2:66" ht="15" customHeight="1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27" t="s">
        <v>1175</v>
      </c>
      <c r="M613" s="50"/>
      <c r="N613" s="27"/>
      <c r="O613" s="27"/>
      <c r="P613" s="50"/>
      <c r="Q613" s="27">
        <f t="shared" ref="Q613:S613" si="621">IFERROR(VLOOKUP(P613,B$8:E$160,2,0),0)</f>
        <v>0</v>
      </c>
      <c r="R613" s="27">
        <f t="shared" si="621"/>
        <v>0</v>
      </c>
      <c r="S613" s="30">
        <f t="shared" si="621"/>
        <v>0</v>
      </c>
      <c r="T613" s="181"/>
      <c r="U613" s="79"/>
      <c r="V613" s="79"/>
      <c r="W613" s="78"/>
      <c r="X613" s="79"/>
      <c r="Y613" s="80"/>
      <c r="Z613" s="30">
        <f t="shared" si="584"/>
        <v>0</v>
      </c>
      <c r="AA613" s="61"/>
      <c r="AB613" s="7"/>
      <c r="AC613" s="38"/>
      <c r="AD613" s="38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</row>
    <row r="614" spans="2:66" ht="15" customHeight="1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27" t="s">
        <v>1176</v>
      </c>
      <c r="M614" s="50"/>
      <c r="N614" s="27"/>
      <c r="O614" s="27"/>
      <c r="P614" s="50"/>
      <c r="Q614" s="27">
        <f t="shared" ref="Q614:S614" si="622">IFERROR(VLOOKUP(P614,B$8:E$160,2,0),0)</f>
        <v>0</v>
      </c>
      <c r="R614" s="27">
        <f t="shared" si="622"/>
        <v>0</v>
      </c>
      <c r="S614" s="30">
        <f t="shared" si="622"/>
        <v>0</v>
      </c>
      <c r="T614" s="187"/>
      <c r="U614" s="79"/>
      <c r="V614" s="79"/>
      <c r="W614" s="78"/>
      <c r="X614" s="79"/>
      <c r="Y614" s="80"/>
      <c r="Z614" s="30">
        <f t="shared" si="584"/>
        <v>0</v>
      </c>
      <c r="AA614" s="61"/>
      <c r="AB614" s="38"/>
      <c r="AC614" s="38"/>
      <c r="AD614" s="38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</row>
    <row r="615" spans="2:66" ht="15" customHeight="1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27" t="s">
        <v>1177</v>
      </c>
      <c r="M615" s="50"/>
      <c r="N615" s="27"/>
      <c r="O615" s="27"/>
      <c r="P615" s="50"/>
      <c r="Q615" s="27">
        <f t="shared" ref="Q615:S615" si="623">IFERROR(VLOOKUP(P615,B$8:E$160,2,0),0)</f>
        <v>0</v>
      </c>
      <c r="R615" s="27">
        <f t="shared" si="623"/>
        <v>0</v>
      </c>
      <c r="S615" s="30">
        <f t="shared" si="623"/>
        <v>0</v>
      </c>
      <c r="T615" s="187"/>
      <c r="U615" s="79"/>
      <c r="V615" s="79"/>
      <c r="W615" s="78"/>
      <c r="X615" s="79"/>
      <c r="Y615" s="80"/>
      <c r="Z615" s="30">
        <f t="shared" si="584"/>
        <v>0</v>
      </c>
      <c r="AA615" s="61"/>
      <c r="AB615" s="38"/>
      <c r="AC615" s="38"/>
      <c r="AD615" s="38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</row>
    <row r="616" spans="2:66" ht="15" customHeight="1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27" t="s">
        <v>1178</v>
      </c>
      <c r="M616" s="50"/>
      <c r="N616" s="27"/>
      <c r="O616" s="27"/>
      <c r="P616" s="50"/>
      <c r="Q616" s="27">
        <f t="shared" ref="Q616:S616" si="624">IFERROR(VLOOKUP(P616,B$8:E$160,2,0),0)</f>
        <v>0</v>
      </c>
      <c r="R616" s="27">
        <f t="shared" si="624"/>
        <v>0</v>
      </c>
      <c r="S616" s="30">
        <f t="shared" si="624"/>
        <v>0</v>
      </c>
      <c r="T616" s="187"/>
      <c r="U616" s="79"/>
      <c r="V616" s="79"/>
      <c r="W616" s="78"/>
      <c r="X616" s="79"/>
      <c r="Y616" s="80"/>
      <c r="Z616" s="30">
        <f t="shared" si="584"/>
        <v>0</v>
      </c>
      <c r="AA616" s="61"/>
      <c r="AB616" s="7"/>
      <c r="AC616" s="38"/>
      <c r="AD616" s="38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</row>
    <row r="617" spans="2:66" ht="15" customHeight="1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27"/>
      <c r="M617" s="50"/>
      <c r="N617" s="27"/>
      <c r="O617" s="27"/>
      <c r="P617" s="50"/>
      <c r="Q617" s="27">
        <f t="shared" ref="Q617:S617" si="625">IFERROR(VLOOKUP(P617,B$8:E$160,2,0),0)</f>
        <v>0</v>
      </c>
      <c r="R617" s="27">
        <f t="shared" si="625"/>
        <v>0</v>
      </c>
      <c r="S617" s="30">
        <f t="shared" si="625"/>
        <v>0</v>
      </c>
      <c r="T617" s="187"/>
      <c r="U617" s="79"/>
      <c r="V617" s="79"/>
      <c r="W617" s="78"/>
      <c r="X617" s="79"/>
      <c r="Y617" s="80"/>
      <c r="Z617" s="30">
        <f t="shared" si="584"/>
        <v>0</v>
      </c>
      <c r="AA617" s="61"/>
      <c r="AB617" s="38"/>
      <c r="AC617" s="38"/>
      <c r="AD617" s="38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</row>
    <row r="618" spans="2:66" ht="15" customHeight="1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27" t="s">
        <v>1179</v>
      </c>
      <c r="M618" s="50"/>
      <c r="N618" s="27"/>
      <c r="O618" s="27"/>
      <c r="P618" s="50"/>
      <c r="Q618" s="27">
        <f t="shared" ref="Q618:S618" si="626">IFERROR(VLOOKUP(P618,B$8:E$160,2,0),0)</f>
        <v>0</v>
      </c>
      <c r="R618" s="27">
        <f t="shared" si="626"/>
        <v>0</v>
      </c>
      <c r="S618" s="30">
        <f t="shared" si="626"/>
        <v>0</v>
      </c>
      <c r="T618" s="152"/>
      <c r="U618" s="79"/>
      <c r="V618" s="79"/>
      <c r="W618" s="78"/>
      <c r="X618" s="79"/>
      <c r="Y618" s="80"/>
      <c r="Z618" s="30">
        <f t="shared" si="584"/>
        <v>0</v>
      </c>
      <c r="AA618" s="61"/>
      <c r="AB618" s="7"/>
      <c r="AC618" s="38"/>
      <c r="AD618" s="38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</row>
    <row r="619" spans="2:66" ht="15" customHeight="1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27" t="s">
        <v>1180</v>
      </c>
      <c r="M619" s="50"/>
      <c r="N619" s="27"/>
      <c r="O619" s="27"/>
      <c r="P619" s="50"/>
      <c r="Q619" s="27">
        <f t="shared" ref="Q619:S619" si="627">IFERROR(VLOOKUP(P619,B$8:E$160,2,0),0)</f>
        <v>0</v>
      </c>
      <c r="R619" s="27">
        <f t="shared" si="627"/>
        <v>0</v>
      </c>
      <c r="S619" s="30">
        <f t="shared" si="627"/>
        <v>0</v>
      </c>
      <c r="T619" s="152"/>
      <c r="U619" s="244"/>
      <c r="V619" s="79"/>
      <c r="W619" s="78"/>
      <c r="X619" s="79"/>
      <c r="Y619" s="80"/>
      <c r="Z619" s="30">
        <f t="shared" si="584"/>
        <v>0</v>
      </c>
      <c r="AA619" s="61"/>
      <c r="AB619" s="38"/>
      <c r="AC619" s="38"/>
      <c r="AD619" s="38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</row>
    <row r="620" spans="2:66" ht="15" customHeight="1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27" t="s">
        <v>1181</v>
      </c>
      <c r="M620" s="50"/>
      <c r="N620" s="27"/>
      <c r="O620" s="27"/>
      <c r="P620" s="50"/>
      <c r="Q620" s="27">
        <f t="shared" ref="Q620:S620" si="628">IFERROR(VLOOKUP(P620,B$8:E$160,2,0),0)</f>
        <v>0</v>
      </c>
      <c r="R620" s="27">
        <f t="shared" si="628"/>
        <v>0</v>
      </c>
      <c r="S620" s="30">
        <f t="shared" si="628"/>
        <v>0</v>
      </c>
      <c r="T620" s="78"/>
      <c r="U620" s="244"/>
      <c r="V620" s="79"/>
      <c r="W620" s="78"/>
      <c r="X620" s="79"/>
      <c r="Y620" s="80"/>
      <c r="Z620" s="30">
        <f t="shared" si="584"/>
        <v>0</v>
      </c>
      <c r="AA620" s="61"/>
      <c r="AB620" s="38"/>
      <c r="AC620" s="38"/>
      <c r="AD620" s="38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</row>
    <row r="621" spans="2:66" ht="15" customHeight="1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27" t="s">
        <v>1182</v>
      </c>
      <c r="M621" s="50"/>
      <c r="N621" s="27"/>
      <c r="O621" s="27"/>
      <c r="P621" s="50"/>
      <c r="Q621" s="27">
        <f t="shared" ref="Q621:S621" si="629">IFERROR(VLOOKUP(P621,B$8:E$160,2,0),0)</f>
        <v>0</v>
      </c>
      <c r="R621" s="27">
        <f t="shared" si="629"/>
        <v>0</v>
      </c>
      <c r="S621" s="30">
        <f t="shared" si="629"/>
        <v>0</v>
      </c>
      <c r="T621" s="187"/>
      <c r="U621" s="244"/>
      <c r="V621" s="79"/>
      <c r="W621" s="78"/>
      <c r="X621" s="79"/>
      <c r="Y621" s="80"/>
      <c r="Z621" s="30">
        <f t="shared" si="584"/>
        <v>0</v>
      </c>
      <c r="AA621" s="61"/>
      <c r="AB621" s="38"/>
      <c r="AC621" s="38"/>
      <c r="AD621" s="38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</row>
    <row r="622" spans="2:66" ht="15" customHeight="1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27" t="s">
        <v>1183</v>
      </c>
      <c r="M622" s="50"/>
      <c r="N622" s="27"/>
      <c r="O622" s="27"/>
      <c r="P622" s="50"/>
      <c r="Q622" s="27">
        <f t="shared" ref="Q622:S622" si="630">IFERROR(VLOOKUP(P622,B$8:E$160,2,0),0)</f>
        <v>0</v>
      </c>
      <c r="R622" s="27">
        <f t="shared" si="630"/>
        <v>0</v>
      </c>
      <c r="S622" s="30">
        <f t="shared" si="630"/>
        <v>0</v>
      </c>
      <c r="T622" s="187"/>
      <c r="U622" s="79"/>
      <c r="V622" s="79"/>
      <c r="W622" s="78"/>
      <c r="X622" s="79"/>
      <c r="Y622" s="80"/>
      <c r="Z622" s="30">
        <f t="shared" si="584"/>
        <v>0</v>
      </c>
      <c r="AA622" s="61"/>
      <c r="AB622" s="38"/>
      <c r="AC622" s="38"/>
      <c r="AD622" s="38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</row>
    <row r="623" spans="2:66" ht="15" customHeight="1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27" t="s">
        <v>1184</v>
      </c>
      <c r="M623" s="50"/>
      <c r="N623" s="27"/>
      <c r="O623" s="27"/>
      <c r="P623" s="50"/>
      <c r="Q623" s="27">
        <f t="shared" ref="Q623:S623" si="631">IFERROR(VLOOKUP(P623,B$8:E$160,2,0),0)</f>
        <v>0</v>
      </c>
      <c r="R623" s="27">
        <f t="shared" si="631"/>
        <v>0</v>
      </c>
      <c r="S623" s="30">
        <f t="shared" si="631"/>
        <v>0</v>
      </c>
      <c r="T623" s="187"/>
      <c r="U623" s="79"/>
      <c r="V623" s="79"/>
      <c r="W623" s="78"/>
      <c r="X623" s="79"/>
      <c r="Y623" s="80"/>
      <c r="Z623" s="30">
        <f t="shared" si="584"/>
        <v>0</v>
      </c>
      <c r="AA623" s="61"/>
      <c r="AB623" s="38"/>
      <c r="AC623" s="38"/>
      <c r="AD623" s="38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</row>
    <row r="624" spans="2:66" ht="15" customHeight="1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27" t="s">
        <v>1185</v>
      </c>
      <c r="M624" s="50"/>
      <c r="N624" s="27"/>
      <c r="O624" s="27"/>
      <c r="P624" s="50"/>
      <c r="Q624" s="27">
        <f t="shared" ref="Q624:S624" si="632">IFERROR(VLOOKUP(P624,B$8:E$160,2,0),0)</f>
        <v>0</v>
      </c>
      <c r="R624" s="27">
        <f t="shared" si="632"/>
        <v>0</v>
      </c>
      <c r="S624" s="30">
        <f t="shared" si="632"/>
        <v>0</v>
      </c>
      <c r="T624" s="187"/>
      <c r="U624" s="244"/>
      <c r="V624" s="79"/>
      <c r="W624" s="78"/>
      <c r="X624" s="79"/>
      <c r="Y624" s="80"/>
      <c r="Z624" s="30">
        <f t="shared" si="584"/>
        <v>0</v>
      </c>
      <c r="AA624" s="61"/>
      <c r="AB624" s="38"/>
      <c r="AC624" s="38"/>
      <c r="AD624" s="38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</row>
    <row r="625" spans="2:66" ht="15" customHeight="1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27" t="s">
        <v>1186</v>
      </c>
      <c r="M625" s="50"/>
      <c r="N625" s="27"/>
      <c r="O625" s="228"/>
      <c r="P625" s="50"/>
      <c r="Q625" s="27">
        <f t="shared" ref="Q625:S625" si="633">IFERROR(VLOOKUP(P625,B$8:E$160,2,0),0)</f>
        <v>0</v>
      </c>
      <c r="R625" s="27">
        <f t="shared" si="633"/>
        <v>0</v>
      </c>
      <c r="S625" s="30">
        <f t="shared" si="633"/>
        <v>0</v>
      </c>
      <c r="T625" s="245"/>
      <c r="U625" s="79"/>
      <c r="V625" s="79"/>
      <c r="W625" s="78"/>
      <c r="X625" s="79"/>
      <c r="Y625" s="80"/>
      <c r="Z625" s="30">
        <f t="shared" si="584"/>
        <v>0</v>
      </c>
      <c r="AA625" s="61"/>
      <c r="AB625" s="38"/>
      <c r="AC625" s="38"/>
      <c r="AD625" s="38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</row>
    <row r="626" spans="2:66" ht="15" customHeight="1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27" t="s">
        <v>1187</v>
      </c>
      <c r="M626" s="50"/>
      <c r="N626" s="27"/>
      <c r="O626" s="228"/>
      <c r="P626" s="50"/>
      <c r="Q626" s="27">
        <f t="shared" ref="Q626:S626" si="634">IFERROR(VLOOKUP(P626,B$8:E$160,2,0),0)</f>
        <v>0</v>
      </c>
      <c r="R626" s="27">
        <f t="shared" si="634"/>
        <v>0</v>
      </c>
      <c r="S626" s="30">
        <f t="shared" si="634"/>
        <v>0</v>
      </c>
      <c r="T626" s="187"/>
      <c r="U626" s="79"/>
      <c r="V626" s="79"/>
      <c r="W626" s="78"/>
      <c r="X626" s="79"/>
      <c r="Y626" s="80"/>
      <c r="Z626" s="30">
        <f t="shared" si="584"/>
        <v>0</v>
      </c>
      <c r="AA626" s="61"/>
      <c r="AB626" s="38"/>
      <c r="AC626" s="38"/>
      <c r="AD626" s="38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</row>
    <row r="627" spans="2:66" ht="15" customHeight="1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27" t="s">
        <v>1188</v>
      </c>
      <c r="M627" s="50"/>
      <c r="N627" s="27"/>
      <c r="O627" s="228"/>
      <c r="P627" s="50"/>
      <c r="Q627" s="27">
        <f t="shared" ref="Q627:S627" si="635">IFERROR(VLOOKUP(P627,B$8:E$160,2,0),0)</f>
        <v>0</v>
      </c>
      <c r="R627" s="27">
        <f t="shared" si="635"/>
        <v>0</v>
      </c>
      <c r="S627" s="30">
        <f t="shared" si="635"/>
        <v>0</v>
      </c>
      <c r="T627" s="187"/>
      <c r="U627" s="79"/>
      <c r="V627" s="79"/>
      <c r="W627" s="78"/>
      <c r="X627" s="79"/>
      <c r="Y627" s="80"/>
      <c r="Z627" s="30">
        <f t="shared" si="584"/>
        <v>0</v>
      </c>
      <c r="AA627" s="61"/>
      <c r="AB627" s="38"/>
      <c r="AC627" s="38"/>
      <c r="AD627" s="38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</row>
    <row r="628" spans="2:66" ht="17.25" customHeight="1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27" t="s">
        <v>1189</v>
      </c>
      <c r="M628" s="50"/>
      <c r="N628" s="27"/>
      <c r="O628" s="228"/>
      <c r="P628" s="50"/>
      <c r="Q628" s="27">
        <f t="shared" ref="Q628:S628" si="636">IFERROR(VLOOKUP(P628,B$8:E$160,2,0),0)</f>
        <v>0</v>
      </c>
      <c r="R628" s="27">
        <f t="shared" si="636"/>
        <v>0</v>
      </c>
      <c r="S628" s="30">
        <f t="shared" si="636"/>
        <v>0</v>
      </c>
      <c r="T628" s="152"/>
      <c r="U628" s="79"/>
      <c r="V628" s="79"/>
      <c r="W628" s="78"/>
      <c r="X628" s="79"/>
      <c r="Y628" s="80"/>
      <c r="Z628" s="30">
        <f t="shared" si="584"/>
        <v>0</v>
      </c>
      <c r="AA628" s="61"/>
      <c r="AB628" s="38"/>
      <c r="AC628" s="38"/>
      <c r="AD628" s="38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</row>
    <row r="629" spans="2:66" ht="15" customHeight="1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27" t="s">
        <v>1190</v>
      </c>
      <c r="M629" s="50"/>
      <c r="N629" s="27"/>
      <c r="O629" s="228"/>
      <c r="P629" s="50"/>
      <c r="Q629" s="27">
        <f t="shared" ref="Q629:S629" si="637">IFERROR(VLOOKUP(P629,B$8:E$160,2,0),0)</f>
        <v>0</v>
      </c>
      <c r="R629" s="27">
        <f t="shared" si="637"/>
        <v>0</v>
      </c>
      <c r="S629" s="30">
        <f t="shared" si="637"/>
        <v>0</v>
      </c>
      <c r="T629" s="152"/>
      <c r="U629" s="244"/>
      <c r="V629" s="244"/>
      <c r="W629" s="78"/>
      <c r="X629" s="79"/>
      <c r="Y629" s="80"/>
      <c r="Z629" s="30">
        <f t="shared" si="584"/>
        <v>0</v>
      </c>
      <c r="AA629" s="61"/>
      <c r="AB629" s="38"/>
      <c r="AC629" s="38"/>
      <c r="AD629" s="38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</row>
    <row r="630" spans="2:66" ht="15" customHeight="1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27" t="s">
        <v>1191</v>
      </c>
      <c r="M630" s="50"/>
      <c r="N630" s="27"/>
      <c r="O630" s="228"/>
      <c r="P630" s="50"/>
      <c r="Q630" s="27">
        <f t="shared" ref="Q630:S630" si="638">IFERROR(VLOOKUP(P630,B$8:E$160,2,0),0)</f>
        <v>0</v>
      </c>
      <c r="R630" s="27">
        <f t="shared" si="638"/>
        <v>0</v>
      </c>
      <c r="S630" s="30">
        <f t="shared" si="638"/>
        <v>0</v>
      </c>
      <c r="T630" s="152"/>
      <c r="U630" s="244"/>
      <c r="V630" s="79"/>
      <c r="W630" s="78"/>
      <c r="X630" s="79"/>
      <c r="Y630" s="80"/>
      <c r="Z630" s="30">
        <f t="shared" si="584"/>
        <v>0</v>
      </c>
      <c r="AA630" s="61"/>
      <c r="AB630" s="38"/>
      <c r="AC630" s="38"/>
      <c r="AD630" s="38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</row>
    <row r="631" spans="2:66" ht="15" customHeight="1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27" t="s">
        <v>1192</v>
      </c>
      <c r="M631" s="50"/>
      <c r="N631" s="27"/>
      <c r="O631" s="228"/>
      <c r="P631" s="50"/>
      <c r="Q631" s="27">
        <f t="shared" ref="Q631:S631" si="639">IFERROR(VLOOKUP(P631,B$8:E$160,2,0),0)</f>
        <v>0</v>
      </c>
      <c r="R631" s="27">
        <f t="shared" si="639"/>
        <v>0</v>
      </c>
      <c r="S631" s="30">
        <f t="shared" si="639"/>
        <v>0</v>
      </c>
      <c r="T631" s="187"/>
      <c r="U631" s="79"/>
      <c r="V631" s="79"/>
      <c r="W631" s="78"/>
      <c r="X631" s="79"/>
      <c r="Y631" s="80"/>
      <c r="Z631" s="30">
        <f t="shared" si="584"/>
        <v>0</v>
      </c>
      <c r="AA631" s="61"/>
      <c r="AB631" s="38"/>
      <c r="AC631" s="38"/>
      <c r="AD631" s="38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</row>
    <row r="632" spans="2:66" ht="15" customHeight="1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27" t="s">
        <v>1193</v>
      </c>
      <c r="M632" s="50"/>
      <c r="N632" s="27"/>
      <c r="O632" s="228"/>
      <c r="P632" s="50"/>
      <c r="Q632" s="27">
        <f t="shared" ref="Q632:S632" si="640">IFERROR(VLOOKUP(P632,B$8:E$160,2,0),0)</f>
        <v>0</v>
      </c>
      <c r="R632" s="27">
        <f t="shared" si="640"/>
        <v>0</v>
      </c>
      <c r="S632" s="30">
        <f t="shared" si="640"/>
        <v>0</v>
      </c>
      <c r="T632" s="78"/>
      <c r="U632" s="79"/>
      <c r="V632" s="79"/>
      <c r="W632" s="78"/>
      <c r="X632" s="79"/>
      <c r="Y632" s="80"/>
      <c r="Z632" s="30">
        <f t="shared" si="584"/>
        <v>0</v>
      </c>
      <c r="AA632" s="61"/>
      <c r="AB632" s="38"/>
      <c r="AC632" s="38"/>
      <c r="AD632" s="38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</row>
    <row r="633" spans="2:66" ht="15" customHeight="1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27" t="s">
        <v>1194</v>
      </c>
      <c r="M633" s="50"/>
      <c r="N633" s="27"/>
      <c r="O633" s="228"/>
      <c r="P633" s="50"/>
      <c r="Q633" s="27">
        <f t="shared" ref="Q633:S633" si="641">IFERROR(VLOOKUP(P633,B$8:E$160,2,0),0)</f>
        <v>0</v>
      </c>
      <c r="R633" s="27">
        <f t="shared" si="641"/>
        <v>0</v>
      </c>
      <c r="S633" s="30">
        <f t="shared" si="641"/>
        <v>0</v>
      </c>
      <c r="T633" s="187"/>
      <c r="U633" s="79"/>
      <c r="V633" s="79"/>
      <c r="W633" s="78"/>
      <c r="X633" s="79"/>
      <c r="Y633" s="80"/>
      <c r="Z633" s="30">
        <f t="shared" si="584"/>
        <v>0</v>
      </c>
      <c r="AA633" s="61"/>
      <c r="AB633" s="38"/>
      <c r="AC633" s="38"/>
      <c r="AD633" s="38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</row>
    <row r="634" spans="2:66" ht="15" customHeight="1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27" t="s">
        <v>1195</v>
      </c>
      <c r="M634" s="50"/>
      <c r="N634" s="27"/>
      <c r="O634" s="228"/>
      <c r="P634" s="50"/>
      <c r="Q634" s="27">
        <f t="shared" ref="Q634:S634" si="642">IFERROR(VLOOKUP(P634,B$8:E$160,2,0),0)</f>
        <v>0</v>
      </c>
      <c r="R634" s="27">
        <f t="shared" si="642"/>
        <v>0</v>
      </c>
      <c r="S634" s="30">
        <f t="shared" si="642"/>
        <v>0</v>
      </c>
      <c r="T634" s="204"/>
      <c r="U634" s="79"/>
      <c r="V634" s="79"/>
      <c r="W634" s="78"/>
      <c r="X634" s="79"/>
      <c r="Y634" s="80"/>
      <c r="Z634" s="30">
        <f t="shared" si="584"/>
        <v>0</v>
      </c>
      <c r="AA634" s="61"/>
      <c r="AB634" s="38"/>
      <c r="AC634" s="38"/>
      <c r="AD634" s="38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</row>
    <row r="635" spans="2:66" ht="15" customHeight="1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27" t="s">
        <v>1196</v>
      </c>
      <c r="M635" s="50"/>
      <c r="N635" s="27"/>
      <c r="O635" s="27"/>
      <c r="P635" s="50"/>
      <c r="Q635" s="27">
        <f t="shared" ref="Q635:S635" si="643">IFERROR(VLOOKUP(P635,B$8:E$160,2,0),0)</f>
        <v>0</v>
      </c>
      <c r="R635" s="27">
        <f t="shared" si="643"/>
        <v>0</v>
      </c>
      <c r="S635" s="30">
        <f t="shared" si="643"/>
        <v>0</v>
      </c>
      <c r="T635" s="187"/>
      <c r="U635" s="79"/>
      <c r="V635" s="79"/>
      <c r="W635" s="78"/>
      <c r="X635" s="79"/>
      <c r="Y635" s="80"/>
      <c r="Z635" s="30">
        <f t="shared" si="584"/>
        <v>0</v>
      </c>
      <c r="AA635" s="61"/>
      <c r="AB635" s="38"/>
      <c r="AC635" s="38"/>
      <c r="AD635" s="38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</row>
    <row r="636" spans="2:66" ht="15" customHeight="1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27" t="s">
        <v>1197</v>
      </c>
      <c r="M636" s="50"/>
      <c r="N636" s="27"/>
      <c r="O636" s="27"/>
      <c r="P636" s="50"/>
      <c r="Q636" s="27">
        <f t="shared" ref="Q636:S636" si="644">IFERROR(VLOOKUP(P636,B$8:E$160,2,0),0)</f>
        <v>0</v>
      </c>
      <c r="R636" s="27">
        <f t="shared" si="644"/>
        <v>0</v>
      </c>
      <c r="S636" s="30">
        <f t="shared" si="644"/>
        <v>0</v>
      </c>
      <c r="T636" s="187"/>
      <c r="U636" s="79"/>
      <c r="V636" s="79"/>
      <c r="W636" s="78"/>
      <c r="X636" s="79"/>
      <c r="Y636" s="80"/>
      <c r="Z636" s="30">
        <f t="shared" si="584"/>
        <v>0</v>
      </c>
      <c r="AA636" s="61"/>
      <c r="AB636" s="38"/>
      <c r="AC636" s="38"/>
      <c r="AD636" s="38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</row>
    <row r="637" spans="2:66" ht="15" customHeight="1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27" t="s">
        <v>1198</v>
      </c>
      <c r="M637" s="50"/>
      <c r="N637" s="27"/>
      <c r="O637" s="27"/>
      <c r="P637" s="50"/>
      <c r="Q637" s="27">
        <f t="shared" ref="Q637:S637" si="645">IFERROR(VLOOKUP(P637,B$8:E$160,2,0),0)</f>
        <v>0</v>
      </c>
      <c r="R637" s="27">
        <f t="shared" si="645"/>
        <v>0</v>
      </c>
      <c r="S637" s="30">
        <f t="shared" si="645"/>
        <v>0</v>
      </c>
      <c r="T637" s="187"/>
      <c r="U637" s="79"/>
      <c r="V637" s="79"/>
      <c r="W637" s="78"/>
      <c r="X637" s="79"/>
      <c r="Y637" s="80"/>
      <c r="Z637" s="30">
        <f t="shared" si="584"/>
        <v>0</v>
      </c>
      <c r="AA637" s="61"/>
      <c r="AB637" s="38"/>
      <c r="AC637" s="38"/>
      <c r="AD637" s="38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</row>
    <row r="638" spans="2:66" ht="15" customHeight="1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27" t="s">
        <v>1199</v>
      </c>
      <c r="M638" s="50"/>
      <c r="N638" s="27"/>
      <c r="O638" s="27"/>
      <c r="P638" s="50"/>
      <c r="Q638" s="27">
        <f t="shared" ref="Q638:S638" si="646">IFERROR(VLOOKUP(P638,B$8:E$160,2,0),0)</f>
        <v>0</v>
      </c>
      <c r="R638" s="27">
        <f t="shared" si="646"/>
        <v>0</v>
      </c>
      <c r="S638" s="30">
        <f t="shared" si="646"/>
        <v>0</v>
      </c>
      <c r="T638" s="187"/>
      <c r="U638" s="79"/>
      <c r="V638" s="79"/>
      <c r="W638" s="78"/>
      <c r="X638" s="79"/>
      <c r="Y638" s="80"/>
      <c r="Z638" s="30">
        <f t="shared" si="584"/>
        <v>0</v>
      </c>
      <c r="AA638" s="61"/>
      <c r="AB638" s="38"/>
      <c r="AC638" s="38"/>
      <c r="AD638" s="38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</row>
    <row r="639" spans="2:66" ht="15" customHeight="1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27" t="s">
        <v>1200</v>
      </c>
      <c r="M639" s="50"/>
      <c r="N639" s="27"/>
      <c r="O639" s="27"/>
      <c r="P639" s="50"/>
      <c r="Q639" s="27">
        <f t="shared" ref="Q639:S639" si="647">IFERROR(VLOOKUP(P639,B$8:E$160,2,0),0)</f>
        <v>0</v>
      </c>
      <c r="R639" s="27">
        <f t="shared" si="647"/>
        <v>0</v>
      </c>
      <c r="S639" s="30">
        <f t="shared" si="647"/>
        <v>0</v>
      </c>
      <c r="T639" s="187"/>
      <c r="U639" s="79"/>
      <c r="V639" s="79"/>
      <c r="W639" s="78"/>
      <c r="X639" s="79"/>
      <c r="Y639" s="80"/>
      <c r="Z639" s="30">
        <f t="shared" si="584"/>
        <v>0</v>
      </c>
      <c r="AA639" s="61"/>
      <c r="AB639" s="38"/>
      <c r="AC639" s="38"/>
      <c r="AD639" s="38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</row>
    <row r="640" spans="2:66" ht="15" customHeight="1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27" t="s">
        <v>1201</v>
      </c>
      <c r="M640" s="50"/>
      <c r="N640" s="27"/>
      <c r="O640" s="27"/>
      <c r="P640" s="50"/>
      <c r="Q640" s="27">
        <f t="shared" ref="Q640:S640" si="648">IFERROR(VLOOKUP(P640,B$8:E$160,2,0),0)</f>
        <v>0</v>
      </c>
      <c r="R640" s="27">
        <f t="shared" si="648"/>
        <v>0</v>
      </c>
      <c r="S640" s="30">
        <f t="shared" si="648"/>
        <v>0</v>
      </c>
      <c r="T640" s="187"/>
      <c r="U640" s="79"/>
      <c r="V640" s="79"/>
      <c r="W640" s="78"/>
      <c r="X640" s="79"/>
      <c r="Y640" s="80"/>
      <c r="Z640" s="30">
        <f t="shared" si="584"/>
        <v>0</v>
      </c>
      <c r="AA640" s="61"/>
      <c r="AB640" s="38"/>
      <c r="AC640" s="38"/>
      <c r="AD640" s="38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</row>
    <row r="641" spans="2:66" ht="15" customHeight="1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27" t="s">
        <v>1202</v>
      </c>
      <c r="M641" s="50"/>
      <c r="N641" s="27"/>
      <c r="O641" s="228"/>
      <c r="P641" s="50"/>
      <c r="Q641" s="27">
        <f t="shared" ref="Q641:S641" si="649">IFERROR(VLOOKUP(P641,B$8:E$160,2,0),0)</f>
        <v>0</v>
      </c>
      <c r="R641" s="27">
        <f t="shared" si="649"/>
        <v>0</v>
      </c>
      <c r="S641" s="30">
        <f t="shared" si="649"/>
        <v>0</v>
      </c>
      <c r="T641" s="187"/>
      <c r="U641" s="79"/>
      <c r="V641" s="79"/>
      <c r="W641" s="78"/>
      <c r="X641" s="79"/>
      <c r="Y641" s="80"/>
      <c r="Z641" s="30">
        <f t="shared" si="584"/>
        <v>0</v>
      </c>
      <c r="AA641" s="61"/>
      <c r="AB641" s="38"/>
      <c r="AC641" s="38"/>
      <c r="AD641" s="38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</row>
    <row r="642" spans="2:66" ht="15" customHeight="1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2"/>
      <c r="M642" s="246"/>
      <c r="N642" s="247"/>
      <c r="O642" s="248"/>
      <c r="P642" s="1"/>
      <c r="Q642" s="248"/>
      <c r="R642" s="248"/>
      <c r="S642" s="249"/>
      <c r="T642" s="31"/>
      <c r="U642" s="140"/>
      <c r="V642" s="38"/>
      <c r="W642" s="38"/>
      <c r="X642" s="38"/>
      <c r="Y642" s="38"/>
      <c r="Z642" s="250"/>
      <c r="AA642" s="7"/>
      <c r="AB642" s="38"/>
      <c r="AC642" s="38"/>
      <c r="AD642" s="38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</row>
    <row r="643" spans="2:66" ht="15" customHeight="1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2"/>
      <c r="M643" s="246"/>
      <c r="N643" s="248"/>
      <c r="O643" s="248"/>
      <c r="P643" s="1"/>
      <c r="Q643" s="248"/>
      <c r="R643" s="248"/>
      <c r="S643" s="249"/>
      <c r="T643" s="2"/>
      <c r="U643" s="38"/>
      <c r="V643" s="38"/>
      <c r="W643" s="38"/>
      <c r="X643" s="38"/>
      <c r="Y643" s="38"/>
      <c r="Z643" s="250"/>
      <c r="AA643" s="7"/>
      <c r="AB643" s="38"/>
      <c r="AC643" s="38"/>
      <c r="AD643" s="38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</row>
    <row r="644" spans="2:66" ht="15" customHeight="1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6"/>
      <c r="S644" s="3"/>
      <c r="T644" s="2"/>
      <c r="U644" s="7"/>
      <c r="V644" s="7"/>
      <c r="W644" s="7"/>
      <c r="X644" s="7"/>
      <c r="Y644" s="7"/>
      <c r="Z644" s="8"/>
      <c r="AA644" s="7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</row>
    <row r="645" spans="2:66" ht="15" customHeight="1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251"/>
      <c r="S645" s="3"/>
      <c r="T645" s="2"/>
      <c r="U645" s="7"/>
      <c r="V645" s="7"/>
      <c r="W645" s="7"/>
      <c r="X645" s="7"/>
      <c r="Y645" s="7"/>
      <c r="Z645" s="8"/>
      <c r="AA645" s="7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</row>
    <row r="646" spans="2:66" ht="15" customHeight="1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6"/>
      <c r="S646" s="3"/>
      <c r="T646" s="2"/>
      <c r="U646" s="7"/>
      <c r="V646" s="7"/>
      <c r="W646" s="7"/>
      <c r="X646" s="7"/>
      <c r="Y646" s="7"/>
      <c r="Z646" s="8"/>
      <c r="AA646" s="7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</row>
    <row r="647" spans="2:66" ht="15" customHeight="1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6"/>
      <c r="S647" s="3"/>
      <c r="T647" s="2"/>
      <c r="U647" s="7"/>
      <c r="V647" s="7"/>
      <c r="W647" s="216"/>
      <c r="X647" s="7"/>
      <c r="Y647" s="7"/>
      <c r="Z647" s="8"/>
      <c r="AA647" s="7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</row>
    <row r="648" spans="2:66" ht="15" customHeight="1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1"/>
      <c r="S648" s="3"/>
      <c r="T648" s="2"/>
      <c r="U648" s="7"/>
      <c r="V648" s="7"/>
      <c r="W648" s="7"/>
      <c r="X648" s="7"/>
      <c r="Y648" s="7"/>
      <c r="Z648" s="8"/>
      <c r="AA648" s="7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</row>
    <row r="649" spans="2:66" ht="15" customHeight="1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252"/>
      <c r="N649" s="1"/>
      <c r="O649" s="1"/>
      <c r="P649" s="1"/>
      <c r="Q649" s="1"/>
      <c r="R649" s="6"/>
      <c r="S649" s="3"/>
      <c r="T649" s="2"/>
      <c r="U649" s="7"/>
      <c r="V649" s="7"/>
      <c r="W649" s="7"/>
      <c r="X649" s="7"/>
      <c r="Y649" s="7"/>
      <c r="Z649" s="8"/>
      <c r="AA649" s="7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</row>
    <row r="650" spans="2:66" ht="15" customHeight="1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6"/>
      <c r="S650" s="3"/>
      <c r="T650" s="2"/>
      <c r="U650" s="7"/>
      <c r="V650" s="7"/>
      <c r="W650" s="7"/>
      <c r="X650" s="7"/>
      <c r="Y650" s="7"/>
      <c r="Z650" s="8"/>
      <c r="AA650" s="7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</row>
    <row r="651" spans="2:66" ht="15" customHeight="1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6"/>
      <c r="S651" s="3"/>
      <c r="T651" s="2"/>
      <c r="U651" s="7"/>
      <c r="V651" s="7"/>
      <c r="W651" s="7"/>
      <c r="X651" s="7"/>
      <c r="Y651" s="7"/>
      <c r="Z651" s="8"/>
      <c r="AA651" s="7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</row>
    <row r="652" spans="2:66" ht="15" customHeight="1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253"/>
      <c r="S652" s="3"/>
      <c r="T652" s="2"/>
      <c r="U652" s="7"/>
      <c r="V652" s="7"/>
      <c r="W652" s="7"/>
      <c r="X652" s="7"/>
      <c r="Y652" s="7"/>
      <c r="Z652" s="8"/>
      <c r="AA652" s="7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</row>
    <row r="653" spans="2:66" ht="15" customHeight="1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252"/>
      <c r="Q653" s="1"/>
      <c r="R653" s="254"/>
      <c r="S653" s="3"/>
      <c r="T653" s="2"/>
      <c r="U653" s="7"/>
      <c r="V653" s="7"/>
      <c r="W653" s="7"/>
      <c r="X653" s="7"/>
      <c r="Y653" s="7"/>
      <c r="Z653" s="8"/>
      <c r="AA653" s="7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</row>
    <row r="654" spans="2:66" ht="15" customHeight="1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2"/>
      <c r="S654" s="3"/>
      <c r="T654" s="2"/>
      <c r="U654" s="7"/>
      <c r="V654" s="7"/>
      <c r="W654" s="7"/>
      <c r="X654" s="7"/>
      <c r="Y654" s="7"/>
      <c r="Z654" s="8"/>
      <c r="AA654" s="7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</row>
    <row r="655" spans="2:66" ht="17.25" customHeight="1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2"/>
      <c r="S655" s="3"/>
      <c r="T655" s="2"/>
      <c r="U655" s="7"/>
      <c r="V655" s="7"/>
      <c r="W655" s="7"/>
      <c r="X655" s="7"/>
      <c r="Y655" s="7"/>
      <c r="Z655" s="8"/>
      <c r="AA655" s="7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</row>
    <row r="656" spans="2:66" ht="15" customHeight="1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2"/>
      <c r="S656" s="3"/>
      <c r="T656" s="2"/>
      <c r="U656" s="7"/>
      <c r="V656" s="7"/>
      <c r="W656" s="7"/>
      <c r="X656" s="7"/>
      <c r="Y656" s="7"/>
      <c r="Z656" s="8"/>
      <c r="AA656" s="7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</row>
    <row r="657" spans="2:66" ht="15" customHeight="1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2"/>
      <c r="S657" s="3"/>
      <c r="T657" s="2"/>
      <c r="U657" s="7"/>
      <c r="V657" s="7"/>
      <c r="W657" s="7"/>
      <c r="X657" s="7"/>
      <c r="Y657" s="7"/>
      <c r="Z657" s="8"/>
      <c r="AA657" s="7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</row>
    <row r="658" spans="2:66" ht="15" customHeight="1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2"/>
      <c r="S658" s="3"/>
      <c r="T658" s="2"/>
      <c r="U658" s="7"/>
      <c r="V658" s="7"/>
      <c r="W658" s="7"/>
      <c r="X658" s="7"/>
      <c r="Y658" s="7"/>
      <c r="Z658" s="8"/>
      <c r="AA658" s="7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</row>
    <row r="659" spans="2:66" ht="15" customHeight="1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2"/>
      <c r="S659" s="3"/>
      <c r="T659" s="2"/>
      <c r="U659" s="7"/>
      <c r="V659" s="7"/>
      <c r="W659" s="7"/>
      <c r="X659" s="7"/>
      <c r="Y659" s="7"/>
      <c r="Z659" s="8"/>
      <c r="AA659" s="7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</row>
    <row r="660" spans="2:66" ht="15" customHeight="1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2"/>
      <c r="S660" s="3"/>
      <c r="T660" s="2"/>
      <c r="U660" s="7"/>
      <c r="V660" s="7"/>
      <c r="W660" s="7"/>
      <c r="X660" s="7"/>
      <c r="Y660" s="7"/>
      <c r="Z660" s="8"/>
      <c r="AA660" s="7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</row>
    <row r="661" spans="2:66" ht="15" customHeight="1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2"/>
      <c r="S661" s="3"/>
      <c r="T661" s="2"/>
      <c r="U661" s="7"/>
      <c r="V661" s="7"/>
      <c r="W661" s="7"/>
      <c r="X661" s="7"/>
      <c r="Y661" s="7"/>
      <c r="Z661" s="8"/>
      <c r="AA661" s="7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</row>
    <row r="662" spans="2:66" ht="15" customHeight="1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2"/>
      <c r="S662" s="3"/>
      <c r="T662" s="2"/>
      <c r="U662" s="7"/>
      <c r="V662" s="7"/>
      <c r="W662" s="7"/>
      <c r="X662" s="7"/>
      <c r="Y662" s="7"/>
      <c r="Z662" s="8"/>
      <c r="AA662" s="7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</row>
    <row r="663" spans="2:66" ht="15" customHeight="1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2"/>
      <c r="S663" s="3"/>
      <c r="T663" s="2"/>
      <c r="U663" s="7"/>
      <c r="V663" s="7"/>
      <c r="W663" s="7"/>
      <c r="X663" s="7"/>
      <c r="Y663" s="7"/>
      <c r="Z663" s="8"/>
      <c r="AA663" s="7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</row>
    <row r="664" spans="2:66" ht="15" customHeight="1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2"/>
      <c r="S664" s="3"/>
      <c r="T664" s="2"/>
      <c r="U664" s="7"/>
      <c r="V664" s="7"/>
      <c r="W664" s="7"/>
      <c r="X664" s="7"/>
      <c r="Y664" s="7"/>
      <c r="Z664" s="8"/>
      <c r="AA664" s="7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</row>
    <row r="665" spans="2:66" ht="15" customHeight="1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2"/>
      <c r="S665" s="3"/>
      <c r="T665" s="2"/>
      <c r="U665" s="7"/>
      <c r="V665" s="7"/>
      <c r="W665" s="7"/>
      <c r="X665" s="7"/>
      <c r="Y665" s="7"/>
      <c r="Z665" s="8"/>
      <c r="AA665" s="7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</row>
    <row r="666" spans="2:66" ht="15" customHeight="1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2"/>
      <c r="S666" s="3"/>
      <c r="T666" s="2"/>
      <c r="U666" s="7"/>
      <c r="V666" s="7"/>
      <c r="W666" s="7"/>
      <c r="X666" s="7"/>
      <c r="Y666" s="7"/>
      <c r="Z666" s="8"/>
      <c r="AA666" s="7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</row>
    <row r="667" spans="2:66" ht="15" customHeight="1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2"/>
      <c r="S667" s="3"/>
      <c r="T667" s="2"/>
      <c r="U667" s="7"/>
      <c r="V667" s="7"/>
      <c r="W667" s="7"/>
      <c r="X667" s="7"/>
      <c r="Y667" s="7"/>
      <c r="Z667" s="8"/>
      <c r="AA667" s="7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</row>
    <row r="668" spans="2:66" ht="15" customHeight="1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2"/>
      <c r="S668" s="3"/>
      <c r="T668" s="2"/>
      <c r="U668" s="7"/>
      <c r="V668" s="7"/>
      <c r="W668" s="7"/>
      <c r="X668" s="7"/>
      <c r="Y668" s="7"/>
      <c r="Z668" s="8"/>
      <c r="AA668" s="7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</row>
    <row r="669" spans="2:66" ht="15" customHeight="1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2"/>
      <c r="S669" s="3"/>
      <c r="T669" s="2"/>
      <c r="U669" s="7"/>
      <c r="V669" s="7"/>
      <c r="W669" s="7"/>
      <c r="X669" s="7"/>
      <c r="Y669" s="7"/>
      <c r="Z669" s="8"/>
      <c r="AA669" s="7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</row>
    <row r="670" spans="2:66" ht="15" customHeight="1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2"/>
      <c r="S670" s="3"/>
      <c r="T670" s="2"/>
      <c r="U670" s="7"/>
      <c r="V670" s="7"/>
      <c r="W670" s="7"/>
      <c r="X670" s="7"/>
      <c r="Y670" s="7"/>
      <c r="Z670" s="8"/>
      <c r="AA670" s="7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</row>
    <row r="671" spans="2:66" ht="15" customHeight="1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2"/>
      <c r="S671" s="3"/>
      <c r="T671" s="2"/>
      <c r="U671" s="7"/>
      <c r="V671" s="7"/>
      <c r="W671" s="7"/>
      <c r="X671" s="7"/>
      <c r="Y671" s="7"/>
      <c r="Z671" s="8"/>
      <c r="AA671" s="7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</row>
    <row r="672" spans="2:66" ht="15" customHeight="1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2"/>
      <c r="S672" s="3"/>
      <c r="T672" s="2"/>
      <c r="U672" s="7"/>
      <c r="V672" s="7"/>
      <c r="W672" s="7"/>
      <c r="X672" s="7"/>
      <c r="Y672" s="7"/>
      <c r="Z672" s="8"/>
      <c r="AA672" s="7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</row>
    <row r="673" spans="2:66" ht="15" customHeight="1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2"/>
      <c r="S673" s="3"/>
      <c r="T673" s="2"/>
      <c r="U673" s="7"/>
      <c r="V673" s="7"/>
      <c r="W673" s="7"/>
      <c r="X673" s="7"/>
      <c r="Y673" s="7"/>
      <c r="Z673" s="8"/>
      <c r="AA673" s="7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</row>
    <row r="674" spans="2:66" ht="15" customHeight="1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2"/>
      <c r="S674" s="3"/>
      <c r="T674" s="2"/>
      <c r="U674" s="7"/>
      <c r="V674" s="7"/>
      <c r="W674" s="7"/>
      <c r="X674" s="7"/>
      <c r="Y674" s="7"/>
      <c r="Z674" s="8"/>
      <c r="AA674" s="7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</row>
    <row r="675" spans="2:66" ht="15" customHeight="1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2"/>
      <c r="S675" s="3"/>
      <c r="T675" s="2"/>
      <c r="U675" s="7"/>
      <c r="V675" s="7"/>
      <c r="W675" s="7"/>
      <c r="X675" s="7"/>
      <c r="Y675" s="7"/>
      <c r="Z675" s="8"/>
      <c r="AA675" s="7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</row>
    <row r="676" spans="2:66" ht="15" customHeight="1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2"/>
      <c r="S676" s="3"/>
      <c r="T676" s="2"/>
      <c r="U676" s="7"/>
      <c r="V676" s="7"/>
      <c r="W676" s="7"/>
      <c r="X676" s="7"/>
      <c r="Y676" s="7"/>
      <c r="Z676" s="8"/>
      <c r="AA676" s="7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</row>
    <row r="677" spans="2:66" ht="15" customHeight="1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2"/>
      <c r="S677" s="3"/>
      <c r="T677" s="2"/>
      <c r="U677" s="7"/>
      <c r="V677" s="7"/>
      <c r="W677" s="7"/>
      <c r="X677" s="7"/>
      <c r="Y677" s="7"/>
      <c r="Z677" s="8"/>
      <c r="AA677" s="7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</row>
    <row r="678" spans="2:66" ht="15" customHeight="1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2"/>
      <c r="S678" s="3"/>
      <c r="T678" s="2"/>
      <c r="U678" s="7"/>
      <c r="V678" s="7"/>
      <c r="W678" s="7"/>
      <c r="X678" s="7"/>
      <c r="Y678" s="7"/>
      <c r="Z678" s="8"/>
      <c r="AA678" s="7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</row>
    <row r="679" spans="2:66" ht="15" customHeight="1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2"/>
      <c r="S679" s="3"/>
      <c r="T679" s="2"/>
      <c r="U679" s="7"/>
      <c r="V679" s="7"/>
      <c r="W679" s="7"/>
      <c r="X679" s="7"/>
      <c r="Y679" s="7"/>
      <c r="Z679" s="8"/>
      <c r="AA679" s="7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</row>
    <row r="680" spans="2:66" ht="15" customHeight="1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2"/>
      <c r="S680" s="3"/>
      <c r="T680" s="2"/>
      <c r="U680" s="7"/>
      <c r="V680" s="7"/>
      <c r="W680" s="7"/>
      <c r="X680" s="7"/>
      <c r="Y680" s="7"/>
      <c r="Z680" s="8"/>
      <c r="AA680" s="7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</row>
    <row r="681" spans="2:66" ht="15" customHeight="1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2"/>
      <c r="S681" s="3"/>
      <c r="T681" s="2"/>
      <c r="U681" s="7"/>
      <c r="V681" s="7"/>
      <c r="W681" s="7"/>
      <c r="X681" s="7"/>
      <c r="Y681" s="7"/>
      <c r="Z681" s="8"/>
      <c r="AA681" s="7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</row>
    <row r="682" spans="2:66" ht="15" customHeight="1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2"/>
      <c r="S682" s="3"/>
      <c r="T682" s="2"/>
      <c r="U682" s="7"/>
      <c r="V682" s="7"/>
      <c r="W682" s="7"/>
      <c r="X682" s="7"/>
      <c r="Y682" s="7"/>
      <c r="Z682" s="8"/>
      <c r="AA682" s="7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</row>
    <row r="683" spans="2:66" ht="15" customHeight="1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2"/>
      <c r="S683" s="3"/>
      <c r="T683" s="2"/>
      <c r="U683" s="7"/>
      <c r="V683" s="7"/>
      <c r="W683" s="7"/>
      <c r="X683" s="7"/>
      <c r="Y683" s="7"/>
      <c r="Z683" s="8"/>
      <c r="AA683" s="7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</row>
    <row r="684" spans="2:66" ht="15" customHeight="1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2"/>
      <c r="S684" s="3"/>
      <c r="T684" s="2"/>
      <c r="U684" s="7"/>
      <c r="V684" s="7"/>
      <c r="W684" s="7"/>
      <c r="X684" s="7"/>
      <c r="Y684" s="7"/>
      <c r="Z684" s="8"/>
      <c r="AA684" s="7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</row>
    <row r="685" spans="2:66" ht="20.25" customHeight="1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2"/>
      <c r="S685" s="3"/>
      <c r="T685" s="2"/>
      <c r="U685" s="7"/>
      <c r="V685" s="7"/>
      <c r="W685" s="7"/>
      <c r="X685" s="7"/>
      <c r="Y685" s="7"/>
      <c r="Z685" s="8"/>
      <c r="AA685" s="7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</row>
    <row r="686" spans="2:66" ht="15" customHeight="1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2"/>
      <c r="S686" s="3"/>
      <c r="T686" s="2"/>
      <c r="U686" s="7"/>
      <c r="V686" s="7"/>
      <c r="W686" s="7"/>
      <c r="X686" s="7"/>
      <c r="Y686" s="7"/>
      <c r="Z686" s="8"/>
      <c r="AA686" s="7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</row>
    <row r="687" spans="2:66" ht="15" customHeight="1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2"/>
      <c r="S687" s="3"/>
      <c r="T687" s="2"/>
      <c r="U687" s="7"/>
      <c r="V687" s="7"/>
      <c r="W687" s="7"/>
      <c r="X687" s="7"/>
      <c r="Y687" s="7"/>
      <c r="Z687" s="8"/>
      <c r="AA687" s="7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</row>
    <row r="688" spans="2:66" ht="15" customHeight="1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2"/>
      <c r="S688" s="3"/>
      <c r="T688" s="2"/>
      <c r="U688" s="7"/>
      <c r="V688" s="7"/>
      <c r="W688" s="7"/>
      <c r="X688" s="7"/>
      <c r="Y688" s="7"/>
      <c r="Z688" s="8"/>
      <c r="AA688" s="7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</row>
    <row r="689" spans="2:66" ht="15" customHeight="1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2"/>
      <c r="S689" s="3"/>
      <c r="T689" s="2"/>
      <c r="U689" s="7"/>
      <c r="V689" s="7"/>
      <c r="W689" s="7"/>
      <c r="X689" s="7"/>
      <c r="Y689" s="7"/>
      <c r="Z689" s="8"/>
      <c r="AA689" s="7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</row>
    <row r="690" spans="2:66" ht="15" customHeight="1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2"/>
      <c r="S690" s="3"/>
      <c r="T690" s="2"/>
      <c r="U690" s="7"/>
      <c r="V690" s="7"/>
      <c r="W690" s="7"/>
      <c r="X690" s="7"/>
      <c r="Y690" s="7"/>
      <c r="Z690" s="8"/>
      <c r="AA690" s="7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</row>
    <row r="691" spans="2:66" ht="15" customHeight="1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2"/>
      <c r="S691" s="3"/>
      <c r="T691" s="2"/>
      <c r="U691" s="7"/>
      <c r="V691" s="7"/>
      <c r="W691" s="7"/>
      <c r="X691" s="7"/>
      <c r="Y691" s="7"/>
      <c r="Z691" s="8"/>
      <c r="AA691" s="7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</row>
    <row r="692" spans="2:66" ht="15" customHeight="1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2"/>
      <c r="S692" s="3"/>
      <c r="T692" s="2"/>
      <c r="U692" s="7"/>
      <c r="V692" s="7"/>
      <c r="W692" s="7"/>
      <c r="X692" s="7"/>
      <c r="Y692" s="7"/>
      <c r="Z692" s="8"/>
      <c r="AA692" s="7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</row>
    <row r="693" spans="2:66" ht="15" customHeight="1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2"/>
      <c r="S693" s="3"/>
      <c r="T693" s="2"/>
      <c r="U693" s="7"/>
      <c r="V693" s="7"/>
      <c r="W693" s="7"/>
      <c r="X693" s="7"/>
      <c r="Y693" s="7"/>
      <c r="Z693" s="8"/>
      <c r="AA693" s="7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</row>
    <row r="694" spans="2:66" ht="15" customHeight="1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2"/>
      <c r="S694" s="3"/>
      <c r="T694" s="2"/>
      <c r="U694" s="7"/>
      <c r="V694" s="7"/>
      <c r="W694" s="7"/>
      <c r="X694" s="7"/>
      <c r="Y694" s="7"/>
      <c r="Z694" s="8"/>
      <c r="AA694" s="7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</row>
    <row r="695" spans="2:66" ht="15" customHeight="1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2"/>
      <c r="S695" s="3"/>
      <c r="T695" s="2"/>
      <c r="U695" s="7"/>
      <c r="V695" s="7"/>
      <c r="W695" s="7"/>
      <c r="X695" s="7"/>
      <c r="Y695" s="7"/>
      <c r="Z695" s="8"/>
      <c r="AA695" s="7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</row>
    <row r="696" spans="2:66" ht="15" customHeight="1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2"/>
      <c r="S696" s="3"/>
      <c r="T696" s="2"/>
      <c r="U696" s="7"/>
      <c r="V696" s="7"/>
      <c r="W696" s="7"/>
      <c r="X696" s="7"/>
      <c r="Y696" s="7"/>
      <c r="Z696" s="8"/>
      <c r="AA696" s="7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</row>
    <row r="697" spans="2:66" ht="15" customHeight="1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2"/>
      <c r="S697" s="3"/>
      <c r="T697" s="2"/>
      <c r="U697" s="7"/>
      <c r="V697" s="7"/>
      <c r="W697" s="7"/>
      <c r="X697" s="7"/>
      <c r="Y697" s="7"/>
      <c r="Z697" s="8"/>
      <c r="AA697" s="7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</row>
    <row r="698" spans="2:66" ht="15" customHeight="1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2"/>
      <c r="S698" s="3"/>
      <c r="T698" s="2"/>
      <c r="U698" s="7"/>
      <c r="V698" s="7"/>
      <c r="W698" s="7"/>
      <c r="X698" s="7"/>
      <c r="Y698" s="7"/>
      <c r="Z698" s="8"/>
      <c r="AA698" s="7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</row>
    <row r="699" spans="2:66" ht="15" customHeight="1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2"/>
      <c r="S699" s="3"/>
      <c r="T699" s="2"/>
      <c r="U699" s="7"/>
      <c r="V699" s="7"/>
      <c r="W699" s="7"/>
      <c r="X699" s="7"/>
      <c r="Y699" s="7"/>
      <c r="Z699" s="8"/>
      <c r="AA699" s="7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</row>
    <row r="700" spans="2:66" ht="15" customHeight="1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2"/>
      <c r="S700" s="3"/>
      <c r="T700" s="2"/>
      <c r="U700" s="7"/>
      <c r="V700" s="7"/>
      <c r="W700" s="7"/>
      <c r="X700" s="7"/>
      <c r="Y700" s="7"/>
      <c r="Z700" s="8"/>
      <c r="AA700" s="7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</row>
    <row r="701" spans="2:66" ht="15" customHeight="1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2"/>
      <c r="S701" s="3"/>
      <c r="T701" s="2"/>
      <c r="U701" s="7"/>
      <c r="V701" s="7"/>
      <c r="W701" s="7"/>
      <c r="X701" s="7"/>
      <c r="Y701" s="7"/>
      <c r="Z701" s="8"/>
      <c r="AA701" s="7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</row>
    <row r="702" spans="2:66" ht="15" customHeight="1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2"/>
      <c r="S702" s="3"/>
      <c r="T702" s="2"/>
      <c r="U702" s="7"/>
      <c r="V702" s="7"/>
      <c r="W702" s="7"/>
      <c r="X702" s="7"/>
      <c r="Y702" s="7"/>
      <c r="Z702" s="8"/>
      <c r="AA702" s="7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</row>
    <row r="703" spans="2:66" ht="15" customHeight="1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2"/>
      <c r="S703" s="3"/>
      <c r="T703" s="2"/>
      <c r="U703" s="7"/>
      <c r="V703" s="7"/>
      <c r="W703" s="7"/>
      <c r="X703" s="7"/>
      <c r="Y703" s="7"/>
      <c r="Z703" s="8"/>
      <c r="AA703" s="7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</row>
    <row r="704" spans="2:66" ht="15" customHeight="1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2"/>
      <c r="S704" s="3"/>
      <c r="T704" s="2"/>
      <c r="U704" s="7"/>
      <c r="V704" s="7"/>
      <c r="W704" s="7"/>
      <c r="X704" s="7"/>
      <c r="Y704" s="7"/>
      <c r="Z704" s="8"/>
      <c r="AA704" s="7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</row>
    <row r="705" spans="2:66" ht="15" customHeight="1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2"/>
      <c r="S705" s="3"/>
      <c r="T705" s="2"/>
      <c r="U705" s="7"/>
      <c r="V705" s="7"/>
      <c r="W705" s="7"/>
      <c r="X705" s="7"/>
      <c r="Y705" s="7"/>
      <c r="Z705" s="8"/>
      <c r="AA705" s="7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</row>
    <row r="706" spans="2:66" ht="15" customHeight="1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2"/>
      <c r="S706" s="3"/>
      <c r="T706" s="2"/>
      <c r="U706" s="7"/>
      <c r="V706" s="7"/>
      <c r="W706" s="7"/>
      <c r="X706" s="7"/>
      <c r="Y706" s="7"/>
      <c r="Z706" s="8"/>
      <c r="AA706" s="7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</row>
    <row r="707" spans="2:66" ht="15" customHeight="1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2"/>
      <c r="S707" s="3"/>
      <c r="T707" s="2"/>
      <c r="U707" s="7"/>
      <c r="V707" s="7"/>
      <c r="W707" s="7"/>
      <c r="X707" s="7"/>
      <c r="Y707" s="7"/>
      <c r="Z707" s="8"/>
      <c r="AA707" s="7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</row>
    <row r="708" spans="2:66" ht="15" customHeight="1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2"/>
      <c r="S708" s="3"/>
      <c r="T708" s="2"/>
      <c r="U708" s="7"/>
      <c r="V708" s="7"/>
      <c r="W708" s="7"/>
      <c r="X708" s="7"/>
      <c r="Y708" s="7"/>
      <c r="Z708" s="8"/>
      <c r="AA708" s="7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</row>
    <row r="709" spans="2:66" ht="15" customHeight="1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2"/>
      <c r="S709" s="3"/>
      <c r="T709" s="2"/>
      <c r="U709" s="7"/>
      <c r="V709" s="7"/>
      <c r="W709" s="7"/>
      <c r="X709" s="7"/>
      <c r="Y709" s="7"/>
      <c r="Z709" s="8"/>
      <c r="AA709" s="7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</row>
    <row r="710" spans="2:66" ht="15" customHeight="1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2"/>
      <c r="S710" s="3"/>
      <c r="T710" s="2"/>
      <c r="U710" s="7"/>
      <c r="V710" s="7"/>
      <c r="W710" s="7"/>
      <c r="X710" s="7"/>
      <c r="Y710" s="7"/>
      <c r="Z710" s="8"/>
      <c r="AA710" s="7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</row>
    <row r="711" spans="2:66" ht="15" customHeight="1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2"/>
      <c r="S711" s="3"/>
      <c r="T711" s="2"/>
      <c r="U711" s="7"/>
      <c r="V711" s="7"/>
      <c r="W711" s="7"/>
      <c r="X711" s="7"/>
      <c r="Y711" s="7"/>
      <c r="Z711" s="8"/>
      <c r="AA711" s="7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</row>
    <row r="712" spans="2:66" ht="15" customHeight="1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2"/>
      <c r="S712" s="3"/>
      <c r="T712" s="2"/>
      <c r="U712" s="7"/>
      <c r="V712" s="7"/>
      <c r="W712" s="7"/>
      <c r="X712" s="7"/>
      <c r="Y712" s="7"/>
      <c r="Z712" s="8"/>
      <c r="AA712" s="7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</row>
    <row r="713" spans="2:66" ht="15" customHeight="1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2"/>
      <c r="S713" s="3"/>
      <c r="T713" s="2"/>
      <c r="U713" s="7"/>
      <c r="V713" s="7"/>
      <c r="W713" s="7"/>
      <c r="X713" s="7"/>
      <c r="Y713" s="7"/>
      <c r="Z713" s="8"/>
      <c r="AA713" s="7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</row>
    <row r="714" spans="2:66" ht="15" customHeight="1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2"/>
      <c r="S714" s="3"/>
      <c r="T714" s="2"/>
      <c r="U714" s="7"/>
      <c r="V714" s="7"/>
      <c r="W714" s="7"/>
      <c r="X714" s="7"/>
      <c r="Y714" s="7"/>
      <c r="Z714" s="8"/>
      <c r="AA714" s="7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</row>
    <row r="715" spans="2:66" ht="15" customHeight="1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2"/>
      <c r="S715" s="3"/>
      <c r="T715" s="2"/>
      <c r="U715" s="7"/>
      <c r="V715" s="7"/>
      <c r="W715" s="7"/>
      <c r="X715" s="7"/>
      <c r="Y715" s="7"/>
      <c r="Z715" s="8"/>
      <c r="AA715" s="7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</row>
    <row r="716" spans="2:66" ht="15" customHeight="1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2"/>
      <c r="S716" s="3"/>
      <c r="T716" s="2"/>
      <c r="U716" s="7"/>
      <c r="V716" s="7"/>
      <c r="W716" s="7"/>
      <c r="X716" s="7"/>
      <c r="Y716" s="7"/>
      <c r="Z716" s="8"/>
      <c r="AA716" s="7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</row>
    <row r="717" spans="2:66" ht="15" customHeight="1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2"/>
      <c r="S717" s="3"/>
      <c r="T717" s="2"/>
      <c r="U717" s="7"/>
      <c r="V717" s="7"/>
      <c r="W717" s="7"/>
      <c r="X717" s="7"/>
      <c r="Y717" s="7"/>
      <c r="Z717" s="8"/>
      <c r="AA717" s="7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</row>
    <row r="718" spans="2:66" ht="15" customHeight="1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2"/>
      <c r="S718" s="3"/>
      <c r="T718" s="2"/>
      <c r="U718" s="7"/>
      <c r="V718" s="7"/>
      <c r="W718" s="7"/>
      <c r="X718" s="7"/>
      <c r="Y718" s="7"/>
      <c r="Z718" s="8"/>
      <c r="AA718" s="7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</row>
    <row r="719" spans="2:66" ht="15" customHeight="1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2"/>
      <c r="S719" s="3"/>
      <c r="T719" s="2"/>
      <c r="U719" s="7"/>
      <c r="V719" s="7"/>
      <c r="W719" s="7"/>
      <c r="X719" s="7"/>
      <c r="Y719" s="7"/>
      <c r="Z719" s="8"/>
      <c r="AA719" s="7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</row>
    <row r="720" spans="2:66" ht="15" customHeight="1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2"/>
      <c r="S720" s="3"/>
      <c r="T720" s="2"/>
      <c r="U720" s="7"/>
      <c r="V720" s="7"/>
      <c r="W720" s="7"/>
      <c r="X720" s="7"/>
      <c r="Y720" s="7"/>
      <c r="Z720" s="8"/>
      <c r="AA720" s="7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</row>
    <row r="721" spans="2:66" ht="15" customHeight="1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2"/>
      <c r="S721" s="3"/>
      <c r="T721" s="2"/>
      <c r="U721" s="7"/>
      <c r="V721" s="7"/>
      <c r="W721" s="7"/>
      <c r="X721" s="7"/>
      <c r="Y721" s="7"/>
      <c r="Z721" s="8"/>
      <c r="AA721" s="7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</row>
    <row r="722" spans="2:66" ht="15" customHeight="1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2"/>
      <c r="S722" s="3"/>
      <c r="T722" s="2"/>
      <c r="U722" s="7"/>
      <c r="V722" s="7"/>
      <c r="W722" s="7"/>
      <c r="X722" s="7"/>
      <c r="Y722" s="7"/>
      <c r="Z722" s="8"/>
      <c r="AA722" s="7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</row>
    <row r="723" spans="2:66" ht="15" customHeight="1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2"/>
      <c r="S723" s="3"/>
      <c r="T723" s="2"/>
      <c r="U723" s="7"/>
      <c r="V723" s="7"/>
      <c r="W723" s="7"/>
      <c r="X723" s="7"/>
      <c r="Y723" s="7"/>
      <c r="Z723" s="8"/>
      <c r="AA723" s="7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</row>
    <row r="724" spans="2:66" ht="15" customHeight="1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2"/>
      <c r="S724" s="3"/>
      <c r="T724" s="2"/>
      <c r="U724" s="7"/>
      <c r="V724" s="7"/>
      <c r="W724" s="7"/>
      <c r="X724" s="7"/>
      <c r="Y724" s="7"/>
      <c r="Z724" s="8"/>
      <c r="AA724" s="7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</row>
    <row r="725" spans="2:66" ht="15" customHeight="1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2"/>
      <c r="S725" s="3"/>
      <c r="T725" s="2"/>
      <c r="U725" s="7"/>
      <c r="V725" s="7"/>
      <c r="W725" s="7"/>
      <c r="X725" s="7"/>
      <c r="Y725" s="7"/>
      <c r="Z725" s="8"/>
      <c r="AA725" s="7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</row>
    <row r="726" spans="2:66" ht="15" customHeight="1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2"/>
      <c r="S726" s="3"/>
      <c r="T726" s="2"/>
      <c r="U726" s="7"/>
      <c r="V726" s="7"/>
      <c r="W726" s="7"/>
      <c r="X726" s="7"/>
      <c r="Y726" s="7"/>
      <c r="Z726" s="8"/>
      <c r="AA726" s="7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</row>
    <row r="727" spans="2:66" ht="15" customHeight="1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2"/>
      <c r="S727" s="3"/>
      <c r="T727" s="2"/>
      <c r="U727" s="7"/>
      <c r="V727" s="7"/>
      <c r="W727" s="7"/>
      <c r="X727" s="7"/>
      <c r="Y727" s="7"/>
      <c r="Z727" s="8"/>
      <c r="AA727" s="7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</row>
    <row r="728" spans="2:66" ht="15" customHeight="1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2"/>
      <c r="S728" s="3"/>
      <c r="T728" s="2"/>
      <c r="U728" s="7"/>
      <c r="V728" s="7"/>
      <c r="W728" s="7"/>
      <c r="X728" s="7"/>
      <c r="Y728" s="7"/>
      <c r="Z728" s="8"/>
      <c r="AA728" s="7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</row>
    <row r="729" spans="2:66" ht="15" customHeight="1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2"/>
      <c r="S729" s="3"/>
      <c r="T729" s="2"/>
      <c r="U729" s="7"/>
      <c r="V729" s="7"/>
      <c r="W729" s="7"/>
      <c r="X729" s="7"/>
      <c r="Y729" s="7"/>
      <c r="Z729" s="8"/>
      <c r="AA729" s="7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</row>
    <row r="730" spans="2:66" ht="15" customHeight="1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2"/>
      <c r="S730" s="3"/>
      <c r="T730" s="2"/>
      <c r="U730" s="7"/>
      <c r="V730" s="7"/>
      <c r="W730" s="7"/>
      <c r="X730" s="7"/>
      <c r="Y730" s="7"/>
      <c r="Z730" s="8"/>
      <c r="AA730" s="7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</row>
    <row r="731" spans="2:66" ht="15" customHeight="1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2"/>
      <c r="S731" s="3"/>
      <c r="T731" s="2"/>
      <c r="U731" s="7"/>
      <c r="V731" s="7"/>
      <c r="W731" s="7"/>
      <c r="X731" s="7"/>
      <c r="Y731" s="7"/>
      <c r="Z731" s="8"/>
      <c r="AA731" s="7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</row>
    <row r="732" spans="2:66" ht="15" customHeight="1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2"/>
      <c r="S732" s="3"/>
      <c r="T732" s="2"/>
      <c r="U732" s="7"/>
      <c r="V732" s="7"/>
      <c r="W732" s="7"/>
      <c r="X732" s="7"/>
      <c r="Y732" s="7"/>
      <c r="Z732" s="8"/>
      <c r="AA732" s="7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</row>
    <row r="733" spans="2:66" ht="15" customHeight="1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2"/>
      <c r="S733" s="3"/>
      <c r="T733" s="2"/>
      <c r="U733" s="7"/>
      <c r="V733" s="7"/>
      <c r="W733" s="7"/>
      <c r="X733" s="7"/>
      <c r="Y733" s="7"/>
      <c r="Z733" s="8"/>
      <c r="AA733" s="7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</row>
    <row r="734" spans="2:66" ht="15" customHeight="1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2"/>
      <c r="S734" s="3"/>
      <c r="T734" s="2"/>
      <c r="U734" s="7"/>
      <c r="V734" s="7"/>
      <c r="W734" s="7"/>
      <c r="X734" s="7"/>
      <c r="Y734" s="7"/>
      <c r="Z734" s="8"/>
      <c r="AA734" s="7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</row>
    <row r="735" spans="2:66" ht="15" customHeight="1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2"/>
      <c r="S735" s="3"/>
      <c r="T735" s="2"/>
      <c r="U735" s="7"/>
      <c r="V735" s="7"/>
      <c r="W735" s="7"/>
      <c r="X735" s="7"/>
      <c r="Y735" s="7"/>
      <c r="Z735" s="8"/>
      <c r="AA735" s="7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</row>
    <row r="736" spans="2:66" ht="15" customHeight="1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2"/>
      <c r="S736" s="3"/>
      <c r="T736" s="2"/>
      <c r="U736" s="7"/>
      <c r="V736" s="7"/>
      <c r="W736" s="7"/>
      <c r="X736" s="7"/>
      <c r="Y736" s="7"/>
      <c r="Z736" s="8"/>
      <c r="AA736" s="7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</row>
  </sheetData>
  <autoFilter ref="M7:AA642" xr:uid="{00000000-0009-0000-0000-000000000000}">
    <sortState xmlns:xlrd2="http://schemas.microsoft.com/office/spreadsheetml/2017/richdata2" ref="M7:AA642">
      <sortCondition ref="N7:N642"/>
      <sortCondition ref="P7:P642"/>
      <sortCondition ref="O7:O642"/>
      <sortCondition ref="M7:M642"/>
    </sortState>
  </autoFilter>
  <mergeCells count="5">
    <mergeCell ref="M3:Z3"/>
    <mergeCell ref="M4:Z4"/>
    <mergeCell ref="M5:Z5"/>
    <mergeCell ref="X6:Y6"/>
    <mergeCell ref="AB429:AN429"/>
  </mergeCells>
  <dataValidations count="9">
    <dataValidation type="list" allowBlank="1" showErrorMessage="1" sqref="AA29 AA37:AA43 AA47:AA48 AA50:AA52 AA54:AA57 AA60 AA63:AA68 AA70:AA71 AA73:AA77 AA80:AA87 AA89:AA93 AA95:AA97 AA100:AA103 AA105:AA114 AA126 AA130:AA137 AA139 AA143:AA145 AA147 AA151 AA161:AA164 AA166 AA172:AA174 AA179 AA181 AA183 AA185 AA187:AA191 AA194 AA196:AA229 AA239:AA250 AA252:AA259 AA261:AA265 AA269:AA270 AA273 AA281 AA290:AA291 AA296 AA299 AA302 AA304:AA314 AA318:AA319 AA321 AA323:AA327 AA329:AA332 AA334:AA352 AA354:AA355 AA357:AA359 AA362:AA363 AA365:AA368 AA370:AA371 AA373 AA375:AA376 AA379 AA387 AA391:AA419 AA422:AA423 AA436:AA438 AA443:AA444 AA448:AA460 AA462:AA468 AA471:AA493 AA495:AA496 AA498:AA522 AA525 AA530:AA531 AA535:AA541 AA543:AA574 AA576:AA586 AA597:AA624" xr:uid="{00000000-0002-0000-0000-000000000000}">
      <formula1>$AH$8:$AH$44</formula1>
    </dataValidation>
    <dataValidation type="list" allowBlank="1" showErrorMessage="1" sqref="AA104 AA148:AA150 AA154:AA159 AA328 AA333" xr:uid="{00000000-0002-0000-0000-000001000000}">
      <formula1>$AH$8:$AH$41</formula1>
    </dataValidation>
    <dataValidation type="list" allowBlank="1" showErrorMessage="1" sqref="AA289 AA523:AA524 AA527:AA529 AA532" xr:uid="{00000000-0002-0000-0000-000002000000}">
      <formula1>$AH$8:$AH$57</formula1>
    </dataValidation>
    <dataValidation type="list" allowBlank="1" showErrorMessage="1" sqref="AA30:AA32 AA118:AA122 AA294 AA298 AA300:AA301 AA315 AA317" xr:uid="{00000000-0002-0000-0000-000003000000}">
      <formula1>$AH$8:$AH$55</formula1>
    </dataValidation>
    <dataValidation type="list" allowBlank="1" showErrorMessage="1" sqref="AA33:AA35 AA69 AA117 AA165 AA171 AA230:AA238 AA251 AA280 AA282:AA284 AA286:AA287 AA292:AA293 AA295 AA297 AA303 AA320 AA322 AA353 AA372 AA386 AA388:AA390 AA420:AA421 AA424:AA435 AA439:AA442 AA445:AA447 AA461 AA470 AA497 AA526 AA534 AA542 AA575 AA8:AA28 AA44:AA46 AA49 AA58:AA59 AA61:AA62 AA72 AA78:AA79 AA88 AA94 AA98:AA99 AA125 AA127:AA129 AA138 AA140:AA141 AA146 AA260 AA266:AA268 AA271:AA272 AA274:AA278 AA364 AA369 AA494" xr:uid="{00000000-0002-0000-0000-000004000000}">
      <formula1>$AH$8:$AH$51</formula1>
    </dataValidation>
    <dataValidation type="list" allowBlank="1" showErrorMessage="1" sqref="AA469" xr:uid="{00000000-0002-0000-0000-000006000000}">
      <formula1>$AH$8:$AH$50</formula1>
    </dataValidation>
    <dataValidation type="list" allowBlank="1" showErrorMessage="1" sqref="AA36 AA53 AA115:AA116 AA123:AA124 AA142 AA152:AA153 AA160 AA167:AA170 AA175:AA178 AA180 AA182 AA184 AA186 AA192:AA193 AA279 AA285 AA288 AA316 AA356 AA360:AA361" xr:uid="{00000000-0002-0000-0000-000007000000}">
      <formula1>$AH$8:$AH$56</formula1>
    </dataValidation>
    <dataValidation type="list" allowBlank="1" showErrorMessage="1" sqref="P8:P38 P40:P99 P101:P194 P196:P220 P222:P250 P252:P254 P256:P311 P315:P373 P375:P377 P379 P386:P427 P429:P431 P433:P455 P459:P460 P462:P466 P468:P469 P471:P502 P504:P624" xr:uid="{00000000-0002-0000-0000-000008000000}">
      <formula1>$B$8:$B$160</formula1>
    </dataValidation>
    <dataValidation type="list" allowBlank="1" showErrorMessage="1" sqref="P100 P221" xr:uid="{00000000-0002-0000-0000-000009000000}">
      <formula1>$B$8:$B$169</formula1>
    </dataValidation>
  </dataValidations>
  <pageMargins left="0.7" right="0.7" top="0.75" bottom="0.75" header="0" footer="0"/>
  <pageSetup paperSize="8" orientation="landscape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filterMode="1"/>
  <dimension ref="A1:J1000"/>
  <sheetViews>
    <sheetView workbookViewId="0"/>
  </sheetViews>
  <sheetFormatPr defaultColWidth="14.42578125" defaultRowHeight="15" customHeight="1"/>
  <cols>
    <col min="1" max="1" width="117.42578125" customWidth="1"/>
    <col min="2" max="2" width="15.42578125" customWidth="1"/>
    <col min="3" max="3" width="18.85546875" customWidth="1"/>
    <col min="4" max="4" width="30.85546875" customWidth="1"/>
    <col min="5" max="7" width="9.140625" customWidth="1"/>
    <col min="8" max="8" width="17.28515625" customWidth="1"/>
    <col min="9" max="9" width="11" customWidth="1"/>
    <col min="10" max="10" width="34.42578125" customWidth="1"/>
    <col min="11" max="26" width="8.7109375" customWidth="1"/>
  </cols>
  <sheetData>
    <row r="1" spans="1:10">
      <c r="A1" s="452"/>
      <c r="B1" s="453"/>
      <c r="C1" s="452"/>
      <c r="D1" s="452"/>
      <c r="E1" s="452"/>
      <c r="F1" s="452"/>
      <c r="G1" s="452"/>
      <c r="H1" s="452"/>
      <c r="I1" s="452"/>
      <c r="J1" s="452"/>
    </row>
    <row r="2" spans="1:10">
      <c r="A2" s="452"/>
      <c r="B2" s="453"/>
      <c r="C2" s="452"/>
      <c r="D2" s="452"/>
      <c r="E2" s="452"/>
      <c r="F2" s="452"/>
      <c r="G2" s="452"/>
      <c r="H2" s="452"/>
      <c r="I2" s="452"/>
      <c r="J2" s="452"/>
    </row>
    <row r="3" spans="1:10" ht="45">
      <c r="A3" s="454" t="s">
        <v>1712</v>
      </c>
      <c r="B3" s="455" t="s">
        <v>1713</v>
      </c>
      <c r="C3" s="454" t="s">
        <v>7</v>
      </c>
      <c r="D3" s="454" t="s">
        <v>1714</v>
      </c>
      <c r="E3" s="454" t="s">
        <v>1715</v>
      </c>
      <c r="F3" s="454" t="s">
        <v>1716</v>
      </c>
      <c r="G3" s="454" t="s">
        <v>1717</v>
      </c>
      <c r="H3" s="454" t="s">
        <v>1718</v>
      </c>
      <c r="I3" s="454" t="s">
        <v>1719</v>
      </c>
      <c r="J3" s="454" t="s">
        <v>1720</v>
      </c>
    </row>
    <row r="4" spans="1:10">
      <c r="A4" s="456" t="s">
        <v>1721</v>
      </c>
      <c r="B4" s="457">
        <v>173</v>
      </c>
      <c r="C4" s="456" t="s">
        <v>416</v>
      </c>
      <c r="D4" s="41" t="s">
        <v>1722</v>
      </c>
      <c r="E4" s="41" t="s">
        <v>1723</v>
      </c>
      <c r="F4" s="41" t="s">
        <v>1724</v>
      </c>
      <c r="G4" s="41" t="s">
        <v>1725</v>
      </c>
      <c r="H4" s="41" t="s">
        <v>416</v>
      </c>
      <c r="I4" s="41" t="s">
        <v>1726</v>
      </c>
      <c r="J4" s="456" t="s">
        <v>1611</v>
      </c>
    </row>
    <row r="5" spans="1:10" hidden="1">
      <c r="A5" s="456" t="s">
        <v>1727</v>
      </c>
      <c r="B5" s="457">
        <v>49</v>
      </c>
      <c r="C5" s="456" t="s">
        <v>30</v>
      </c>
      <c r="D5" s="41" t="s">
        <v>1728</v>
      </c>
      <c r="E5" s="41" t="s">
        <v>1729</v>
      </c>
      <c r="F5" s="41" t="s">
        <v>1724</v>
      </c>
      <c r="G5" s="41" t="s">
        <v>1730</v>
      </c>
      <c r="H5" s="41" t="s">
        <v>30</v>
      </c>
      <c r="I5" s="41" t="s">
        <v>1731</v>
      </c>
      <c r="J5" s="456" t="s">
        <v>1593</v>
      </c>
    </row>
    <row r="6" spans="1:10" hidden="1">
      <c r="A6" s="456" t="s">
        <v>1732</v>
      </c>
      <c r="B6" s="457">
        <v>208</v>
      </c>
      <c r="C6" s="456" t="s">
        <v>989</v>
      </c>
      <c r="D6" s="41" t="s">
        <v>1733</v>
      </c>
      <c r="E6" s="41" t="s">
        <v>1734</v>
      </c>
      <c r="F6" s="41" t="s">
        <v>1724</v>
      </c>
      <c r="G6" s="41" t="s">
        <v>1735</v>
      </c>
      <c r="H6" s="41" t="s">
        <v>989</v>
      </c>
      <c r="I6" s="41" t="s">
        <v>1736</v>
      </c>
      <c r="J6" s="456" t="s">
        <v>1688</v>
      </c>
    </row>
    <row r="7" spans="1:10" hidden="1">
      <c r="A7" s="456" t="s">
        <v>1737</v>
      </c>
      <c r="B7" s="457">
        <v>90</v>
      </c>
      <c r="C7" s="456" t="s">
        <v>303</v>
      </c>
      <c r="D7" s="41" t="s">
        <v>1738</v>
      </c>
      <c r="E7" s="41" t="s">
        <v>1739</v>
      </c>
      <c r="F7" s="41" t="s">
        <v>1724</v>
      </c>
      <c r="G7" s="41" t="s">
        <v>1740</v>
      </c>
      <c r="H7" s="41" t="s">
        <v>303</v>
      </c>
      <c r="I7" s="41" t="s">
        <v>1741</v>
      </c>
      <c r="J7" s="456" t="s">
        <v>1601</v>
      </c>
    </row>
    <row r="8" spans="1:10" hidden="1">
      <c r="A8" s="456" t="s">
        <v>1742</v>
      </c>
      <c r="B8" s="457">
        <v>210</v>
      </c>
      <c r="C8" s="456" t="s">
        <v>348</v>
      </c>
      <c r="D8" s="41" t="s">
        <v>1743</v>
      </c>
      <c r="E8" s="41" t="s">
        <v>1744</v>
      </c>
      <c r="F8" s="41" t="s">
        <v>1724</v>
      </c>
      <c r="G8" s="41" t="s">
        <v>1745</v>
      </c>
      <c r="H8" s="41" t="s">
        <v>348</v>
      </c>
      <c r="I8" s="41" t="s">
        <v>1746</v>
      </c>
      <c r="J8" s="456" t="s">
        <v>1675</v>
      </c>
    </row>
    <row r="9" spans="1:10" hidden="1">
      <c r="A9" s="458" t="s">
        <v>1747</v>
      </c>
      <c r="B9" s="457">
        <v>24</v>
      </c>
      <c r="C9" s="456" t="s">
        <v>348</v>
      </c>
      <c r="D9" s="41" t="s">
        <v>1748</v>
      </c>
      <c r="E9" s="41" t="s">
        <v>1749</v>
      </c>
      <c r="F9" s="41" t="s">
        <v>1724</v>
      </c>
      <c r="G9" s="41" t="s">
        <v>1745</v>
      </c>
      <c r="H9" s="41" t="s">
        <v>348</v>
      </c>
      <c r="I9" s="41" t="s">
        <v>1750</v>
      </c>
      <c r="J9" s="456" t="s">
        <v>1724</v>
      </c>
    </row>
    <row r="10" spans="1:10" hidden="1">
      <c r="A10" s="456" t="s">
        <v>1751</v>
      </c>
      <c r="B10" s="457">
        <v>134</v>
      </c>
      <c r="C10" s="456" t="s">
        <v>860</v>
      </c>
      <c r="D10" s="41" t="s">
        <v>1752</v>
      </c>
      <c r="E10" s="41" t="s">
        <v>1753</v>
      </c>
      <c r="F10" s="41" t="s">
        <v>1724</v>
      </c>
      <c r="G10" s="41" t="s">
        <v>1754</v>
      </c>
      <c r="H10" s="41" t="s">
        <v>860</v>
      </c>
      <c r="I10" s="41" t="s">
        <v>1755</v>
      </c>
      <c r="J10" s="456" t="s">
        <v>1724</v>
      </c>
    </row>
    <row r="11" spans="1:10" hidden="1">
      <c r="A11" s="456" t="s">
        <v>1756</v>
      </c>
      <c r="B11" s="457">
        <v>27</v>
      </c>
      <c r="C11" s="456" t="s">
        <v>1757</v>
      </c>
      <c r="D11" s="41" t="s">
        <v>1758</v>
      </c>
      <c r="E11" s="41" t="s">
        <v>1759</v>
      </c>
      <c r="F11" s="41" t="s">
        <v>1724</v>
      </c>
      <c r="G11" s="41" t="s">
        <v>1760</v>
      </c>
      <c r="H11" s="41" t="s">
        <v>1023</v>
      </c>
      <c r="I11" s="41" t="s">
        <v>1761</v>
      </c>
      <c r="J11" s="456" t="s">
        <v>1762</v>
      </c>
    </row>
    <row r="12" spans="1:10" hidden="1">
      <c r="A12" s="456" t="s">
        <v>1763</v>
      </c>
      <c r="B12" s="457">
        <v>163</v>
      </c>
      <c r="C12" s="456" t="s">
        <v>1369</v>
      </c>
      <c r="D12" s="41" t="s">
        <v>1764</v>
      </c>
      <c r="E12" s="41" t="s">
        <v>1765</v>
      </c>
      <c r="F12" s="41" t="s">
        <v>1724</v>
      </c>
      <c r="G12" s="41" t="s">
        <v>1766</v>
      </c>
      <c r="H12" s="41" t="s">
        <v>1369</v>
      </c>
      <c r="I12" s="41" t="s">
        <v>1767</v>
      </c>
      <c r="J12" s="456" t="s">
        <v>1768</v>
      </c>
    </row>
    <row r="13" spans="1:10" hidden="1">
      <c r="A13" s="456" t="s">
        <v>1769</v>
      </c>
      <c r="B13" s="457">
        <v>51</v>
      </c>
      <c r="C13" s="456" t="s">
        <v>1110</v>
      </c>
      <c r="D13" s="41" t="s">
        <v>1770</v>
      </c>
      <c r="E13" s="41" t="s">
        <v>1771</v>
      </c>
      <c r="F13" s="41" t="s">
        <v>1724</v>
      </c>
      <c r="G13" s="41" t="s">
        <v>1772</v>
      </c>
      <c r="H13" s="41" t="s">
        <v>1110</v>
      </c>
      <c r="I13" s="41" t="s">
        <v>1773</v>
      </c>
      <c r="J13" s="456" t="s">
        <v>1708</v>
      </c>
    </row>
    <row r="14" spans="1:10" hidden="1">
      <c r="A14" s="456" t="s">
        <v>1774</v>
      </c>
      <c r="B14" s="457">
        <v>81</v>
      </c>
      <c r="C14" s="456" t="s">
        <v>942</v>
      </c>
      <c r="D14" s="41" t="s">
        <v>1775</v>
      </c>
      <c r="E14" s="41" t="s">
        <v>1776</v>
      </c>
      <c r="F14" s="41" t="s">
        <v>1724</v>
      </c>
      <c r="G14" s="41" t="s">
        <v>1777</v>
      </c>
      <c r="H14" s="41" t="s">
        <v>942</v>
      </c>
      <c r="I14" s="41" t="s">
        <v>1778</v>
      </c>
      <c r="J14" s="456" t="s">
        <v>1724</v>
      </c>
    </row>
    <row r="15" spans="1:10" hidden="1">
      <c r="A15" s="456" t="s">
        <v>1779</v>
      </c>
      <c r="B15" s="457">
        <v>27</v>
      </c>
      <c r="C15" s="456" t="s">
        <v>1060</v>
      </c>
      <c r="D15" s="41" t="s">
        <v>1780</v>
      </c>
      <c r="E15" s="41" t="s">
        <v>1781</v>
      </c>
      <c r="F15" s="41" t="s">
        <v>1724</v>
      </c>
      <c r="G15" s="41" t="s">
        <v>1782</v>
      </c>
      <c r="H15" s="41" t="s">
        <v>1060</v>
      </c>
      <c r="I15" s="41" t="s">
        <v>1783</v>
      </c>
      <c r="J15" s="456" t="s">
        <v>1696</v>
      </c>
    </row>
    <row r="16" spans="1:10" hidden="1">
      <c r="A16" s="458" t="s">
        <v>1784</v>
      </c>
      <c r="B16" s="457">
        <v>31</v>
      </c>
      <c r="C16" s="456" t="s">
        <v>192</v>
      </c>
      <c r="D16" s="41" t="s">
        <v>1785</v>
      </c>
      <c r="E16" s="41" t="s">
        <v>1786</v>
      </c>
      <c r="F16" s="41" t="s">
        <v>1724</v>
      </c>
      <c r="G16" s="41" t="s">
        <v>1787</v>
      </c>
      <c r="H16" s="41" t="s">
        <v>192</v>
      </c>
      <c r="I16" s="41" t="s">
        <v>1788</v>
      </c>
      <c r="J16" s="456" t="s">
        <v>1789</v>
      </c>
    </row>
    <row r="17" spans="1:10" hidden="1">
      <c r="A17" s="456" t="s">
        <v>1790</v>
      </c>
      <c r="B17" s="457">
        <v>368</v>
      </c>
      <c r="C17" s="456" t="s">
        <v>623</v>
      </c>
      <c r="D17" s="41" t="s">
        <v>1791</v>
      </c>
      <c r="E17" s="41" t="s">
        <v>1792</v>
      </c>
      <c r="F17" s="41" t="s">
        <v>1724</v>
      </c>
      <c r="G17" s="41" t="s">
        <v>1793</v>
      </c>
      <c r="H17" s="41" t="s">
        <v>623</v>
      </c>
      <c r="I17" s="41" t="s">
        <v>1794</v>
      </c>
      <c r="J17" s="456" t="s">
        <v>1795</v>
      </c>
    </row>
    <row r="18" spans="1:10" hidden="1">
      <c r="A18" s="456" t="s">
        <v>1796</v>
      </c>
      <c r="B18" s="457">
        <v>5</v>
      </c>
      <c r="C18" s="456" t="s">
        <v>517</v>
      </c>
      <c r="D18" s="41" t="s">
        <v>1797</v>
      </c>
      <c r="E18" s="41" t="s">
        <v>1753</v>
      </c>
      <c r="F18" s="41" t="s">
        <v>1724</v>
      </c>
      <c r="G18" s="41" t="s">
        <v>1798</v>
      </c>
      <c r="H18" s="41" t="s">
        <v>517</v>
      </c>
      <c r="I18" s="41" t="s">
        <v>1799</v>
      </c>
      <c r="J18" s="456" t="s">
        <v>1800</v>
      </c>
    </row>
    <row r="19" spans="1:10" hidden="1">
      <c r="A19" s="456" t="s">
        <v>1801</v>
      </c>
      <c r="B19" s="457">
        <v>70</v>
      </c>
      <c r="C19" s="456" t="s">
        <v>348</v>
      </c>
      <c r="D19" s="41" t="s">
        <v>1802</v>
      </c>
      <c r="E19" s="41" t="s">
        <v>1803</v>
      </c>
      <c r="F19" s="41" t="s">
        <v>1724</v>
      </c>
      <c r="G19" s="41" t="s">
        <v>1745</v>
      </c>
      <c r="H19" s="41" t="s">
        <v>348</v>
      </c>
      <c r="I19" s="41" t="s">
        <v>1804</v>
      </c>
      <c r="J19" s="456" t="s">
        <v>1677</v>
      </c>
    </row>
    <row r="20" spans="1:10" hidden="1">
      <c r="A20" s="456" t="s">
        <v>1805</v>
      </c>
      <c r="B20" s="457">
        <v>198</v>
      </c>
      <c r="C20" s="456" t="s">
        <v>517</v>
      </c>
      <c r="D20" s="41" t="s">
        <v>1780</v>
      </c>
      <c r="E20" s="41" t="s">
        <v>1806</v>
      </c>
      <c r="F20" s="41" t="s">
        <v>1724</v>
      </c>
      <c r="G20" s="41" t="s">
        <v>1798</v>
      </c>
      <c r="H20" s="41" t="s">
        <v>517</v>
      </c>
      <c r="I20" s="41" t="s">
        <v>1807</v>
      </c>
      <c r="J20" s="456" t="s">
        <v>1618</v>
      </c>
    </row>
    <row r="21" spans="1:10" ht="15.75" hidden="1" customHeight="1">
      <c r="A21" s="456" t="s">
        <v>1808</v>
      </c>
      <c r="B21" s="457">
        <v>33</v>
      </c>
      <c r="C21" s="456" t="s">
        <v>912</v>
      </c>
      <c r="D21" s="41" t="s">
        <v>1780</v>
      </c>
      <c r="E21" s="41" t="s">
        <v>1809</v>
      </c>
      <c r="F21" s="41" t="s">
        <v>1724</v>
      </c>
      <c r="G21" s="41" t="s">
        <v>1810</v>
      </c>
      <c r="H21" s="41" t="s">
        <v>912</v>
      </c>
      <c r="I21" s="41" t="s">
        <v>1811</v>
      </c>
      <c r="J21" s="456" t="s">
        <v>1673</v>
      </c>
    </row>
    <row r="22" spans="1:10" ht="15.75" hidden="1" customHeight="1">
      <c r="A22" s="456" t="s">
        <v>1812</v>
      </c>
      <c r="B22" s="457">
        <v>64</v>
      </c>
      <c r="C22" s="456" t="s">
        <v>1060</v>
      </c>
      <c r="D22" s="41" t="s">
        <v>1813</v>
      </c>
      <c r="E22" s="41" t="s">
        <v>1792</v>
      </c>
      <c r="F22" s="41" t="s">
        <v>1724</v>
      </c>
      <c r="G22" s="41" t="s">
        <v>1782</v>
      </c>
      <c r="H22" s="41" t="s">
        <v>1060</v>
      </c>
      <c r="I22" s="41" t="s">
        <v>1814</v>
      </c>
      <c r="J22" s="456" t="s">
        <v>1698</v>
      </c>
    </row>
    <row r="23" spans="1:10" ht="15.75" hidden="1" customHeight="1">
      <c r="A23" s="456" t="s">
        <v>1815</v>
      </c>
      <c r="B23" s="457">
        <v>129</v>
      </c>
      <c r="C23" s="456" t="s">
        <v>793</v>
      </c>
      <c r="D23" s="41" t="s">
        <v>1816</v>
      </c>
      <c r="E23" s="41" t="s">
        <v>1817</v>
      </c>
      <c r="F23" s="41" t="s">
        <v>1724</v>
      </c>
      <c r="G23" s="41" t="s">
        <v>1818</v>
      </c>
      <c r="H23" s="41" t="s">
        <v>793</v>
      </c>
      <c r="I23" s="41" t="s">
        <v>1819</v>
      </c>
      <c r="J23" s="456" t="s">
        <v>1652</v>
      </c>
    </row>
    <row r="24" spans="1:10" ht="15.75" hidden="1" customHeight="1">
      <c r="A24" s="456" t="s">
        <v>1820</v>
      </c>
      <c r="B24" s="457">
        <v>110</v>
      </c>
      <c r="C24" s="456" t="s">
        <v>793</v>
      </c>
      <c r="D24" s="41" t="s">
        <v>1821</v>
      </c>
      <c r="E24" s="41" t="s">
        <v>1776</v>
      </c>
      <c r="F24" s="41" t="s">
        <v>1724</v>
      </c>
      <c r="G24" s="41" t="s">
        <v>1818</v>
      </c>
      <c r="H24" s="41" t="s">
        <v>793</v>
      </c>
      <c r="I24" s="41" t="s">
        <v>1822</v>
      </c>
      <c r="J24" s="456" t="s">
        <v>1654</v>
      </c>
    </row>
    <row r="25" spans="1:10" ht="15.75" hidden="1" customHeight="1">
      <c r="A25" s="456" t="s">
        <v>1823</v>
      </c>
      <c r="B25" s="457">
        <v>151</v>
      </c>
      <c r="C25" s="456" t="s">
        <v>561</v>
      </c>
      <c r="D25" s="41" t="s">
        <v>1824</v>
      </c>
      <c r="E25" s="41" t="s">
        <v>1765</v>
      </c>
      <c r="F25" s="41" t="s">
        <v>1724</v>
      </c>
      <c r="G25" s="41" t="s">
        <v>1825</v>
      </c>
      <c r="H25" s="41" t="s">
        <v>561</v>
      </c>
      <c r="I25" s="41" t="s">
        <v>1826</v>
      </c>
      <c r="J25" s="456" t="s">
        <v>1620</v>
      </c>
    </row>
    <row r="26" spans="1:10" ht="15.75" hidden="1" customHeight="1">
      <c r="A26" s="456" t="s">
        <v>1790</v>
      </c>
      <c r="B26" s="457">
        <v>15</v>
      </c>
      <c r="C26" s="456" t="s">
        <v>659</v>
      </c>
      <c r="D26" s="41" t="s">
        <v>1827</v>
      </c>
      <c r="E26" s="41" t="s">
        <v>1792</v>
      </c>
      <c r="F26" s="41" t="s">
        <v>1724</v>
      </c>
      <c r="G26" s="41" t="s">
        <v>1828</v>
      </c>
      <c r="H26" s="41" t="s">
        <v>1829</v>
      </c>
      <c r="I26" s="41" t="s">
        <v>1830</v>
      </c>
      <c r="J26" s="456" t="s">
        <v>1724</v>
      </c>
    </row>
    <row r="27" spans="1:10" ht="15.75" hidden="1" customHeight="1">
      <c r="A27" s="456" t="s">
        <v>1831</v>
      </c>
      <c r="B27" s="457">
        <v>258</v>
      </c>
      <c r="C27" s="456" t="s">
        <v>950</v>
      </c>
      <c r="D27" s="41" t="s">
        <v>1832</v>
      </c>
      <c r="E27" s="41" t="s">
        <v>1833</v>
      </c>
      <c r="F27" s="41" t="s">
        <v>1724</v>
      </c>
      <c r="G27" s="41" t="s">
        <v>1834</v>
      </c>
      <c r="H27" s="41" t="s">
        <v>950</v>
      </c>
      <c r="I27" s="41" t="s">
        <v>1835</v>
      </c>
      <c r="J27" s="456" t="s">
        <v>1836</v>
      </c>
    </row>
    <row r="28" spans="1:10" ht="15.75" hidden="1" customHeight="1">
      <c r="A28" s="456" t="s">
        <v>1837</v>
      </c>
      <c r="B28" s="457">
        <v>123</v>
      </c>
      <c r="C28" s="456" t="s">
        <v>1123</v>
      </c>
      <c r="D28" s="41" t="s">
        <v>1838</v>
      </c>
      <c r="E28" s="41" t="s">
        <v>1723</v>
      </c>
      <c r="F28" s="41" t="s">
        <v>1724</v>
      </c>
      <c r="G28" s="41" t="s">
        <v>1839</v>
      </c>
      <c r="H28" s="41" t="s">
        <v>1123</v>
      </c>
      <c r="I28" s="41" t="s">
        <v>1840</v>
      </c>
      <c r="J28" s="459" t="s">
        <v>1841</v>
      </c>
    </row>
    <row r="29" spans="1:10" ht="15.75" hidden="1" customHeight="1">
      <c r="A29" s="456" t="s">
        <v>1805</v>
      </c>
      <c r="B29" s="457">
        <v>18</v>
      </c>
      <c r="C29" s="456" t="s">
        <v>1098</v>
      </c>
      <c r="D29" s="41" t="s">
        <v>1842</v>
      </c>
      <c r="E29" s="41" t="s">
        <v>1792</v>
      </c>
      <c r="F29" s="41" t="s">
        <v>1724</v>
      </c>
      <c r="G29" s="41" t="s">
        <v>1843</v>
      </c>
      <c r="H29" s="41" t="s">
        <v>1098</v>
      </c>
      <c r="I29" s="41" t="s">
        <v>1844</v>
      </c>
      <c r="J29" s="456" t="s">
        <v>1845</v>
      </c>
    </row>
    <row r="30" spans="1:10" ht="15.75" hidden="1" customHeight="1">
      <c r="A30" s="456" t="s">
        <v>1805</v>
      </c>
      <c r="B30" s="457">
        <v>80</v>
      </c>
      <c r="C30" s="456" t="s">
        <v>363</v>
      </c>
      <c r="D30" s="41" t="s">
        <v>1846</v>
      </c>
      <c r="E30" s="41" t="s">
        <v>1847</v>
      </c>
      <c r="F30" s="41" t="s">
        <v>1724</v>
      </c>
      <c r="G30" s="41" t="s">
        <v>1848</v>
      </c>
      <c r="H30" s="41" t="s">
        <v>363</v>
      </c>
      <c r="I30" s="41" t="s">
        <v>1849</v>
      </c>
      <c r="J30" s="456" t="s">
        <v>1605</v>
      </c>
    </row>
    <row r="31" spans="1:10" ht="15.75" hidden="1" customHeight="1">
      <c r="A31" s="458" t="s">
        <v>1850</v>
      </c>
      <c r="B31" s="457">
        <v>73</v>
      </c>
      <c r="C31" s="456" t="s">
        <v>760</v>
      </c>
      <c r="D31" s="41" t="s">
        <v>1851</v>
      </c>
      <c r="E31" s="41" t="s">
        <v>1852</v>
      </c>
      <c r="F31" s="41" t="s">
        <v>1724</v>
      </c>
      <c r="G31" s="41" t="s">
        <v>1853</v>
      </c>
      <c r="H31" s="41" t="s">
        <v>760</v>
      </c>
      <c r="I31" s="41" t="s">
        <v>1854</v>
      </c>
      <c r="J31" s="456" t="s">
        <v>1855</v>
      </c>
    </row>
    <row r="32" spans="1:10" ht="15.75" hidden="1" customHeight="1">
      <c r="A32" s="456" t="s">
        <v>1805</v>
      </c>
      <c r="B32" s="457">
        <v>114</v>
      </c>
      <c r="C32" s="456" t="s">
        <v>261</v>
      </c>
      <c r="D32" s="41" t="s">
        <v>1856</v>
      </c>
      <c r="E32" s="41" t="s">
        <v>1753</v>
      </c>
      <c r="F32" s="41" t="s">
        <v>1724</v>
      </c>
      <c r="G32" s="41" t="s">
        <v>1857</v>
      </c>
      <c r="H32" s="41" t="s">
        <v>261</v>
      </c>
      <c r="I32" s="41" t="s">
        <v>1858</v>
      </c>
      <c r="J32" s="456" t="s">
        <v>1660</v>
      </c>
    </row>
    <row r="33" spans="1:10" ht="15.75" hidden="1" customHeight="1">
      <c r="A33" s="456" t="s">
        <v>1859</v>
      </c>
      <c r="B33" s="457">
        <v>123</v>
      </c>
      <c r="C33" s="456" t="s">
        <v>1083</v>
      </c>
      <c r="D33" s="41" t="s">
        <v>1860</v>
      </c>
      <c r="E33" s="41" t="s">
        <v>1753</v>
      </c>
      <c r="F33" s="41" t="s">
        <v>1724</v>
      </c>
      <c r="G33" s="41" t="s">
        <v>1861</v>
      </c>
      <c r="H33" s="41" t="s">
        <v>1083</v>
      </c>
      <c r="I33" s="41" t="s">
        <v>1862</v>
      </c>
      <c r="J33" s="456" t="s">
        <v>1700</v>
      </c>
    </row>
    <row r="34" spans="1:10" ht="15.75" hidden="1" customHeight="1">
      <c r="A34" s="456" t="s">
        <v>1863</v>
      </c>
      <c r="B34" s="457">
        <v>81</v>
      </c>
      <c r="C34" s="456" t="s">
        <v>148</v>
      </c>
      <c r="D34" s="41" t="s">
        <v>1864</v>
      </c>
      <c r="E34" s="41" t="s">
        <v>1865</v>
      </c>
      <c r="F34" s="41" t="s">
        <v>1724</v>
      </c>
      <c r="G34" s="41" t="s">
        <v>1866</v>
      </c>
      <c r="H34" s="41" t="s">
        <v>148</v>
      </c>
      <c r="I34" s="41" t="s">
        <v>1867</v>
      </c>
      <c r="J34" s="456" t="s">
        <v>1868</v>
      </c>
    </row>
    <row r="35" spans="1:10" ht="15.75" hidden="1" customHeight="1">
      <c r="A35" s="458" t="s">
        <v>1869</v>
      </c>
      <c r="B35" s="457">
        <v>320</v>
      </c>
      <c r="C35" s="456" t="s">
        <v>710</v>
      </c>
      <c r="D35" s="41" t="s">
        <v>1870</v>
      </c>
      <c r="E35" s="41" t="s">
        <v>1871</v>
      </c>
      <c r="F35" s="41" t="s">
        <v>1724</v>
      </c>
      <c r="G35" s="41" t="s">
        <v>1872</v>
      </c>
      <c r="H35" s="41" t="s">
        <v>710</v>
      </c>
      <c r="I35" s="41" t="s">
        <v>1873</v>
      </c>
      <c r="J35" s="456" t="s">
        <v>1874</v>
      </c>
    </row>
    <row r="36" spans="1:10" ht="15.75" hidden="1" customHeight="1">
      <c r="A36" s="456" t="s">
        <v>1875</v>
      </c>
      <c r="B36" s="457">
        <v>170</v>
      </c>
      <c r="C36" s="456" t="s">
        <v>1005</v>
      </c>
      <c r="D36" s="41" t="s">
        <v>1876</v>
      </c>
      <c r="E36" s="41" t="s">
        <v>1786</v>
      </c>
      <c r="F36" s="41" t="s">
        <v>1724</v>
      </c>
      <c r="G36" s="41" t="s">
        <v>1877</v>
      </c>
      <c r="H36" s="41" t="s">
        <v>1005</v>
      </c>
      <c r="I36" s="41" t="s">
        <v>1878</v>
      </c>
      <c r="J36" s="456" t="s">
        <v>1879</v>
      </c>
    </row>
    <row r="37" spans="1:10" ht="15.75" hidden="1" customHeight="1">
      <c r="A37" s="456" t="s">
        <v>1880</v>
      </c>
      <c r="B37" s="457">
        <v>27</v>
      </c>
      <c r="C37" s="456" t="s">
        <v>793</v>
      </c>
      <c r="D37" s="41" t="s">
        <v>1881</v>
      </c>
      <c r="E37" s="41" t="s">
        <v>1882</v>
      </c>
      <c r="F37" s="41" t="s">
        <v>1724</v>
      </c>
      <c r="G37" s="41" t="s">
        <v>1818</v>
      </c>
      <c r="H37" s="41" t="s">
        <v>793</v>
      </c>
      <c r="I37" s="41" t="s">
        <v>1883</v>
      </c>
      <c r="J37" s="456" t="s">
        <v>1656</v>
      </c>
    </row>
    <row r="38" spans="1:10" ht="15.75" hidden="1" customHeight="1">
      <c r="A38" s="456" t="s">
        <v>1884</v>
      </c>
      <c r="B38" s="457">
        <v>36</v>
      </c>
      <c r="C38" s="456" t="s">
        <v>989</v>
      </c>
      <c r="D38" s="41" t="s">
        <v>1885</v>
      </c>
      <c r="E38" s="41" t="s">
        <v>1886</v>
      </c>
      <c r="F38" s="41" t="s">
        <v>1724</v>
      </c>
      <c r="G38" s="41" t="s">
        <v>1887</v>
      </c>
      <c r="H38" s="41" t="s">
        <v>989</v>
      </c>
      <c r="I38" s="41" t="s">
        <v>1888</v>
      </c>
      <c r="J38" s="456" t="s">
        <v>1889</v>
      </c>
    </row>
    <row r="39" spans="1:10" ht="15.75" hidden="1" customHeight="1">
      <c r="A39" s="456" t="s">
        <v>1890</v>
      </c>
      <c r="B39" s="457">
        <v>100</v>
      </c>
      <c r="C39" s="456" t="s">
        <v>1384</v>
      </c>
      <c r="D39" s="41" t="s">
        <v>1780</v>
      </c>
      <c r="E39" s="41" t="s">
        <v>1792</v>
      </c>
      <c r="F39" s="41" t="s">
        <v>1724</v>
      </c>
      <c r="G39" s="41" t="s">
        <v>1891</v>
      </c>
      <c r="H39" s="41" t="s">
        <v>1384</v>
      </c>
      <c r="I39" s="41" t="s">
        <v>1892</v>
      </c>
      <c r="J39" s="456" t="s">
        <v>1646</v>
      </c>
    </row>
    <row r="40" spans="1:10" ht="15.75" hidden="1" customHeight="1">
      <c r="A40" s="456" t="s">
        <v>1893</v>
      </c>
      <c r="B40" s="457">
        <v>26</v>
      </c>
      <c r="C40" s="456" t="s">
        <v>1033</v>
      </c>
      <c r="D40" s="41" t="s">
        <v>1894</v>
      </c>
      <c r="E40" s="41" t="s">
        <v>1749</v>
      </c>
      <c r="F40" s="41" t="s">
        <v>1724</v>
      </c>
      <c r="G40" s="41" t="s">
        <v>1895</v>
      </c>
      <c r="H40" s="41" t="s">
        <v>1033</v>
      </c>
      <c r="I40" s="41" t="s">
        <v>1896</v>
      </c>
      <c r="J40" s="456" t="s">
        <v>1702</v>
      </c>
    </row>
    <row r="41" spans="1:10" ht="15.75" hidden="1" customHeight="1">
      <c r="A41" s="456" t="s">
        <v>1897</v>
      </c>
      <c r="B41" s="457">
        <v>145</v>
      </c>
      <c r="C41" s="456" t="s">
        <v>634</v>
      </c>
      <c r="D41" s="41" t="s">
        <v>1898</v>
      </c>
      <c r="E41" s="41" t="s">
        <v>1852</v>
      </c>
      <c r="F41" s="41" t="s">
        <v>1724</v>
      </c>
      <c r="G41" s="41" t="s">
        <v>1899</v>
      </c>
      <c r="H41" s="41" t="s">
        <v>634</v>
      </c>
      <c r="I41" s="41" t="s">
        <v>1900</v>
      </c>
      <c r="J41" s="456" t="s">
        <v>1901</v>
      </c>
    </row>
    <row r="42" spans="1:10" ht="15.75" hidden="1" customHeight="1">
      <c r="A42" s="456" t="s">
        <v>1902</v>
      </c>
      <c r="B42" s="457">
        <v>67</v>
      </c>
      <c r="C42" s="456" t="s">
        <v>878</v>
      </c>
      <c r="D42" s="41" t="s">
        <v>1842</v>
      </c>
      <c r="E42" s="41" t="s">
        <v>1723</v>
      </c>
      <c r="F42" s="41" t="s">
        <v>1724</v>
      </c>
      <c r="G42" s="41" t="s">
        <v>1903</v>
      </c>
      <c r="H42" s="41" t="s">
        <v>878</v>
      </c>
      <c r="I42" s="41" t="s">
        <v>1904</v>
      </c>
      <c r="J42" s="456" t="s">
        <v>1668</v>
      </c>
    </row>
    <row r="43" spans="1:10" ht="15.75" hidden="1" customHeight="1">
      <c r="A43" s="456" t="s">
        <v>1905</v>
      </c>
      <c r="B43" s="457">
        <v>106</v>
      </c>
      <c r="C43" s="456" t="s">
        <v>974</v>
      </c>
      <c r="D43" s="41" t="s">
        <v>1842</v>
      </c>
      <c r="E43" s="41" t="s">
        <v>1749</v>
      </c>
      <c r="F43" s="41" t="s">
        <v>1724</v>
      </c>
      <c r="G43" s="41" t="s">
        <v>1906</v>
      </c>
      <c r="H43" s="41" t="s">
        <v>974</v>
      </c>
      <c r="I43" s="41" t="s">
        <v>1907</v>
      </c>
      <c r="J43" s="456" t="s">
        <v>1686</v>
      </c>
    </row>
    <row r="44" spans="1:10" ht="15.75" hidden="1" customHeight="1">
      <c r="A44" s="456" t="s">
        <v>1908</v>
      </c>
      <c r="B44" s="457">
        <v>246</v>
      </c>
      <c r="C44" s="456" t="s">
        <v>892</v>
      </c>
      <c r="D44" s="41" t="s">
        <v>1909</v>
      </c>
      <c r="E44" s="41" t="s">
        <v>1910</v>
      </c>
      <c r="F44" s="41" t="s">
        <v>1724</v>
      </c>
      <c r="G44" s="41" t="s">
        <v>1911</v>
      </c>
      <c r="H44" s="41" t="s">
        <v>892</v>
      </c>
      <c r="I44" s="41" t="s">
        <v>1912</v>
      </c>
      <c r="J44" s="456" t="s">
        <v>1913</v>
      </c>
    </row>
    <row r="45" spans="1:10" ht="15.75" hidden="1" customHeight="1">
      <c r="A45" s="456" t="s">
        <v>1914</v>
      </c>
      <c r="B45" s="457">
        <v>209</v>
      </c>
      <c r="C45" s="456" t="s">
        <v>450</v>
      </c>
      <c r="D45" s="41" t="s">
        <v>1915</v>
      </c>
      <c r="E45" s="41" t="s">
        <v>1916</v>
      </c>
      <c r="F45" s="41" t="s">
        <v>1724</v>
      </c>
      <c r="G45" s="41" t="s">
        <v>1917</v>
      </c>
      <c r="H45" s="41" t="s">
        <v>450</v>
      </c>
      <c r="I45" s="41" t="s">
        <v>1918</v>
      </c>
      <c r="J45" s="456" t="s">
        <v>1919</v>
      </c>
    </row>
    <row r="46" spans="1:10" ht="15.75" hidden="1" customHeight="1">
      <c r="A46" s="456" t="s">
        <v>1920</v>
      </c>
      <c r="B46" s="457">
        <v>21</v>
      </c>
      <c r="C46" s="456" t="s">
        <v>634</v>
      </c>
      <c r="D46" s="41" t="s">
        <v>1921</v>
      </c>
      <c r="E46" s="41" t="s">
        <v>1922</v>
      </c>
      <c r="F46" s="41" t="s">
        <v>1724</v>
      </c>
      <c r="G46" s="41" t="s">
        <v>1899</v>
      </c>
      <c r="H46" s="41" t="s">
        <v>634</v>
      </c>
      <c r="I46" s="41" t="s">
        <v>1923</v>
      </c>
      <c r="J46" s="456" t="s">
        <v>1924</v>
      </c>
    </row>
    <row r="47" spans="1:10" ht="15.75" hidden="1" customHeight="1">
      <c r="A47" s="456" t="s">
        <v>1805</v>
      </c>
      <c r="B47" s="457">
        <v>54</v>
      </c>
      <c r="C47" s="456" t="s">
        <v>851</v>
      </c>
      <c r="D47" s="41" t="s">
        <v>1724</v>
      </c>
      <c r="E47" s="41" t="s">
        <v>1925</v>
      </c>
      <c r="F47" s="41" t="s">
        <v>1724</v>
      </c>
      <c r="G47" s="41" t="s">
        <v>1926</v>
      </c>
      <c r="H47" s="41" t="s">
        <v>1927</v>
      </c>
      <c r="I47" s="41" t="s">
        <v>1928</v>
      </c>
      <c r="J47" s="456" t="s">
        <v>1724</v>
      </c>
    </row>
    <row r="48" spans="1:10" ht="15.75" hidden="1" customHeight="1">
      <c r="A48" s="456" t="s">
        <v>1805</v>
      </c>
      <c r="B48" s="457">
        <v>32</v>
      </c>
      <c r="C48" s="456" t="s">
        <v>1098</v>
      </c>
      <c r="D48" s="41" t="s">
        <v>1894</v>
      </c>
      <c r="E48" s="41" t="s">
        <v>1929</v>
      </c>
      <c r="F48" s="41" t="s">
        <v>1724</v>
      </c>
      <c r="G48" s="41" t="s">
        <v>1843</v>
      </c>
      <c r="H48" s="41" t="s">
        <v>1098</v>
      </c>
      <c r="I48" s="41" t="s">
        <v>1930</v>
      </c>
      <c r="J48" s="456" t="s">
        <v>1704</v>
      </c>
    </row>
    <row r="49" spans="1:10" ht="15.75" hidden="1" customHeight="1">
      <c r="A49" s="456" t="s">
        <v>1931</v>
      </c>
      <c r="B49" s="457">
        <v>451</v>
      </c>
      <c r="C49" s="456" t="s">
        <v>776</v>
      </c>
      <c r="D49" s="41" t="s">
        <v>1894</v>
      </c>
      <c r="E49" s="41" t="s">
        <v>1932</v>
      </c>
      <c r="F49" s="41" t="s">
        <v>1724</v>
      </c>
      <c r="G49" s="41" t="s">
        <v>1933</v>
      </c>
      <c r="H49" s="41" t="s">
        <v>776</v>
      </c>
      <c r="I49" s="41" t="s">
        <v>1934</v>
      </c>
      <c r="J49" s="456" t="s">
        <v>1935</v>
      </c>
    </row>
    <row r="50" spans="1:10" ht="15.75" hidden="1" customHeight="1">
      <c r="A50" s="456" t="s">
        <v>1805</v>
      </c>
      <c r="B50" s="457">
        <v>99</v>
      </c>
      <c r="C50" s="456" t="s">
        <v>485</v>
      </c>
      <c r="D50" s="41" t="s">
        <v>1936</v>
      </c>
      <c r="E50" s="41" t="s">
        <v>1937</v>
      </c>
      <c r="F50" s="41" t="s">
        <v>1724</v>
      </c>
      <c r="G50" s="41" t="s">
        <v>1938</v>
      </c>
      <c r="H50" s="41" t="s">
        <v>485</v>
      </c>
      <c r="I50" s="41" t="s">
        <v>1939</v>
      </c>
      <c r="J50" s="456" t="s">
        <v>1724</v>
      </c>
    </row>
    <row r="51" spans="1:10" ht="15.75" hidden="1" customHeight="1">
      <c r="A51" s="456" t="s">
        <v>1940</v>
      </c>
      <c r="B51" s="457">
        <v>726</v>
      </c>
      <c r="C51" s="456" t="s">
        <v>1941</v>
      </c>
      <c r="D51" s="41" t="s">
        <v>1942</v>
      </c>
      <c r="E51" s="41" t="s">
        <v>1723</v>
      </c>
      <c r="F51" s="41" t="s">
        <v>1724</v>
      </c>
      <c r="G51" s="41" t="s">
        <v>1943</v>
      </c>
      <c r="H51" s="41" t="s">
        <v>1023</v>
      </c>
      <c r="I51" s="41" t="s">
        <v>1944</v>
      </c>
      <c r="J51" s="459" t="s">
        <v>1945</v>
      </c>
    </row>
    <row r="52" spans="1:10" ht="15.75" hidden="1" customHeight="1">
      <c r="A52" s="456" t="s">
        <v>1946</v>
      </c>
      <c r="B52" s="457">
        <v>73</v>
      </c>
      <c r="C52" s="456" t="s">
        <v>662</v>
      </c>
      <c r="D52" s="41" t="s">
        <v>1947</v>
      </c>
      <c r="E52" s="41" t="s">
        <v>1948</v>
      </c>
      <c r="F52" s="41" t="s">
        <v>1724</v>
      </c>
      <c r="G52" s="41" t="s">
        <v>1949</v>
      </c>
      <c r="H52" s="41" t="s">
        <v>662</v>
      </c>
      <c r="I52" s="41" t="s">
        <v>1950</v>
      </c>
      <c r="J52" s="456" t="s">
        <v>1635</v>
      </c>
    </row>
    <row r="53" spans="1:10" ht="15.75" hidden="1" customHeight="1">
      <c r="A53" s="456" t="s">
        <v>1951</v>
      </c>
      <c r="B53" s="457">
        <v>19</v>
      </c>
      <c r="C53" s="456" t="s">
        <v>332</v>
      </c>
      <c r="D53" s="41" t="s">
        <v>1952</v>
      </c>
      <c r="E53" s="41" t="s">
        <v>1871</v>
      </c>
      <c r="F53" s="41" t="s">
        <v>1724</v>
      </c>
      <c r="G53" s="41" t="s">
        <v>1953</v>
      </c>
      <c r="H53" s="41" t="s">
        <v>332</v>
      </c>
      <c r="I53" s="41" t="s">
        <v>1954</v>
      </c>
      <c r="J53" s="456" t="s">
        <v>1955</v>
      </c>
    </row>
    <row r="54" spans="1:10" ht="15.75" hidden="1" customHeight="1">
      <c r="A54" s="456" t="s">
        <v>1956</v>
      </c>
      <c r="B54" s="457">
        <v>75</v>
      </c>
      <c r="C54" s="456" t="s">
        <v>740</v>
      </c>
      <c r="D54" s="41" t="s">
        <v>1957</v>
      </c>
      <c r="E54" s="41" t="s">
        <v>1871</v>
      </c>
      <c r="F54" s="41" t="s">
        <v>1724</v>
      </c>
      <c r="G54" s="41" t="s">
        <v>1958</v>
      </c>
      <c r="H54" s="41" t="s">
        <v>740</v>
      </c>
      <c r="I54" s="41" t="s">
        <v>1959</v>
      </c>
      <c r="J54" s="456" t="s">
        <v>1648</v>
      </c>
    </row>
    <row r="55" spans="1:10" ht="15.75" hidden="1" customHeight="1">
      <c r="A55" s="456" t="s">
        <v>1960</v>
      </c>
      <c r="B55" s="457">
        <v>15</v>
      </c>
      <c r="C55" s="456" t="s">
        <v>950</v>
      </c>
      <c r="D55" s="41" t="s">
        <v>1961</v>
      </c>
      <c r="E55" s="41" t="s">
        <v>1786</v>
      </c>
      <c r="F55" s="41" t="s">
        <v>1724</v>
      </c>
      <c r="G55" s="41" t="s">
        <v>1834</v>
      </c>
      <c r="H55" s="41" t="s">
        <v>950</v>
      </c>
      <c r="I55" s="41" t="s">
        <v>1962</v>
      </c>
      <c r="J55" s="456" t="s">
        <v>1682</v>
      </c>
    </row>
    <row r="56" spans="1:10" ht="15.75" hidden="1" customHeight="1">
      <c r="A56" s="458" t="s">
        <v>1963</v>
      </c>
      <c r="B56" s="457">
        <v>20</v>
      </c>
      <c r="C56" s="456" t="s">
        <v>1002</v>
      </c>
      <c r="D56" s="41" t="s">
        <v>1964</v>
      </c>
      <c r="E56" s="41" t="s">
        <v>1753</v>
      </c>
      <c r="F56" s="41" t="s">
        <v>1724</v>
      </c>
      <c r="G56" s="41" t="s">
        <v>1965</v>
      </c>
      <c r="H56" s="41" t="s">
        <v>1002</v>
      </c>
      <c r="I56" s="41" t="s">
        <v>1966</v>
      </c>
      <c r="J56" s="456" t="s">
        <v>1967</v>
      </c>
    </row>
    <row r="57" spans="1:10" ht="15.75" hidden="1" customHeight="1">
      <c r="A57" s="456" t="s">
        <v>1805</v>
      </c>
      <c r="B57" s="457">
        <v>58</v>
      </c>
      <c r="C57" s="456" t="s">
        <v>843</v>
      </c>
      <c r="D57" s="41" t="s">
        <v>1968</v>
      </c>
      <c r="E57" s="41" t="s">
        <v>1749</v>
      </c>
      <c r="F57" s="41" t="s">
        <v>1724</v>
      </c>
      <c r="G57" s="41" t="s">
        <v>1969</v>
      </c>
      <c r="H57" s="41" t="s">
        <v>843</v>
      </c>
      <c r="I57" s="41" t="s">
        <v>1970</v>
      </c>
      <c r="J57" s="456" t="s">
        <v>1662</v>
      </c>
    </row>
    <row r="58" spans="1:10" ht="15.75" hidden="1" customHeight="1">
      <c r="A58" s="456" t="s">
        <v>1971</v>
      </c>
      <c r="B58" s="457">
        <v>113</v>
      </c>
      <c r="C58" s="456" t="s">
        <v>695</v>
      </c>
      <c r="D58" s="41" t="s">
        <v>1864</v>
      </c>
      <c r="E58" s="41" t="s">
        <v>1972</v>
      </c>
      <c r="F58" s="41" t="s">
        <v>1724</v>
      </c>
      <c r="G58" s="41" t="s">
        <v>1973</v>
      </c>
      <c r="H58" s="41" t="s">
        <v>695</v>
      </c>
      <c r="I58" s="41" t="s">
        <v>1974</v>
      </c>
      <c r="J58" s="456" t="s">
        <v>1641</v>
      </c>
    </row>
    <row r="59" spans="1:10" ht="15.75" hidden="1" customHeight="1">
      <c r="A59" s="456" t="s">
        <v>1975</v>
      </c>
      <c r="B59" s="457">
        <v>25</v>
      </c>
      <c r="C59" s="456" t="s">
        <v>703</v>
      </c>
      <c r="D59" s="41" t="s">
        <v>1976</v>
      </c>
      <c r="E59" s="41" t="s">
        <v>1972</v>
      </c>
      <c r="F59" s="41" t="s">
        <v>1724</v>
      </c>
      <c r="G59" s="41" t="s">
        <v>1977</v>
      </c>
      <c r="H59" s="41" t="s">
        <v>703</v>
      </c>
      <c r="I59" s="41" t="s">
        <v>1978</v>
      </c>
      <c r="J59" s="456" t="s">
        <v>1644</v>
      </c>
    </row>
    <row r="60" spans="1:10" ht="15.75" hidden="1" customHeight="1">
      <c r="A60" s="456" t="s">
        <v>1979</v>
      </c>
      <c r="B60" s="457">
        <v>124</v>
      </c>
      <c r="C60" s="456" t="s">
        <v>249</v>
      </c>
      <c r="D60" s="41" t="s">
        <v>1738</v>
      </c>
      <c r="E60" s="41" t="s">
        <v>1980</v>
      </c>
      <c r="F60" s="41" t="s">
        <v>1724</v>
      </c>
      <c r="G60" s="41" t="s">
        <v>1981</v>
      </c>
      <c r="H60" s="41" t="s">
        <v>249</v>
      </c>
      <c r="I60" s="41" t="s">
        <v>1982</v>
      </c>
      <c r="J60" s="456" t="s">
        <v>1724</v>
      </c>
    </row>
    <row r="61" spans="1:10" ht="15.75" hidden="1" customHeight="1">
      <c r="A61" s="456" t="s">
        <v>1983</v>
      </c>
      <c r="B61" s="457">
        <v>161</v>
      </c>
      <c r="C61" s="456" t="s">
        <v>249</v>
      </c>
      <c r="D61" s="41" t="s">
        <v>1984</v>
      </c>
      <c r="E61" s="41" t="s">
        <v>1771</v>
      </c>
      <c r="F61" s="41" t="s">
        <v>1724</v>
      </c>
      <c r="G61" s="41" t="s">
        <v>1981</v>
      </c>
      <c r="H61" s="41" t="s">
        <v>249</v>
      </c>
      <c r="I61" s="41" t="s">
        <v>1985</v>
      </c>
      <c r="J61" s="456" t="s">
        <v>1724</v>
      </c>
    </row>
    <row r="62" spans="1:10" ht="15.75" hidden="1" customHeight="1">
      <c r="A62" s="456" t="s">
        <v>1986</v>
      </c>
      <c r="B62" s="457">
        <v>76</v>
      </c>
      <c r="C62" s="456" t="s">
        <v>649</v>
      </c>
      <c r="D62" s="41" t="s">
        <v>1898</v>
      </c>
      <c r="E62" s="41" t="s">
        <v>1786</v>
      </c>
      <c r="F62" s="41" t="s">
        <v>1724</v>
      </c>
      <c r="G62" s="41" t="s">
        <v>1987</v>
      </c>
      <c r="H62" s="41" t="s">
        <v>649</v>
      </c>
      <c r="I62" s="41" t="s">
        <v>1988</v>
      </c>
      <c r="J62" s="456" t="s">
        <v>1724</v>
      </c>
    </row>
    <row r="63" spans="1:10" ht="15.75" hidden="1" customHeight="1">
      <c r="A63" s="456" t="s">
        <v>1989</v>
      </c>
      <c r="B63" s="457">
        <v>4</v>
      </c>
      <c r="C63" s="456" t="s">
        <v>1990</v>
      </c>
      <c r="D63" s="41" t="s">
        <v>1991</v>
      </c>
      <c r="E63" s="41" t="s">
        <v>1992</v>
      </c>
      <c r="F63" s="41" t="s">
        <v>1724</v>
      </c>
      <c r="G63" s="41" t="s">
        <v>1760</v>
      </c>
      <c r="H63" s="41" t="s">
        <v>1023</v>
      </c>
      <c r="I63" s="41" t="s">
        <v>1761</v>
      </c>
      <c r="J63" s="456" t="s">
        <v>1993</v>
      </c>
    </row>
    <row r="64" spans="1:10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3:J63" xr:uid="{00000000-0009-0000-0000-000009000000}">
    <filterColumn colId="2">
      <filters>
        <filter val="Głogów"/>
      </filters>
    </filterColumn>
  </autoFilter>
  <hyperlinks>
    <hyperlink ref="J28" r:id="rId1" xr:uid="{00000000-0004-0000-0900-000000000000}"/>
    <hyperlink ref="J51" r:id="rId2" xr:uid="{00000000-0004-0000-0900-000001000000}"/>
  </hyperlink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filterMode="1"/>
  <dimension ref="A1:G1000"/>
  <sheetViews>
    <sheetView workbookViewId="0"/>
  </sheetViews>
  <sheetFormatPr defaultColWidth="14.42578125" defaultRowHeight="15" customHeight="1"/>
  <cols>
    <col min="1" max="1" width="77.85546875" customWidth="1"/>
    <col min="2" max="2" width="102.42578125" customWidth="1"/>
    <col min="3" max="3" width="34.5703125" customWidth="1"/>
    <col min="4" max="4" width="15.42578125" customWidth="1"/>
    <col min="5" max="5" width="27.140625" customWidth="1"/>
    <col min="6" max="6" width="71.85546875" customWidth="1"/>
    <col min="7" max="7" width="35.85546875" customWidth="1"/>
    <col min="8" max="26" width="8.7109375" customWidth="1"/>
  </cols>
  <sheetData>
    <row r="1" spans="1:7">
      <c r="A1" s="460" t="s">
        <v>1994</v>
      </c>
      <c r="B1" s="460" t="s">
        <v>1995</v>
      </c>
      <c r="C1" s="460" t="s">
        <v>1996</v>
      </c>
      <c r="D1" s="460" t="s">
        <v>1997</v>
      </c>
      <c r="E1" s="460" t="s">
        <v>1998</v>
      </c>
      <c r="F1" s="460" t="s">
        <v>1999</v>
      </c>
      <c r="G1" s="41"/>
    </row>
    <row r="2" spans="1:7" hidden="1">
      <c r="A2" s="284" t="s">
        <v>2000</v>
      </c>
      <c r="B2" s="461" t="s">
        <v>2001</v>
      </c>
      <c r="C2" s="461" t="s">
        <v>2002</v>
      </c>
      <c r="D2" s="461" t="s">
        <v>30</v>
      </c>
      <c r="E2" s="461" t="s">
        <v>2003</v>
      </c>
      <c r="F2" s="461" t="s">
        <v>2004</v>
      </c>
      <c r="G2" s="41"/>
    </row>
    <row r="3" spans="1:7" hidden="1">
      <c r="A3" s="284"/>
      <c r="B3" s="462" t="s">
        <v>99</v>
      </c>
      <c r="C3" s="461" t="s">
        <v>2005</v>
      </c>
      <c r="D3" s="463" t="s">
        <v>30</v>
      </c>
      <c r="E3" s="461" t="s">
        <v>1594</v>
      </c>
      <c r="F3" s="459" t="s">
        <v>1592</v>
      </c>
      <c r="G3" s="41" t="s">
        <v>1593</v>
      </c>
    </row>
    <row r="4" spans="1:7" hidden="1">
      <c r="A4" s="284" t="s">
        <v>2006</v>
      </c>
      <c r="B4" s="464" t="s">
        <v>2007</v>
      </c>
      <c r="C4" s="461" t="s">
        <v>2008</v>
      </c>
      <c r="D4" s="463" t="s">
        <v>30</v>
      </c>
      <c r="E4" s="461" t="s">
        <v>1591</v>
      </c>
      <c r="F4" s="461" t="s">
        <v>2009</v>
      </c>
      <c r="G4" s="41"/>
    </row>
    <row r="5" spans="1:7" hidden="1">
      <c r="A5" s="284" t="s">
        <v>2010</v>
      </c>
      <c r="B5" s="465" t="s">
        <v>2011</v>
      </c>
      <c r="C5" s="461" t="s">
        <v>2012</v>
      </c>
      <c r="D5" s="463" t="s">
        <v>148</v>
      </c>
      <c r="E5" s="461" t="s">
        <v>1596</v>
      </c>
      <c r="F5" s="461" t="s">
        <v>1868</v>
      </c>
      <c r="G5" s="41"/>
    </row>
    <row r="6" spans="1:7" hidden="1">
      <c r="A6" s="284" t="s">
        <v>2013</v>
      </c>
      <c r="B6" s="461" t="s">
        <v>2014</v>
      </c>
      <c r="C6" s="461" t="s">
        <v>2015</v>
      </c>
      <c r="D6" s="463" t="s">
        <v>192</v>
      </c>
      <c r="E6" s="461" t="s">
        <v>1600</v>
      </c>
      <c r="F6" s="461" t="s">
        <v>1599</v>
      </c>
      <c r="G6" s="41"/>
    </row>
    <row r="7" spans="1:7" hidden="1">
      <c r="A7" s="466" t="s">
        <v>2016</v>
      </c>
      <c r="B7" s="461" t="s">
        <v>2017</v>
      </c>
      <c r="C7" s="461" t="s">
        <v>2018</v>
      </c>
      <c r="D7" s="461" t="s">
        <v>192</v>
      </c>
      <c r="E7" s="461" t="s">
        <v>2019</v>
      </c>
      <c r="F7" s="461" t="s">
        <v>2020</v>
      </c>
      <c r="G7" s="41"/>
    </row>
    <row r="8" spans="1:7" hidden="1">
      <c r="A8" s="284" t="s">
        <v>2021</v>
      </c>
      <c r="B8" s="461" t="s">
        <v>2022</v>
      </c>
      <c r="C8" s="461" t="s">
        <v>2023</v>
      </c>
      <c r="D8" s="463" t="s">
        <v>192</v>
      </c>
      <c r="E8" s="461" t="s">
        <v>1598</v>
      </c>
      <c r="F8" s="461" t="s">
        <v>1597</v>
      </c>
      <c r="G8" s="41"/>
    </row>
    <row r="9" spans="1:7" hidden="1">
      <c r="A9" s="284" t="s">
        <v>2024</v>
      </c>
      <c r="B9" s="461" t="s">
        <v>2025</v>
      </c>
      <c r="C9" s="461" t="s">
        <v>2026</v>
      </c>
      <c r="D9" s="461" t="s">
        <v>192</v>
      </c>
      <c r="E9" s="461" t="s">
        <v>2027</v>
      </c>
      <c r="F9" s="461" t="s">
        <v>2028</v>
      </c>
      <c r="G9" s="41"/>
    </row>
    <row r="10" spans="1:7" hidden="1">
      <c r="A10" s="284" t="s">
        <v>2029</v>
      </c>
      <c r="B10" s="461" t="s">
        <v>2030</v>
      </c>
      <c r="C10" s="461" t="s">
        <v>2031</v>
      </c>
      <c r="D10" s="461" t="s">
        <v>2032</v>
      </c>
      <c r="E10" s="461" t="s">
        <v>2033</v>
      </c>
      <c r="F10" s="461" t="s">
        <v>2034</v>
      </c>
      <c r="G10" s="41"/>
    </row>
    <row r="11" spans="1:7" hidden="1">
      <c r="A11" s="284" t="s">
        <v>2035</v>
      </c>
      <c r="B11" s="465" t="s">
        <v>2036</v>
      </c>
      <c r="C11" s="461" t="s">
        <v>2037</v>
      </c>
      <c r="D11" s="463" t="s">
        <v>303</v>
      </c>
      <c r="E11" s="461" t="s">
        <v>1602</v>
      </c>
      <c r="F11" s="461" t="s">
        <v>1601</v>
      </c>
      <c r="G11" s="41"/>
    </row>
    <row r="12" spans="1:7" hidden="1">
      <c r="A12" s="284" t="s">
        <v>2038</v>
      </c>
      <c r="B12" s="465" t="s">
        <v>2039</v>
      </c>
      <c r="C12" s="461" t="s">
        <v>2040</v>
      </c>
      <c r="D12" s="463" t="s">
        <v>332</v>
      </c>
      <c r="E12" s="461" t="s">
        <v>1604</v>
      </c>
      <c r="F12" s="461" t="s">
        <v>1603</v>
      </c>
      <c r="G12" s="41"/>
    </row>
    <row r="13" spans="1:7" hidden="1">
      <c r="A13" s="284" t="s">
        <v>2041</v>
      </c>
      <c r="B13" s="465" t="s">
        <v>2042</v>
      </c>
      <c r="C13" s="461" t="s">
        <v>2043</v>
      </c>
      <c r="D13" s="463" t="s">
        <v>363</v>
      </c>
      <c r="E13" s="461" t="s">
        <v>1606</v>
      </c>
      <c r="F13" s="461" t="s">
        <v>1605</v>
      </c>
      <c r="G13" s="41"/>
    </row>
    <row r="14" spans="1:7" hidden="1">
      <c r="A14" s="284" t="s">
        <v>376</v>
      </c>
      <c r="B14" s="465" t="s">
        <v>2044</v>
      </c>
      <c r="C14" s="461" t="s">
        <v>2045</v>
      </c>
      <c r="D14" s="463" t="s">
        <v>377</v>
      </c>
      <c r="E14" s="461" t="s">
        <v>1608</v>
      </c>
      <c r="F14" s="461" t="s">
        <v>1607</v>
      </c>
      <c r="G14" s="41"/>
    </row>
    <row r="15" spans="1:7" hidden="1">
      <c r="A15" s="466" t="s">
        <v>2046</v>
      </c>
      <c r="B15" s="461" t="s">
        <v>2047</v>
      </c>
      <c r="C15" s="461" t="s">
        <v>2048</v>
      </c>
      <c r="D15" s="461" t="s">
        <v>394</v>
      </c>
      <c r="E15" s="461" t="s">
        <v>2049</v>
      </c>
      <c r="F15" s="461" t="s">
        <v>2050</v>
      </c>
      <c r="G15" s="41"/>
    </row>
    <row r="16" spans="1:7" hidden="1">
      <c r="A16" s="284" t="s">
        <v>2051</v>
      </c>
      <c r="B16" s="461" t="s">
        <v>2052</v>
      </c>
      <c r="C16" s="461" t="s">
        <v>2053</v>
      </c>
      <c r="D16" s="461" t="s">
        <v>394</v>
      </c>
      <c r="E16" s="461" t="s">
        <v>2054</v>
      </c>
      <c r="F16" s="461" t="s">
        <v>2055</v>
      </c>
      <c r="G16" s="41"/>
    </row>
    <row r="17" spans="1:7" hidden="1">
      <c r="A17" s="284" t="s">
        <v>2056</v>
      </c>
      <c r="B17" s="461" t="s">
        <v>2057</v>
      </c>
      <c r="C17" s="461" t="s">
        <v>2058</v>
      </c>
      <c r="D17" s="463" t="s">
        <v>394</v>
      </c>
      <c r="E17" s="461" t="s">
        <v>1610</v>
      </c>
      <c r="F17" s="461" t="s">
        <v>1609</v>
      </c>
      <c r="G17" s="41"/>
    </row>
    <row r="18" spans="1:7">
      <c r="A18" s="284" t="s">
        <v>2059</v>
      </c>
      <c r="B18" s="461" t="s">
        <v>2060</v>
      </c>
      <c r="C18" s="461" t="s">
        <v>2061</v>
      </c>
      <c r="D18" s="461" t="s">
        <v>416</v>
      </c>
      <c r="E18" s="461" t="s">
        <v>2062</v>
      </c>
      <c r="F18" s="461" t="s">
        <v>2063</v>
      </c>
      <c r="G18" s="41"/>
    </row>
    <row r="19" spans="1:7">
      <c r="A19" s="284" t="s">
        <v>2064</v>
      </c>
      <c r="B19" s="461" t="s">
        <v>2065</v>
      </c>
      <c r="C19" s="461" t="s">
        <v>2066</v>
      </c>
      <c r="D19" s="461" t="s">
        <v>416</v>
      </c>
      <c r="E19" s="461" t="s">
        <v>2067</v>
      </c>
      <c r="F19" s="461" t="s">
        <v>2068</v>
      </c>
      <c r="G19" s="41"/>
    </row>
    <row r="20" spans="1:7">
      <c r="A20" s="284" t="s">
        <v>2069</v>
      </c>
      <c r="B20" s="465" t="s">
        <v>2070</v>
      </c>
      <c r="C20" s="461" t="s">
        <v>2071</v>
      </c>
      <c r="D20" s="463" t="s">
        <v>416</v>
      </c>
      <c r="E20" s="461" t="s">
        <v>1612</v>
      </c>
      <c r="F20" s="461" t="s">
        <v>1611</v>
      </c>
      <c r="G20" s="459" t="s">
        <v>2072</v>
      </c>
    </row>
    <row r="21" spans="1:7" ht="15.75" customHeight="1">
      <c r="A21" s="284" t="s">
        <v>2073</v>
      </c>
      <c r="B21" s="461" t="s">
        <v>2074</v>
      </c>
      <c r="C21" s="461" t="s">
        <v>2075</v>
      </c>
      <c r="D21" s="461" t="s">
        <v>416</v>
      </c>
      <c r="E21" s="461" t="s">
        <v>2076</v>
      </c>
      <c r="F21" s="461" t="s">
        <v>2077</v>
      </c>
      <c r="G21" s="41"/>
    </row>
    <row r="22" spans="1:7" ht="15.75" customHeight="1">
      <c r="A22" s="284" t="s">
        <v>2078</v>
      </c>
      <c r="B22" s="461" t="s">
        <v>2079</v>
      </c>
      <c r="C22" s="461" t="s">
        <v>2080</v>
      </c>
      <c r="D22" s="461" t="s">
        <v>416</v>
      </c>
      <c r="E22" s="461" t="s">
        <v>2081</v>
      </c>
      <c r="F22" s="461" t="s">
        <v>2082</v>
      </c>
      <c r="G22" s="41"/>
    </row>
    <row r="23" spans="1:7" ht="15.75" customHeight="1">
      <c r="A23" s="284" t="s">
        <v>2083</v>
      </c>
      <c r="B23" s="461" t="s">
        <v>2084</v>
      </c>
      <c r="C23" s="461" t="s">
        <v>2085</v>
      </c>
      <c r="D23" s="461" t="s">
        <v>416</v>
      </c>
      <c r="E23" s="461" t="s">
        <v>2086</v>
      </c>
      <c r="F23" s="461" t="s">
        <v>2087</v>
      </c>
      <c r="G23" s="41"/>
    </row>
    <row r="24" spans="1:7" ht="15.75" customHeight="1">
      <c r="A24" s="284" t="s">
        <v>2088</v>
      </c>
      <c r="B24" s="461" t="s">
        <v>2089</v>
      </c>
      <c r="C24" s="461" t="s">
        <v>2090</v>
      </c>
      <c r="D24" s="461" t="s">
        <v>416</v>
      </c>
      <c r="E24" s="461" t="s">
        <v>2091</v>
      </c>
      <c r="F24" s="461" t="s">
        <v>2092</v>
      </c>
      <c r="G24" s="41"/>
    </row>
    <row r="25" spans="1:7" ht="15.75" customHeight="1">
      <c r="A25" s="284" t="s">
        <v>2093</v>
      </c>
      <c r="B25" s="461" t="s">
        <v>2094</v>
      </c>
      <c r="C25" s="461" t="s">
        <v>2095</v>
      </c>
      <c r="D25" s="461" t="s">
        <v>416</v>
      </c>
      <c r="E25" s="461" t="s">
        <v>2096</v>
      </c>
      <c r="F25" s="461" t="s">
        <v>2097</v>
      </c>
      <c r="G25" s="41"/>
    </row>
    <row r="26" spans="1:7" ht="15.75" hidden="1" customHeight="1">
      <c r="A26" s="284" t="s">
        <v>2098</v>
      </c>
      <c r="B26" s="465" t="s">
        <v>2099</v>
      </c>
      <c r="C26" s="461" t="s">
        <v>2100</v>
      </c>
      <c r="D26" s="463" t="s">
        <v>450</v>
      </c>
      <c r="E26" s="461" t="s">
        <v>1615</v>
      </c>
      <c r="F26" s="459" t="s">
        <v>1613</v>
      </c>
      <c r="G26" s="41" t="s">
        <v>1614</v>
      </c>
    </row>
    <row r="27" spans="1:7" ht="15.75" hidden="1" customHeight="1">
      <c r="A27" s="284" t="s">
        <v>2101</v>
      </c>
      <c r="B27" s="465" t="s">
        <v>2102</v>
      </c>
      <c r="C27" s="461" t="s">
        <v>2103</v>
      </c>
      <c r="D27" s="463" t="s">
        <v>485</v>
      </c>
      <c r="E27" s="461" t="s">
        <v>1617</v>
      </c>
      <c r="F27" s="461" t="s">
        <v>1616</v>
      </c>
      <c r="G27" s="41"/>
    </row>
    <row r="28" spans="1:7" ht="15.75" hidden="1" customHeight="1">
      <c r="A28" s="466" t="s">
        <v>2104</v>
      </c>
      <c r="B28" s="465" t="s">
        <v>2105</v>
      </c>
      <c r="C28" s="461" t="s">
        <v>2106</v>
      </c>
      <c r="D28" s="461" t="s">
        <v>517</v>
      </c>
      <c r="E28" s="461" t="s">
        <v>2107</v>
      </c>
      <c r="F28" s="461" t="s">
        <v>2108</v>
      </c>
      <c r="G28" s="41"/>
    </row>
    <row r="29" spans="1:7" ht="15.75" hidden="1" customHeight="1">
      <c r="A29" s="284" t="s">
        <v>2109</v>
      </c>
      <c r="B29" s="465" t="s">
        <v>2110</v>
      </c>
      <c r="C29" s="461" t="s">
        <v>2111</v>
      </c>
      <c r="D29" s="463" t="s">
        <v>517</v>
      </c>
      <c r="E29" s="461" t="s">
        <v>1619</v>
      </c>
      <c r="F29" s="461" t="s">
        <v>1618</v>
      </c>
      <c r="G29" s="41"/>
    </row>
    <row r="30" spans="1:7" ht="15.75" hidden="1" customHeight="1">
      <c r="A30" s="284" t="s">
        <v>2112</v>
      </c>
      <c r="B30" s="461" t="s">
        <v>2113</v>
      </c>
      <c r="C30" s="461" t="s">
        <v>2114</v>
      </c>
      <c r="D30" s="461" t="s">
        <v>517</v>
      </c>
      <c r="E30" s="461" t="s">
        <v>2115</v>
      </c>
      <c r="F30" s="461" t="s">
        <v>2116</v>
      </c>
      <c r="G30" s="41"/>
    </row>
    <row r="31" spans="1:7" ht="15.75" hidden="1" customHeight="1">
      <c r="A31" s="284" t="s">
        <v>2117</v>
      </c>
      <c r="B31" s="465" t="s">
        <v>2118</v>
      </c>
      <c r="C31" s="461" t="s">
        <v>2119</v>
      </c>
      <c r="D31" s="463" t="s">
        <v>561</v>
      </c>
      <c r="E31" s="461" t="s">
        <v>1621</v>
      </c>
      <c r="F31" s="461" t="s">
        <v>1620</v>
      </c>
      <c r="G31" s="41"/>
    </row>
    <row r="32" spans="1:7" ht="15.75" hidden="1" customHeight="1">
      <c r="A32" s="284" t="s">
        <v>2120</v>
      </c>
      <c r="B32" s="461" t="s">
        <v>2121</v>
      </c>
      <c r="C32" s="461" t="s">
        <v>2122</v>
      </c>
      <c r="D32" s="461" t="s">
        <v>249</v>
      </c>
      <c r="E32" s="461" t="s">
        <v>2123</v>
      </c>
      <c r="F32" s="461" t="s">
        <v>2124</v>
      </c>
      <c r="G32" s="41"/>
    </row>
    <row r="33" spans="1:7" ht="15.75" hidden="1" customHeight="1">
      <c r="A33" s="284" t="s">
        <v>2125</v>
      </c>
      <c r="B33" s="461" t="s">
        <v>2126</v>
      </c>
      <c r="C33" s="461" t="s">
        <v>2127</v>
      </c>
      <c r="D33" s="461" t="s">
        <v>249</v>
      </c>
      <c r="E33" s="461" t="s">
        <v>2128</v>
      </c>
      <c r="F33" s="461" t="s">
        <v>2129</v>
      </c>
      <c r="G33" s="41"/>
    </row>
    <row r="34" spans="1:7" ht="15.75" hidden="1" customHeight="1">
      <c r="A34" s="284" t="s">
        <v>2130</v>
      </c>
      <c r="B34" s="461" t="s">
        <v>2131</v>
      </c>
      <c r="C34" s="461" t="s">
        <v>2132</v>
      </c>
      <c r="D34" s="461" t="s">
        <v>249</v>
      </c>
      <c r="E34" s="461" t="s">
        <v>2133</v>
      </c>
      <c r="F34" s="461" t="s">
        <v>2134</v>
      </c>
      <c r="G34" s="41"/>
    </row>
    <row r="35" spans="1:7" ht="15.75" hidden="1" customHeight="1">
      <c r="A35" s="284" t="s">
        <v>2135</v>
      </c>
      <c r="B35" s="465" t="s">
        <v>2136</v>
      </c>
      <c r="C35" s="461" t="s">
        <v>2137</v>
      </c>
      <c r="D35" s="463" t="s">
        <v>249</v>
      </c>
      <c r="E35" s="461" t="s">
        <v>1625</v>
      </c>
      <c r="F35" s="461" t="s">
        <v>1624</v>
      </c>
      <c r="G35" s="41"/>
    </row>
    <row r="36" spans="1:7" ht="15.75" hidden="1" customHeight="1">
      <c r="A36" s="284" t="s">
        <v>2138</v>
      </c>
      <c r="B36" s="465" t="s">
        <v>2139</v>
      </c>
      <c r="C36" s="461" t="s">
        <v>2140</v>
      </c>
      <c r="D36" s="463" t="s">
        <v>249</v>
      </c>
      <c r="E36" s="461" t="s">
        <v>1623</v>
      </c>
      <c r="F36" s="461" t="s">
        <v>1622</v>
      </c>
      <c r="G36" s="41"/>
    </row>
    <row r="37" spans="1:7" ht="15.75" hidden="1" customHeight="1">
      <c r="A37" s="284" t="s">
        <v>2141</v>
      </c>
      <c r="B37" s="461" t="s">
        <v>2142</v>
      </c>
      <c r="C37" s="461" t="s">
        <v>2143</v>
      </c>
      <c r="D37" s="461" t="s">
        <v>249</v>
      </c>
      <c r="E37" s="461" t="s">
        <v>2144</v>
      </c>
      <c r="F37" s="461" t="s">
        <v>2145</v>
      </c>
      <c r="G37" s="41"/>
    </row>
    <row r="38" spans="1:7" ht="15.75" hidden="1" customHeight="1">
      <c r="A38" s="284" t="s">
        <v>2146</v>
      </c>
      <c r="B38" s="461" t="s">
        <v>2147</v>
      </c>
      <c r="C38" s="461" t="s">
        <v>2148</v>
      </c>
      <c r="D38" s="461" t="s">
        <v>249</v>
      </c>
      <c r="E38" s="461" t="s">
        <v>2149</v>
      </c>
      <c r="F38" s="461" t="s">
        <v>2150</v>
      </c>
      <c r="G38" s="41"/>
    </row>
    <row r="39" spans="1:7" ht="15.75" hidden="1" customHeight="1">
      <c r="A39" s="284" t="s">
        <v>2151</v>
      </c>
      <c r="B39" s="461" t="s">
        <v>2152</v>
      </c>
      <c r="C39" s="461" t="s">
        <v>2153</v>
      </c>
      <c r="D39" s="461" t="s">
        <v>2154</v>
      </c>
      <c r="E39" s="461" t="s">
        <v>2155</v>
      </c>
      <c r="F39" s="461" t="s">
        <v>2156</v>
      </c>
      <c r="G39" s="41"/>
    </row>
    <row r="40" spans="1:7" ht="15.75" hidden="1" customHeight="1">
      <c r="A40" s="284" t="s">
        <v>2157</v>
      </c>
      <c r="B40" s="465" t="s">
        <v>2158</v>
      </c>
      <c r="C40" s="461" t="s">
        <v>2159</v>
      </c>
      <c r="D40" s="463" t="s">
        <v>623</v>
      </c>
      <c r="E40" s="461" t="s">
        <v>1627</v>
      </c>
      <c r="F40" s="459" t="s">
        <v>2160</v>
      </c>
      <c r="G40" s="41" t="s">
        <v>2161</v>
      </c>
    </row>
    <row r="41" spans="1:7" ht="15.75" hidden="1" customHeight="1">
      <c r="A41" s="284" t="s">
        <v>2162</v>
      </c>
      <c r="B41" s="461" t="s">
        <v>2163</v>
      </c>
      <c r="C41" s="461" t="s">
        <v>2164</v>
      </c>
      <c r="D41" s="461" t="s">
        <v>2165</v>
      </c>
      <c r="E41" s="461" t="s">
        <v>2166</v>
      </c>
      <c r="F41" s="461" t="s">
        <v>2167</v>
      </c>
      <c r="G41" s="41"/>
    </row>
    <row r="42" spans="1:7" ht="15.75" hidden="1" customHeight="1">
      <c r="A42" s="284"/>
      <c r="B42" s="465" t="s">
        <v>2168</v>
      </c>
      <c r="C42" s="461" t="s">
        <v>2169</v>
      </c>
      <c r="D42" s="461" t="s">
        <v>634</v>
      </c>
      <c r="E42" s="461" t="s">
        <v>2170</v>
      </c>
      <c r="F42" s="461" t="s">
        <v>1924</v>
      </c>
      <c r="G42" s="41"/>
    </row>
    <row r="43" spans="1:7" ht="15.75" hidden="1" customHeight="1">
      <c r="A43" s="284" t="s">
        <v>2171</v>
      </c>
      <c r="B43" s="467" t="s">
        <v>2172</v>
      </c>
      <c r="C43" s="461" t="s">
        <v>2173</v>
      </c>
      <c r="D43" s="463" t="s">
        <v>634</v>
      </c>
      <c r="E43" s="461" t="s">
        <v>1629</v>
      </c>
      <c r="F43" s="459" t="s">
        <v>2174</v>
      </c>
      <c r="G43" s="41" t="s">
        <v>2175</v>
      </c>
    </row>
    <row r="44" spans="1:7" ht="15.75" hidden="1" customHeight="1">
      <c r="A44" s="284" t="s">
        <v>2176</v>
      </c>
      <c r="B44" s="465" t="s">
        <v>2177</v>
      </c>
      <c r="C44" s="461" t="s">
        <v>2178</v>
      </c>
      <c r="D44" s="463" t="s">
        <v>649</v>
      </c>
      <c r="E44" s="461" t="s">
        <v>1631</v>
      </c>
      <c r="F44" s="461" t="s">
        <v>1630</v>
      </c>
      <c r="G44" s="459" t="s">
        <v>2179</v>
      </c>
    </row>
    <row r="45" spans="1:7" ht="15.75" hidden="1" customHeight="1">
      <c r="A45" s="284" t="s">
        <v>2180</v>
      </c>
      <c r="B45" s="465" t="s">
        <v>2181</v>
      </c>
      <c r="C45" s="461" t="s">
        <v>2182</v>
      </c>
      <c r="D45" s="463" t="s">
        <v>659</v>
      </c>
      <c r="E45" s="461" t="s">
        <v>1634</v>
      </c>
      <c r="F45" s="459" t="s">
        <v>1632</v>
      </c>
      <c r="G45" s="41" t="s">
        <v>1633</v>
      </c>
    </row>
    <row r="46" spans="1:7" ht="15.75" hidden="1" customHeight="1">
      <c r="A46" s="284" t="s">
        <v>2183</v>
      </c>
      <c r="B46" s="465" t="s">
        <v>2184</v>
      </c>
      <c r="C46" s="461" t="s">
        <v>2173</v>
      </c>
      <c r="D46" s="463" t="s">
        <v>662</v>
      </c>
      <c r="E46" s="461" t="s">
        <v>2185</v>
      </c>
      <c r="F46" s="461" t="s">
        <v>1635</v>
      </c>
      <c r="G46" s="459" t="s">
        <v>2186</v>
      </c>
    </row>
    <row r="47" spans="1:7" ht="15.75" hidden="1" customHeight="1">
      <c r="A47" s="466" t="s">
        <v>2187</v>
      </c>
      <c r="B47" s="461" t="s">
        <v>2188</v>
      </c>
      <c r="C47" s="461" t="s">
        <v>2189</v>
      </c>
      <c r="D47" s="461" t="s">
        <v>1369</v>
      </c>
      <c r="E47" s="461" t="s">
        <v>2190</v>
      </c>
      <c r="F47" s="461" t="s">
        <v>2191</v>
      </c>
      <c r="G47" s="41"/>
    </row>
    <row r="48" spans="1:7" ht="15.75" hidden="1" customHeight="1">
      <c r="A48" s="284" t="s">
        <v>2192</v>
      </c>
      <c r="B48" s="461" t="s">
        <v>2193</v>
      </c>
      <c r="C48" s="461" t="s">
        <v>2194</v>
      </c>
      <c r="D48" s="461" t="s">
        <v>1369</v>
      </c>
      <c r="E48" s="461" t="s">
        <v>2195</v>
      </c>
      <c r="F48" s="461" t="s">
        <v>2196</v>
      </c>
      <c r="G48" s="41"/>
    </row>
    <row r="49" spans="1:7" ht="15.75" hidden="1" customHeight="1">
      <c r="A49" s="284" t="s">
        <v>2197</v>
      </c>
      <c r="B49" s="461" t="s">
        <v>2198</v>
      </c>
      <c r="C49" s="461" t="s">
        <v>2199</v>
      </c>
      <c r="D49" s="461" t="s">
        <v>1369</v>
      </c>
      <c r="E49" s="461" t="s">
        <v>2200</v>
      </c>
      <c r="F49" s="461" t="s">
        <v>2201</v>
      </c>
      <c r="G49" s="41"/>
    </row>
    <row r="50" spans="1:7" ht="15.75" hidden="1" customHeight="1">
      <c r="A50" s="284" t="s">
        <v>2202</v>
      </c>
      <c r="B50" s="461" t="s">
        <v>2203</v>
      </c>
      <c r="C50" s="461" t="s">
        <v>2204</v>
      </c>
      <c r="D50" s="461" t="s">
        <v>1369</v>
      </c>
      <c r="E50" s="461" t="s">
        <v>2205</v>
      </c>
      <c r="F50" s="461" t="s">
        <v>2206</v>
      </c>
      <c r="G50" s="41"/>
    </row>
    <row r="51" spans="1:7" ht="15.75" hidden="1" customHeight="1">
      <c r="A51" s="284" t="s">
        <v>2207</v>
      </c>
      <c r="B51" s="461" t="s">
        <v>2208</v>
      </c>
      <c r="C51" s="461" t="s">
        <v>2209</v>
      </c>
      <c r="D51" s="461" t="s">
        <v>1369</v>
      </c>
      <c r="E51" s="461" t="s">
        <v>2210</v>
      </c>
      <c r="F51" s="461" t="s">
        <v>2211</v>
      </c>
      <c r="G51" s="41"/>
    </row>
    <row r="52" spans="1:7" ht="15.75" hidden="1" customHeight="1">
      <c r="A52" s="284" t="s">
        <v>2212</v>
      </c>
      <c r="B52" s="465" t="s">
        <v>2213</v>
      </c>
      <c r="C52" s="461" t="s">
        <v>2214</v>
      </c>
      <c r="D52" s="463" t="s">
        <v>1369</v>
      </c>
      <c r="E52" s="461" t="s">
        <v>1638</v>
      </c>
      <c r="F52" s="461" t="s">
        <v>1637</v>
      </c>
      <c r="G52" s="41"/>
    </row>
    <row r="53" spans="1:7" ht="15.75" hidden="1" customHeight="1">
      <c r="A53" s="284" t="s">
        <v>2215</v>
      </c>
      <c r="B53" s="461" t="s">
        <v>2216</v>
      </c>
      <c r="C53" s="461" t="s">
        <v>2217</v>
      </c>
      <c r="D53" s="461" t="s">
        <v>675</v>
      </c>
      <c r="E53" s="461" t="s">
        <v>2218</v>
      </c>
      <c r="F53" s="461" t="s">
        <v>2219</v>
      </c>
      <c r="G53" s="41"/>
    </row>
    <row r="54" spans="1:7" ht="15.75" hidden="1" customHeight="1">
      <c r="A54" s="284" t="s">
        <v>2220</v>
      </c>
      <c r="B54" s="461" t="s">
        <v>2221</v>
      </c>
      <c r="C54" s="461" t="s">
        <v>2222</v>
      </c>
      <c r="D54" s="463" t="s">
        <v>675</v>
      </c>
      <c r="E54" s="461" t="s">
        <v>1640</v>
      </c>
      <c r="F54" s="461" t="s">
        <v>1639</v>
      </c>
      <c r="G54" s="41"/>
    </row>
    <row r="55" spans="1:7" ht="15.75" hidden="1" customHeight="1">
      <c r="A55" s="284" t="s">
        <v>2223</v>
      </c>
      <c r="B55" s="461" t="s">
        <v>2224</v>
      </c>
      <c r="C55" s="461" t="s">
        <v>2225</v>
      </c>
      <c r="D55" s="461" t="s">
        <v>695</v>
      </c>
      <c r="E55" s="461" t="s">
        <v>2226</v>
      </c>
      <c r="F55" s="461" t="s">
        <v>2227</v>
      </c>
      <c r="G55" s="41"/>
    </row>
    <row r="56" spans="1:7" ht="15.75" hidden="1" customHeight="1">
      <c r="A56" s="284" t="s">
        <v>2228</v>
      </c>
      <c r="B56" s="465" t="s">
        <v>2229</v>
      </c>
      <c r="C56" s="461" t="s">
        <v>2230</v>
      </c>
      <c r="D56" s="463" t="s">
        <v>695</v>
      </c>
      <c r="E56" s="461" t="s">
        <v>1643</v>
      </c>
      <c r="F56" s="461" t="s">
        <v>1641</v>
      </c>
      <c r="G56" s="41"/>
    </row>
    <row r="57" spans="1:7" ht="15.75" hidden="1" customHeight="1">
      <c r="A57" s="284" t="s">
        <v>2231</v>
      </c>
      <c r="B57" s="461" t="s">
        <v>2232</v>
      </c>
      <c r="C57" s="461" t="s">
        <v>2233</v>
      </c>
      <c r="D57" s="461" t="s">
        <v>695</v>
      </c>
      <c r="E57" s="461" t="s">
        <v>2234</v>
      </c>
      <c r="F57" s="461" t="s">
        <v>2235</v>
      </c>
      <c r="G57" s="41"/>
    </row>
    <row r="58" spans="1:7" ht="15.75" hidden="1" customHeight="1">
      <c r="A58" s="284" t="s">
        <v>2236</v>
      </c>
      <c r="B58" s="461" t="s">
        <v>2237</v>
      </c>
      <c r="C58" s="461" t="s">
        <v>2238</v>
      </c>
      <c r="D58" s="461" t="s">
        <v>695</v>
      </c>
      <c r="E58" s="461" t="s">
        <v>2239</v>
      </c>
      <c r="F58" s="461" t="s">
        <v>2240</v>
      </c>
      <c r="G58" s="41"/>
    </row>
    <row r="59" spans="1:7" ht="15.75" hidden="1" customHeight="1">
      <c r="A59" s="284" t="s">
        <v>2241</v>
      </c>
      <c r="B59" s="465" t="s">
        <v>2242</v>
      </c>
      <c r="C59" s="461" t="s">
        <v>2243</v>
      </c>
      <c r="D59" s="463" t="s">
        <v>703</v>
      </c>
      <c r="E59" s="461" t="s">
        <v>1645</v>
      </c>
      <c r="F59" s="461" t="s">
        <v>1644</v>
      </c>
      <c r="G59" s="41"/>
    </row>
    <row r="60" spans="1:7" ht="15.75" hidden="1" customHeight="1">
      <c r="A60" s="466" t="s">
        <v>2244</v>
      </c>
      <c r="B60" s="461" t="s">
        <v>2245</v>
      </c>
      <c r="C60" s="461" t="s">
        <v>2246</v>
      </c>
      <c r="D60" s="461" t="s">
        <v>1927</v>
      </c>
      <c r="E60" s="461" t="s">
        <v>2247</v>
      </c>
      <c r="F60" s="461" t="s">
        <v>2248</v>
      </c>
      <c r="G60" s="41"/>
    </row>
    <row r="61" spans="1:7" ht="15.75" hidden="1" customHeight="1">
      <c r="A61" s="466" t="s">
        <v>2244</v>
      </c>
      <c r="B61" s="461" t="s">
        <v>2249</v>
      </c>
      <c r="C61" s="461" t="s">
        <v>2246</v>
      </c>
      <c r="D61" s="461" t="s">
        <v>1927</v>
      </c>
      <c r="E61" s="461" t="s">
        <v>2247</v>
      </c>
      <c r="F61" s="461" t="s">
        <v>2248</v>
      </c>
      <c r="G61" s="41"/>
    </row>
    <row r="62" spans="1:7" ht="15.75" hidden="1" customHeight="1">
      <c r="A62" s="466" t="s">
        <v>2244</v>
      </c>
      <c r="B62" s="461" t="s">
        <v>2250</v>
      </c>
      <c r="C62" s="461" t="s">
        <v>2251</v>
      </c>
      <c r="D62" s="461" t="s">
        <v>1927</v>
      </c>
      <c r="E62" s="461" t="s">
        <v>2247</v>
      </c>
      <c r="F62" s="461" t="s">
        <v>2248</v>
      </c>
      <c r="G62" s="41"/>
    </row>
    <row r="63" spans="1:7" ht="15.75" hidden="1" customHeight="1">
      <c r="A63" s="284" t="s">
        <v>2252</v>
      </c>
      <c r="B63" s="461" t="s">
        <v>2253</v>
      </c>
      <c r="C63" s="461" t="s">
        <v>2254</v>
      </c>
      <c r="D63" s="461" t="s">
        <v>1927</v>
      </c>
      <c r="E63" s="461" t="s">
        <v>2255</v>
      </c>
      <c r="F63" s="461" t="s">
        <v>2256</v>
      </c>
      <c r="G63" s="41"/>
    </row>
    <row r="64" spans="1:7" ht="15.75" hidden="1" customHeight="1">
      <c r="A64" s="284" t="s">
        <v>2257</v>
      </c>
      <c r="B64" s="465" t="s">
        <v>2258</v>
      </c>
      <c r="C64" s="461" t="s">
        <v>2259</v>
      </c>
      <c r="D64" s="463" t="s">
        <v>1384</v>
      </c>
      <c r="E64" s="461" t="s">
        <v>1647</v>
      </c>
      <c r="F64" s="461" t="s">
        <v>1646</v>
      </c>
      <c r="G64" s="41"/>
    </row>
    <row r="65" spans="1:7" ht="15.75" hidden="1" customHeight="1">
      <c r="A65" s="284" t="s">
        <v>2260</v>
      </c>
      <c r="B65" s="465" t="s">
        <v>2261</v>
      </c>
      <c r="C65" s="461" t="s">
        <v>2262</v>
      </c>
      <c r="D65" s="463" t="s">
        <v>740</v>
      </c>
      <c r="E65" s="461" t="s">
        <v>1649</v>
      </c>
      <c r="F65" s="461" t="s">
        <v>1648</v>
      </c>
      <c r="G65" s="41"/>
    </row>
    <row r="66" spans="1:7" ht="15.75" hidden="1" customHeight="1">
      <c r="A66" s="284" t="s">
        <v>2263</v>
      </c>
      <c r="B66" s="465" t="s">
        <v>2264</v>
      </c>
      <c r="C66" s="461" t="s">
        <v>2265</v>
      </c>
      <c r="D66" s="463" t="s">
        <v>776</v>
      </c>
      <c r="E66" s="461" t="s">
        <v>1651</v>
      </c>
      <c r="F66" s="461" t="s">
        <v>1650</v>
      </c>
      <c r="G66" s="41"/>
    </row>
    <row r="67" spans="1:7" ht="15.75" hidden="1" customHeight="1">
      <c r="A67" s="284" t="s">
        <v>2266</v>
      </c>
      <c r="B67" s="461" t="s">
        <v>2267</v>
      </c>
      <c r="C67" s="461" t="s">
        <v>2268</v>
      </c>
      <c r="D67" s="461" t="s">
        <v>776</v>
      </c>
      <c r="E67" s="461" t="s">
        <v>2269</v>
      </c>
      <c r="F67" s="461" t="s">
        <v>2270</v>
      </c>
      <c r="G67" s="41"/>
    </row>
    <row r="68" spans="1:7" ht="15.75" hidden="1" customHeight="1">
      <c r="A68" s="284" t="s">
        <v>2271</v>
      </c>
      <c r="B68" s="465" t="s">
        <v>2272</v>
      </c>
      <c r="C68" s="461" t="s">
        <v>2273</v>
      </c>
      <c r="D68" s="463" t="s">
        <v>793</v>
      </c>
      <c r="E68" s="461" t="s">
        <v>1655</v>
      </c>
      <c r="F68" s="461" t="s">
        <v>1654</v>
      </c>
      <c r="G68" s="41"/>
    </row>
    <row r="69" spans="1:7" ht="15.75" hidden="1" customHeight="1">
      <c r="A69" s="284" t="s">
        <v>2274</v>
      </c>
      <c r="B69" s="465" t="s">
        <v>2275</v>
      </c>
      <c r="C69" s="461" t="s">
        <v>2276</v>
      </c>
      <c r="D69" s="463" t="s">
        <v>793</v>
      </c>
      <c r="E69" s="461" t="s">
        <v>1653</v>
      </c>
      <c r="F69" s="461" t="s">
        <v>1652</v>
      </c>
      <c r="G69" s="41"/>
    </row>
    <row r="70" spans="1:7" ht="15.75" hidden="1" customHeight="1">
      <c r="A70" s="466" t="s">
        <v>2277</v>
      </c>
      <c r="B70" s="465" t="s">
        <v>2278</v>
      </c>
      <c r="C70" s="461" t="s">
        <v>2279</v>
      </c>
      <c r="D70" s="463" t="s">
        <v>793</v>
      </c>
      <c r="E70" s="461" t="s">
        <v>1657</v>
      </c>
      <c r="F70" s="461" t="s">
        <v>1656</v>
      </c>
      <c r="G70" s="41"/>
    </row>
    <row r="71" spans="1:7" ht="15.75" hidden="1" customHeight="1">
      <c r="A71" s="284" t="s">
        <v>2280</v>
      </c>
      <c r="B71" s="465" t="s">
        <v>2281</v>
      </c>
      <c r="C71" s="461" t="s">
        <v>2282</v>
      </c>
      <c r="D71" s="463" t="s">
        <v>261</v>
      </c>
      <c r="E71" s="461" t="s">
        <v>1661</v>
      </c>
      <c r="F71" s="461" t="s">
        <v>1660</v>
      </c>
      <c r="G71" s="41"/>
    </row>
    <row r="72" spans="1:7" ht="15.75" hidden="1" customHeight="1">
      <c r="A72" s="284" t="s">
        <v>2283</v>
      </c>
      <c r="B72" s="465" t="s">
        <v>2284</v>
      </c>
      <c r="C72" s="461" t="s">
        <v>2285</v>
      </c>
      <c r="D72" s="463" t="s">
        <v>843</v>
      </c>
      <c r="E72" s="461" t="s">
        <v>1663</v>
      </c>
      <c r="F72" s="461" t="s">
        <v>1662</v>
      </c>
      <c r="G72" s="41"/>
    </row>
    <row r="73" spans="1:7" ht="15.75" hidden="1" customHeight="1">
      <c r="A73" s="284" t="s">
        <v>2286</v>
      </c>
      <c r="B73" s="465" t="s">
        <v>2287</v>
      </c>
      <c r="C73" s="461" t="s">
        <v>2288</v>
      </c>
      <c r="D73" s="463" t="s">
        <v>851</v>
      </c>
      <c r="E73" s="461" t="s">
        <v>1665</v>
      </c>
      <c r="F73" s="461" t="s">
        <v>1664</v>
      </c>
      <c r="G73" s="41"/>
    </row>
    <row r="74" spans="1:7" ht="15.75" hidden="1" customHeight="1">
      <c r="A74" s="284" t="s">
        <v>2289</v>
      </c>
      <c r="B74" s="465" t="s">
        <v>2290</v>
      </c>
      <c r="C74" s="461" t="s">
        <v>2291</v>
      </c>
      <c r="D74" s="463" t="s">
        <v>860</v>
      </c>
      <c r="E74" s="461" t="s">
        <v>1667</v>
      </c>
      <c r="F74" s="461" t="s">
        <v>1666</v>
      </c>
      <c r="G74" s="41"/>
    </row>
    <row r="75" spans="1:7" ht="15.75" hidden="1" customHeight="1">
      <c r="A75" s="284" t="s">
        <v>2292</v>
      </c>
      <c r="B75" s="465" t="s">
        <v>2293</v>
      </c>
      <c r="C75" s="461" t="s">
        <v>2294</v>
      </c>
      <c r="D75" s="463" t="s">
        <v>878</v>
      </c>
      <c r="E75" s="461" t="s">
        <v>1669</v>
      </c>
      <c r="F75" s="461" t="s">
        <v>1668</v>
      </c>
      <c r="G75" s="41"/>
    </row>
    <row r="76" spans="1:7" ht="15.75" hidden="1" customHeight="1">
      <c r="A76" s="284" t="s">
        <v>2295</v>
      </c>
      <c r="B76" s="465" t="s">
        <v>2296</v>
      </c>
      <c r="C76" s="461" t="s">
        <v>2297</v>
      </c>
      <c r="D76" s="463" t="s">
        <v>892</v>
      </c>
      <c r="E76" s="461" t="s">
        <v>1671</v>
      </c>
      <c r="F76" s="461" t="s">
        <v>1670</v>
      </c>
      <c r="G76" s="41"/>
    </row>
    <row r="77" spans="1:7" ht="15.75" hidden="1" customHeight="1">
      <c r="A77" s="284" t="s">
        <v>2298</v>
      </c>
      <c r="B77" s="465" t="s">
        <v>2299</v>
      </c>
      <c r="C77" s="461" t="s">
        <v>2300</v>
      </c>
      <c r="D77" s="463" t="s">
        <v>912</v>
      </c>
      <c r="E77" s="461" t="s">
        <v>1674</v>
      </c>
      <c r="F77" s="459" t="s">
        <v>1672</v>
      </c>
      <c r="G77" s="41" t="s">
        <v>1673</v>
      </c>
    </row>
    <row r="78" spans="1:7" ht="15.75" hidden="1" customHeight="1">
      <c r="A78" s="284" t="s">
        <v>2301</v>
      </c>
      <c r="B78" s="461" t="s">
        <v>2302</v>
      </c>
      <c r="C78" s="461" t="s">
        <v>2303</v>
      </c>
      <c r="D78" s="461" t="s">
        <v>912</v>
      </c>
      <c r="E78" s="461" t="s">
        <v>2304</v>
      </c>
      <c r="F78" s="461" t="s">
        <v>2305</v>
      </c>
      <c r="G78" s="41"/>
    </row>
    <row r="79" spans="1:7" ht="15.75" hidden="1" customHeight="1">
      <c r="A79" s="284" t="s">
        <v>2306</v>
      </c>
      <c r="B79" s="465" t="s">
        <v>2307</v>
      </c>
      <c r="C79" s="461" t="s">
        <v>2308</v>
      </c>
      <c r="D79" s="463" t="s">
        <v>348</v>
      </c>
      <c r="E79" s="461" t="s">
        <v>1676</v>
      </c>
      <c r="F79" s="461" t="s">
        <v>1675</v>
      </c>
      <c r="G79" s="41"/>
    </row>
    <row r="80" spans="1:7" ht="15.75" hidden="1" customHeight="1">
      <c r="A80" s="284"/>
      <c r="B80" s="462" t="s">
        <v>930</v>
      </c>
      <c r="C80" s="461" t="s">
        <v>2309</v>
      </c>
      <c r="D80" s="463" t="s">
        <v>348</v>
      </c>
      <c r="E80" s="461" t="s">
        <v>1678</v>
      </c>
      <c r="F80" s="461" t="s">
        <v>1677</v>
      </c>
      <c r="G80" s="41"/>
    </row>
    <row r="81" spans="1:7" ht="15.75" hidden="1" customHeight="1">
      <c r="A81" s="284" t="s">
        <v>2310</v>
      </c>
      <c r="B81" s="465" t="s">
        <v>1679</v>
      </c>
      <c r="C81" s="461" t="s">
        <v>2311</v>
      </c>
      <c r="D81" s="463" t="s">
        <v>942</v>
      </c>
      <c r="E81" s="461" t="s">
        <v>2312</v>
      </c>
      <c r="F81" s="459" t="s">
        <v>2313</v>
      </c>
      <c r="G81" s="41"/>
    </row>
    <row r="82" spans="1:7" ht="15.75" hidden="1" customHeight="1">
      <c r="A82" s="284" t="s">
        <v>2314</v>
      </c>
      <c r="B82" s="468" t="s">
        <v>2315</v>
      </c>
      <c r="C82" s="461" t="s">
        <v>2316</v>
      </c>
      <c r="D82" s="463" t="s">
        <v>950</v>
      </c>
      <c r="E82" s="461" t="s">
        <v>1685</v>
      </c>
      <c r="F82" s="461" t="s">
        <v>1684</v>
      </c>
      <c r="G82" s="41"/>
    </row>
    <row r="83" spans="1:7" ht="15.75" hidden="1" customHeight="1">
      <c r="A83" s="466" t="s">
        <v>2317</v>
      </c>
      <c r="B83" s="468" t="s">
        <v>2318</v>
      </c>
      <c r="C83" s="461" t="s">
        <v>2319</v>
      </c>
      <c r="D83" s="463" t="s">
        <v>950</v>
      </c>
      <c r="E83" s="461" t="s">
        <v>1683</v>
      </c>
      <c r="F83" s="461" t="s">
        <v>1682</v>
      </c>
      <c r="G83" s="41"/>
    </row>
    <row r="84" spans="1:7" ht="15.75" hidden="1" customHeight="1">
      <c r="A84" s="284" t="s">
        <v>1580</v>
      </c>
      <c r="B84" s="468" t="s">
        <v>2320</v>
      </c>
      <c r="C84" s="461" t="s">
        <v>2321</v>
      </c>
      <c r="D84" s="463" t="s">
        <v>974</v>
      </c>
      <c r="E84" s="461" t="s">
        <v>1687</v>
      </c>
      <c r="F84" s="461" t="s">
        <v>1686</v>
      </c>
      <c r="G84" s="41"/>
    </row>
    <row r="85" spans="1:7" ht="15.75" hidden="1" customHeight="1">
      <c r="A85" s="284"/>
      <c r="B85" s="462" t="s">
        <v>2322</v>
      </c>
      <c r="C85" s="461" t="s">
        <v>2323</v>
      </c>
      <c r="D85" s="463" t="s">
        <v>989</v>
      </c>
      <c r="E85" s="461" t="s">
        <v>1689</v>
      </c>
      <c r="F85" s="461" t="s">
        <v>1688</v>
      </c>
      <c r="G85" s="41"/>
    </row>
    <row r="86" spans="1:7" ht="15.75" hidden="1" customHeight="1">
      <c r="A86" s="284" t="s">
        <v>2324</v>
      </c>
      <c r="B86" s="468" t="s">
        <v>2325</v>
      </c>
      <c r="C86" s="461" t="s">
        <v>2326</v>
      </c>
      <c r="D86" s="463" t="s">
        <v>1005</v>
      </c>
      <c r="E86" s="461" t="s">
        <v>1692</v>
      </c>
      <c r="F86" s="459" t="s">
        <v>1690</v>
      </c>
      <c r="G86" s="41" t="s">
        <v>1691</v>
      </c>
    </row>
    <row r="87" spans="1:7" ht="15.75" hidden="1" customHeight="1">
      <c r="A87" s="284" t="s">
        <v>2327</v>
      </c>
      <c r="B87" s="461" t="s">
        <v>2328</v>
      </c>
      <c r="C87" s="461" t="s">
        <v>2329</v>
      </c>
      <c r="D87" s="461" t="s">
        <v>1005</v>
      </c>
      <c r="E87" s="461" t="s">
        <v>2330</v>
      </c>
      <c r="F87" s="461" t="s">
        <v>2331</v>
      </c>
      <c r="G87" s="41"/>
    </row>
    <row r="88" spans="1:7" ht="15.75" hidden="1" customHeight="1">
      <c r="A88" s="284" t="s">
        <v>2332</v>
      </c>
      <c r="B88" s="461" t="s">
        <v>2333</v>
      </c>
      <c r="C88" s="461" t="s">
        <v>2334</v>
      </c>
      <c r="D88" s="461" t="s">
        <v>1023</v>
      </c>
      <c r="E88" s="461" t="s">
        <v>2335</v>
      </c>
      <c r="F88" s="459" t="s">
        <v>2336</v>
      </c>
      <c r="G88" s="41" t="s">
        <v>2337</v>
      </c>
    </row>
    <row r="89" spans="1:7" ht="15.75" hidden="1" customHeight="1">
      <c r="A89" s="284" t="s">
        <v>2338</v>
      </c>
      <c r="B89" s="461" t="s">
        <v>2339</v>
      </c>
      <c r="C89" s="461" t="s">
        <v>2340</v>
      </c>
      <c r="D89" s="461" t="s">
        <v>1023</v>
      </c>
      <c r="E89" s="461" t="s">
        <v>2341</v>
      </c>
      <c r="F89" s="461" t="s">
        <v>2342</v>
      </c>
      <c r="G89" s="41"/>
    </row>
    <row r="90" spans="1:7" ht="15.75" hidden="1" customHeight="1">
      <c r="A90" s="284" t="s">
        <v>2343</v>
      </c>
      <c r="B90" s="461" t="s">
        <v>2344</v>
      </c>
      <c r="C90" s="461" t="s">
        <v>2345</v>
      </c>
      <c r="D90" s="461" t="s">
        <v>1023</v>
      </c>
      <c r="E90" s="461" t="s">
        <v>2346</v>
      </c>
      <c r="F90" s="461" t="s">
        <v>2347</v>
      </c>
      <c r="G90" s="41"/>
    </row>
    <row r="91" spans="1:7" ht="15.75" hidden="1" customHeight="1">
      <c r="A91" s="284" t="s">
        <v>2348</v>
      </c>
      <c r="B91" s="461" t="s">
        <v>2349</v>
      </c>
      <c r="C91" s="461" t="s">
        <v>2350</v>
      </c>
      <c r="D91" s="461" t="s">
        <v>1023</v>
      </c>
      <c r="E91" s="461" t="s">
        <v>2351</v>
      </c>
      <c r="F91" s="459" t="s">
        <v>2352</v>
      </c>
      <c r="G91" s="41" t="s">
        <v>2353</v>
      </c>
    </row>
    <row r="92" spans="1:7" ht="15.75" hidden="1" customHeight="1">
      <c r="A92" s="284" t="s">
        <v>2354</v>
      </c>
      <c r="B92" s="461" t="s">
        <v>2355</v>
      </c>
      <c r="C92" s="461" t="s">
        <v>2356</v>
      </c>
      <c r="D92" s="461" t="s">
        <v>1023</v>
      </c>
      <c r="E92" s="461" t="s">
        <v>2357</v>
      </c>
      <c r="F92" s="461" t="s">
        <v>2358</v>
      </c>
      <c r="G92" s="41"/>
    </row>
    <row r="93" spans="1:7" ht="15.75" hidden="1" customHeight="1">
      <c r="A93" s="284" t="s">
        <v>2359</v>
      </c>
      <c r="B93" s="461" t="s">
        <v>2360</v>
      </c>
      <c r="C93" s="461" t="s">
        <v>2361</v>
      </c>
      <c r="D93" s="461" t="s">
        <v>1023</v>
      </c>
      <c r="E93" s="461" t="s">
        <v>2362</v>
      </c>
      <c r="F93" s="461" t="s">
        <v>2363</v>
      </c>
      <c r="G93" s="41"/>
    </row>
    <row r="94" spans="1:7" ht="15.75" hidden="1" customHeight="1">
      <c r="A94" s="284" t="s">
        <v>2364</v>
      </c>
      <c r="B94" s="465" t="s">
        <v>1486</v>
      </c>
      <c r="C94" s="461" t="s">
        <v>2365</v>
      </c>
      <c r="D94" s="463" t="s">
        <v>1023</v>
      </c>
      <c r="E94" s="461" t="s">
        <v>1694</v>
      </c>
      <c r="F94" s="461" t="s">
        <v>1693</v>
      </c>
      <c r="G94" s="41"/>
    </row>
    <row r="95" spans="1:7" ht="15.75" hidden="1" customHeight="1">
      <c r="A95" s="466" t="s">
        <v>2366</v>
      </c>
      <c r="B95" s="461" t="s">
        <v>2367</v>
      </c>
      <c r="C95" s="461" t="s">
        <v>2368</v>
      </c>
      <c r="D95" s="461" t="s">
        <v>1023</v>
      </c>
      <c r="E95" s="461" t="s">
        <v>2369</v>
      </c>
      <c r="F95" s="461" t="s">
        <v>2370</v>
      </c>
      <c r="G95" s="41"/>
    </row>
    <row r="96" spans="1:7" ht="15.75" hidden="1" customHeight="1">
      <c r="A96" s="284"/>
      <c r="B96" s="461" t="s">
        <v>2371</v>
      </c>
      <c r="C96" s="461" t="s">
        <v>2372</v>
      </c>
      <c r="D96" s="461" t="s">
        <v>1023</v>
      </c>
      <c r="E96" s="461" t="s">
        <v>2373</v>
      </c>
      <c r="F96" s="461" t="s">
        <v>2374</v>
      </c>
      <c r="G96" s="41"/>
    </row>
    <row r="97" spans="1:7" ht="15.75" hidden="1" customHeight="1">
      <c r="A97" s="284" t="s">
        <v>2375</v>
      </c>
      <c r="B97" s="462" t="s">
        <v>2376</v>
      </c>
      <c r="C97" s="461" t="s">
        <v>2377</v>
      </c>
      <c r="D97" s="463" t="s">
        <v>1023</v>
      </c>
      <c r="E97" s="461" t="s">
        <v>2378</v>
      </c>
      <c r="F97" s="459" t="s">
        <v>2379</v>
      </c>
      <c r="G97" s="41" t="s">
        <v>1762</v>
      </c>
    </row>
    <row r="98" spans="1:7" ht="15.75" hidden="1" customHeight="1">
      <c r="A98" s="284"/>
      <c r="B98" s="464" t="s">
        <v>2380</v>
      </c>
      <c r="C98" s="461" t="s">
        <v>2381</v>
      </c>
      <c r="D98" s="461" t="s">
        <v>1023</v>
      </c>
      <c r="E98" s="461"/>
      <c r="F98" s="461" t="s">
        <v>2382</v>
      </c>
      <c r="G98" s="41"/>
    </row>
    <row r="99" spans="1:7" ht="15.75" hidden="1" customHeight="1">
      <c r="A99" s="284" t="s">
        <v>2383</v>
      </c>
      <c r="B99" s="461" t="s">
        <v>2384</v>
      </c>
      <c r="C99" s="461" t="s">
        <v>2385</v>
      </c>
      <c r="D99" s="461" t="s">
        <v>1023</v>
      </c>
      <c r="E99" s="461" t="s">
        <v>2386</v>
      </c>
      <c r="F99" s="461" t="s">
        <v>2387</v>
      </c>
      <c r="G99" s="41"/>
    </row>
    <row r="100" spans="1:7" ht="15.75" hidden="1" customHeight="1">
      <c r="A100" s="284" t="s">
        <v>2388</v>
      </c>
      <c r="B100" s="461" t="s">
        <v>2389</v>
      </c>
      <c r="C100" s="461" t="s">
        <v>2390</v>
      </c>
      <c r="D100" s="461" t="s">
        <v>1023</v>
      </c>
      <c r="E100" s="461" t="s">
        <v>2391</v>
      </c>
      <c r="F100" s="461" t="s">
        <v>2392</v>
      </c>
      <c r="G100" s="41"/>
    </row>
    <row r="101" spans="1:7" ht="15.75" hidden="1" customHeight="1">
      <c r="A101" s="284"/>
      <c r="B101" s="462" t="s">
        <v>2393</v>
      </c>
      <c r="C101" s="461" t="s">
        <v>2394</v>
      </c>
      <c r="D101" s="461" t="s">
        <v>1023</v>
      </c>
      <c r="E101" s="461" t="s">
        <v>2395</v>
      </c>
      <c r="F101" s="461" t="s">
        <v>1993</v>
      </c>
      <c r="G101" s="41"/>
    </row>
    <row r="102" spans="1:7" ht="15.75" hidden="1" customHeight="1">
      <c r="A102" s="284" t="s">
        <v>2396</v>
      </c>
      <c r="B102" s="465" t="s">
        <v>2397</v>
      </c>
      <c r="C102" s="461" t="s">
        <v>2398</v>
      </c>
      <c r="D102" s="463" t="s">
        <v>1060</v>
      </c>
      <c r="E102" s="461" t="s">
        <v>1697</v>
      </c>
      <c r="F102" s="459" t="s">
        <v>1695</v>
      </c>
      <c r="G102" s="41" t="s">
        <v>1696</v>
      </c>
    </row>
    <row r="103" spans="1:7" ht="15.75" hidden="1" customHeight="1">
      <c r="A103" s="284"/>
      <c r="B103" s="462" t="s">
        <v>2399</v>
      </c>
      <c r="C103" s="461" t="s">
        <v>2400</v>
      </c>
      <c r="D103" s="463" t="s">
        <v>1060</v>
      </c>
      <c r="E103" s="461" t="s">
        <v>1699</v>
      </c>
      <c r="F103" s="461" t="s">
        <v>1698</v>
      </c>
      <c r="G103" s="41"/>
    </row>
    <row r="104" spans="1:7" ht="15.75" hidden="1" customHeight="1">
      <c r="A104" s="284" t="s">
        <v>2401</v>
      </c>
      <c r="B104" s="461" t="s">
        <v>2402</v>
      </c>
      <c r="C104" s="461" t="s">
        <v>2403</v>
      </c>
      <c r="D104" s="461" t="s">
        <v>1083</v>
      </c>
      <c r="E104" s="461" t="s">
        <v>2404</v>
      </c>
      <c r="F104" s="461" t="s">
        <v>2405</v>
      </c>
      <c r="G104" s="41"/>
    </row>
    <row r="105" spans="1:7" ht="15.75" hidden="1" customHeight="1">
      <c r="A105" s="284" t="s">
        <v>2406</v>
      </c>
      <c r="B105" s="465" t="s">
        <v>2407</v>
      </c>
      <c r="C105" s="461" t="s">
        <v>2408</v>
      </c>
      <c r="D105" s="463" t="s">
        <v>1083</v>
      </c>
      <c r="E105" s="461" t="s">
        <v>1701</v>
      </c>
      <c r="F105" s="461" t="s">
        <v>1700</v>
      </c>
      <c r="G105" s="459" t="s">
        <v>2409</v>
      </c>
    </row>
    <row r="106" spans="1:7" ht="15.75" hidden="1" customHeight="1">
      <c r="A106" s="284" t="s">
        <v>2410</v>
      </c>
      <c r="B106" s="465" t="s">
        <v>2411</v>
      </c>
      <c r="C106" s="461" t="s">
        <v>2412</v>
      </c>
      <c r="D106" s="463" t="s">
        <v>1033</v>
      </c>
      <c r="E106" s="461" t="s">
        <v>1703</v>
      </c>
      <c r="F106" s="461" t="s">
        <v>1702</v>
      </c>
      <c r="G106" s="41"/>
    </row>
    <row r="107" spans="1:7" ht="15.75" hidden="1" customHeight="1">
      <c r="A107" s="284" t="s">
        <v>2413</v>
      </c>
      <c r="B107" s="465" t="s">
        <v>2414</v>
      </c>
      <c r="C107" s="461" t="s">
        <v>2415</v>
      </c>
      <c r="D107" s="463" t="s">
        <v>1098</v>
      </c>
      <c r="E107" s="461" t="s">
        <v>1707</v>
      </c>
      <c r="F107" s="461" t="s">
        <v>1706</v>
      </c>
      <c r="G107" s="459" t="s">
        <v>1845</v>
      </c>
    </row>
    <row r="108" spans="1:7" ht="15.75" hidden="1" customHeight="1">
      <c r="A108" s="284" t="s">
        <v>2416</v>
      </c>
      <c r="B108" s="465" t="s">
        <v>2417</v>
      </c>
      <c r="C108" s="461" t="s">
        <v>2418</v>
      </c>
      <c r="D108" s="463" t="s">
        <v>1098</v>
      </c>
      <c r="E108" s="461" t="s">
        <v>1705</v>
      </c>
      <c r="F108" s="461" t="s">
        <v>1704</v>
      </c>
      <c r="G108" s="41"/>
    </row>
    <row r="109" spans="1:7" ht="15.75" hidden="1" customHeight="1">
      <c r="A109" s="284" t="s">
        <v>2419</v>
      </c>
      <c r="B109" s="465" t="s">
        <v>2420</v>
      </c>
      <c r="C109" s="461" t="s">
        <v>2421</v>
      </c>
      <c r="D109" s="463" t="s">
        <v>1110</v>
      </c>
      <c r="E109" s="461" t="s">
        <v>1709</v>
      </c>
      <c r="F109" s="461" t="s">
        <v>1708</v>
      </c>
      <c r="G109" s="41"/>
    </row>
    <row r="110" spans="1:7" ht="15.75" hidden="1" customHeight="1">
      <c r="A110" s="284" t="s">
        <v>2422</v>
      </c>
      <c r="B110" s="465" t="s">
        <v>2423</v>
      </c>
      <c r="C110" s="461" t="s">
        <v>2424</v>
      </c>
      <c r="D110" s="463" t="s">
        <v>1123</v>
      </c>
      <c r="E110" s="461" t="s">
        <v>1711</v>
      </c>
      <c r="F110" s="461" t="s">
        <v>1710</v>
      </c>
      <c r="G110" s="41"/>
    </row>
    <row r="111" spans="1:7" ht="15.75" hidden="1" customHeight="1">
      <c r="A111" s="469" t="s">
        <v>2425</v>
      </c>
      <c r="B111" s="470" t="s">
        <v>2426</v>
      </c>
      <c r="C111" s="471" t="s">
        <v>2427</v>
      </c>
      <c r="D111" s="472" t="s">
        <v>1123</v>
      </c>
      <c r="E111" s="471" t="s">
        <v>2428</v>
      </c>
      <c r="F111" s="473" t="s">
        <v>2429</v>
      </c>
      <c r="G111" s="41"/>
    </row>
    <row r="112" spans="1:7" ht="15.75" hidden="1" customHeight="1">
      <c r="A112" s="284" t="s">
        <v>2430</v>
      </c>
      <c r="B112" s="465" t="s">
        <v>2431</v>
      </c>
      <c r="C112" s="461" t="s">
        <v>2432</v>
      </c>
      <c r="D112" s="463" t="s">
        <v>760</v>
      </c>
      <c r="E112" s="461" t="s">
        <v>2433</v>
      </c>
      <c r="F112" s="459" t="s">
        <v>1855</v>
      </c>
      <c r="G112" s="41"/>
    </row>
    <row r="113" spans="1:7" ht="15.75" hidden="1" customHeight="1">
      <c r="A113" s="284" t="s">
        <v>2434</v>
      </c>
      <c r="B113" s="465" t="s">
        <v>2435</v>
      </c>
      <c r="C113" s="461" t="s">
        <v>2436</v>
      </c>
      <c r="D113" s="463" t="s">
        <v>710</v>
      </c>
      <c r="E113" s="461" t="s">
        <v>2437</v>
      </c>
      <c r="F113" s="459" t="s">
        <v>1874</v>
      </c>
      <c r="G113" s="41"/>
    </row>
    <row r="114" spans="1:7" ht="15.75" customHeight="1"/>
    <row r="115" spans="1:7" ht="15.75" customHeight="1"/>
    <row r="116" spans="1:7" ht="15.75" customHeight="1"/>
    <row r="117" spans="1:7" ht="15.75" customHeight="1"/>
    <row r="118" spans="1:7" ht="15.75" customHeight="1"/>
    <row r="119" spans="1:7" ht="15.75" customHeight="1"/>
    <row r="120" spans="1:7" ht="15.75" customHeight="1"/>
    <row r="121" spans="1:7" ht="15.75" customHeight="1"/>
    <row r="122" spans="1:7" ht="15.75" customHeight="1"/>
    <row r="123" spans="1:7" ht="15.75" customHeight="1"/>
    <row r="124" spans="1:7" ht="15.75" customHeight="1"/>
    <row r="125" spans="1:7" ht="15.75" customHeight="1"/>
    <row r="126" spans="1:7" ht="15.75" customHeight="1"/>
    <row r="127" spans="1:7" ht="15.75" customHeight="1"/>
    <row r="128" spans="1:7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A1:F113" xr:uid="{00000000-0009-0000-0000-00000A000000}">
    <filterColumn colId="3">
      <filters>
        <filter val="Głogów"/>
      </filters>
    </filterColumn>
  </autoFilter>
  <hyperlinks>
    <hyperlink ref="F3" r:id="rId1" xr:uid="{00000000-0004-0000-0A00-000000000000}"/>
    <hyperlink ref="G20" r:id="rId2" xr:uid="{00000000-0004-0000-0A00-000001000000}"/>
    <hyperlink ref="F26" r:id="rId3" xr:uid="{00000000-0004-0000-0A00-000002000000}"/>
    <hyperlink ref="F40" r:id="rId4" xr:uid="{00000000-0004-0000-0A00-000003000000}"/>
    <hyperlink ref="F43" r:id="rId5" xr:uid="{00000000-0004-0000-0A00-000004000000}"/>
    <hyperlink ref="G44" r:id="rId6" xr:uid="{00000000-0004-0000-0A00-000005000000}"/>
    <hyperlink ref="F45" r:id="rId7" xr:uid="{00000000-0004-0000-0A00-000006000000}"/>
    <hyperlink ref="G46" r:id="rId8" xr:uid="{00000000-0004-0000-0A00-000007000000}"/>
    <hyperlink ref="F77" r:id="rId9" xr:uid="{00000000-0004-0000-0A00-000008000000}"/>
    <hyperlink ref="F81" r:id="rId10" xr:uid="{00000000-0004-0000-0A00-000009000000}"/>
    <hyperlink ref="F86" r:id="rId11" xr:uid="{00000000-0004-0000-0A00-00000A000000}"/>
    <hyperlink ref="F88" r:id="rId12" xr:uid="{00000000-0004-0000-0A00-00000B000000}"/>
    <hyperlink ref="F91" r:id="rId13" xr:uid="{00000000-0004-0000-0A00-00000C000000}"/>
    <hyperlink ref="F97" r:id="rId14" xr:uid="{00000000-0004-0000-0A00-00000D000000}"/>
    <hyperlink ref="F102" r:id="rId15" xr:uid="{00000000-0004-0000-0A00-00000E000000}"/>
    <hyperlink ref="G105" r:id="rId16" xr:uid="{00000000-0004-0000-0A00-00000F000000}"/>
    <hyperlink ref="G107" r:id="rId17" xr:uid="{00000000-0004-0000-0A00-000010000000}"/>
    <hyperlink ref="F111" r:id="rId18" xr:uid="{00000000-0004-0000-0A00-000011000000}"/>
    <hyperlink ref="F112" r:id="rId19" xr:uid="{00000000-0004-0000-0A00-000012000000}"/>
    <hyperlink ref="F113" r:id="rId20" xr:uid="{00000000-0004-0000-0A00-000013000000}"/>
  </hyperlinks>
  <pageMargins left="0.7" right="0.7" top="0.75" bottom="0.75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10" customWidth="1"/>
    <col min="2" max="2" width="5.5703125" hidden="1" customWidth="1"/>
    <col min="3" max="3" width="40" customWidth="1"/>
    <col min="4" max="4" width="13.28515625" customWidth="1"/>
    <col min="5" max="5" width="23.42578125" hidden="1" customWidth="1"/>
    <col min="6" max="6" width="11.5703125" hidden="1" customWidth="1"/>
    <col min="7" max="7" width="10" hidden="1" customWidth="1"/>
    <col min="8" max="8" width="10.140625" hidden="1" customWidth="1"/>
    <col min="9" max="9" width="12.85546875" hidden="1" customWidth="1"/>
    <col min="10" max="10" width="9.5703125" hidden="1" customWidth="1"/>
    <col min="11" max="11" width="29.7109375" hidden="1" customWidth="1"/>
    <col min="12" max="12" width="13.5703125" hidden="1" customWidth="1"/>
    <col min="13" max="13" width="9.140625" customWidth="1"/>
    <col min="14" max="14" width="13.42578125" customWidth="1"/>
    <col min="15" max="26" width="9.140625" customWidth="1"/>
  </cols>
  <sheetData>
    <row r="1" spans="1:26" ht="11.25" customHeight="1">
      <c r="A1" s="474" t="s">
        <v>2438</v>
      </c>
      <c r="B1" s="474" t="s">
        <v>2439</v>
      </c>
      <c r="C1" s="474" t="s">
        <v>1712</v>
      </c>
      <c r="D1" s="474" t="s">
        <v>7</v>
      </c>
      <c r="E1" s="474" t="s">
        <v>1714</v>
      </c>
      <c r="F1" s="474" t="s">
        <v>2440</v>
      </c>
      <c r="G1" s="474" t="s">
        <v>2441</v>
      </c>
      <c r="H1" s="474" t="s">
        <v>1717</v>
      </c>
      <c r="I1" s="474" t="s">
        <v>1718</v>
      </c>
      <c r="J1" s="474" t="s">
        <v>1719</v>
      </c>
      <c r="K1" s="474" t="s">
        <v>2442</v>
      </c>
      <c r="L1" s="474" t="s">
        <v>2443</v>
      </c>
      <c r="M1" s="475"/>
      <c r="N1" s="475"/>
      <c r="O1" s="475"/>
      <c r="P1" s="475"/>
      <c r="Q1" s="475"/>
      <c r="R1" s="475"/>
      <c r="S1" s="475"/>
      <c r="T1" s="475"/>
      <c r="U1" s="475"/>
      <c r="V1" s="475"/>
      <c r="W1" s="475"/>
      <c r="X1" s="475"/>
      <c r="Y1" s="475"/>
      <c r="Z1" s="475"/>
    </row>
    <row r="2" spans="1:26" ht="11.25" customHeight="1">
      <c r="A2" s="476">
        <v>7133</v>
      </c>
      <c r="B2" s="284" t="s">
        <v>2444</v>
      </c>
      <c r="C2" s="477" t="s">
        <v>1727</v>
      </c>
      <c r="D2" s="478" t="s">
        <v>30</v>
      </c>
      <c r="E2" s="284" t="s">
        <v>1728</v>
      </c>
      <c r="F2" s="476" t="s">
        <v>1729</v>
      </c>
      <c r="G2" s="476" t="s">
        <v>1724</v>
      </c>
      <c r="H2" s="476" t="s">
        <v>1730</v>
      </c>
      <c r="I2" s="284" t="s">
        <v>30</v>
      </c>
      <c r="J2" s="284" t="s">
        <v>1731</v>
      </c>
      <c r="K2" s="284" t="s">
        <v>1593</v>
      </c>
      <c r="L2" s="284" t="s">
        <v>2445</v>
      </c>
      <c r="M2" s="475"/>
      <c r="N2" s="479" t="s">
        <v>2446</v>
      </c>
      <c r="O2" s="479" t="s">
        <v>8</v>
      </c>
      <c r="P2" s="475"/>
      <c r="Q2" s="475"/>
      <c r="R2" s="475"/>
      <c r="S2" s="475"/>
      <c r="T2" s="475"/>
      <c r="U2" s="475"/>
      <c r="V2" s="475"/>
      <c r="W2" s="475"/>
      <c r="X2" s="475"/>
      <c r="Y2" s="475"/>
      <c r="Z2" s="475"/>
    </row>
    <row r="3" spans="1:26" ht="11.25" customHeight="1">
      <c r="A3" s="476">
        <v>6212</v>
      </c>
      <c r="B3" s="284" t="s">
        <v>2444</v>
      </c>
      <c r="C3" s="477" t="s">
        <v>2447</v>
      </c>
      <c r="D3" s="478" t="s">
        <v>30</v>
      </c>
      <c r="E3" s="284" t="s">
        <v>2448</v>
      </c>
      <c r="F3" s="476" t="s">
        <v>1792</v>
      </c>
      <c r="G3" s="476" t="s">
        <v>1724</v>
      </c>
      <c r="H3" s="476" t="s">
        <v>1730</v>
      </c>
      <c r="I3" s="284" t="s">
        <v>30</v>
      </c>
      <c r="J3" s="284" t="s">
        <v>2449</v>
      </c>
      <c r="K3" s="284" t="s">
        <v>2009</v>
      </c>
      <c r="L3" s="284" t="s">
        <v>2445</v>
      </c>
      <c r="M3" s="475"/>
      <c r="N3" s="284" t="s">
        <v>2450</v>
      </c>
      <c r="O3" s="284">
        <v>41786</v>
      </c>
      <c r="P3" s="475"/>
      <c r="Q3" s="475"/>
      <c r="R3" s="475"/>
      <c r="S3" s="475"/>
      <c r="T3" s="475"/>
      <c r="U3" s="475"/>
      <c r="V3" s="475"/>
      <c r="W3" s="475"/>
      <c r="X3" s="475"/>
      <c r="Y3" s="475"/>
      <c r="Z3" s="475"/>
    </row>
    <row r="4" spans="1:26" ht="11.25" customHeight="1">
      <c r="A4" s="476">
        <v>49783</v>
      </c>
      <c r="B4" s="284" t="s">
        <v>2444</v>
      </c>
      <c r="C4" s="477" t="s">
        <v>2451</v>
      </c>
      <c r="D4" s="478" t="s">
        <v>148</v>
      </c>
      <c r="E4" s="284" t="s">
        <v>1864</v>
      </c>
      <c r="F4" s="476" t="s">
        <v>1865</v>
      </c>
      <c r="G4" s="476" t="s">
        <v>1724</v>
      </c>
      <c r="H4" s="476" t="s">
        <v>1866</v>
      </c>
      <c r="I4" s="284" t="s">
        <v>148</v>
      </c>
      <c r="J4" s="284" t="s">
        <v>1867</v>
      </c>
      <c r="K4" s="284" t="s">
        <v>1868</v>
      </c>
      <c r="L4" s="284" t="s">
        <v>2452</v>
      </c>
      <c r="M4" s="475"/>
      <c r="N4" s="284" t="s">
        <v>2453</v>
      </c>
      <c r="O4" s="284">
        <v>275275</v>
      </c>
      <c r="P4" s="475"/>
      <c r="Q4" s="475"/>
      <c r="R4" s="475"/>
      <c r="S4" s="475"/>
      <c r="T4" s="475"/>
      <c r="U4" s="475"/>
      <c r="V4" s="475"/>
      <c r="W4" s="475"/>
      <c r="X4" s="475"/>
      <c r="Y4" s="475"/>
      <c r="Z4" s="475"/>
    </row>
    <row r="5" spans="1:26" ht="11.25" customHeight="1">
      <c r="A5" s="476">
        <v>19605</v>
      </c>
      <c r="B5" s="284" t="s">
        <v>2444</v>
      </c>
      <c r="C5" s="477" t="s">
        <v>2454</v>
      </c>
      <c r="D5" s="478" t="s">
        <v>192</v>
      </c>
      <c r="E5" s="284" t="s">
        <v>2455</v>
      </c>
      <c r="F5" s="476" t="s">
        <v>2456</v>
      </c>
      <c r="G5" s="476" t="s">
        <v>1724</v>
      </c>
      <c r="H5" s="476" t="s">
        <v>1787</v>
      </c>
      <c r="I5" s="284" t="s">
        <v>192</v>
      </c>
      <c r="J5" s="284" t="s">
        <v>2457</v>
      </c>
      <c r="K5" s="284" t="s">
        <v>1599</v>
      </c>
      <c r="L5" s="284" t="s">
        <v>2452</v>
      </c>
      <c r="M5" s="475"/>
      <c r="N5" s="284" t="s">
        <v>81</v>
      </c>
      <c r="O5" s="284">
        <v>88984</v>
      </c>
      <c r="P5" s="475"/>
      <c r="Q5" s="475"/>
      <c r="R5" s="475"/>
      <c r="S5" s="475"/>
      <c r="T5" s="475"/>
      <c r="U5" s="475"/>
      <c r="V5" s="475"/>
      <c r="W5" s="475"/>
      <c r="X5" s="475"/>
      <c r="Y5" s="475"/>
      <c r="Z5" s="475"/>
    </row>
    <row r="6" spans="1:26" ht="11.25" customHeight="1">
      <c r="A6" s="476">
        <v>22765</v>
      </c>
      <c r="B6" s="284" t="s">
        <v>2444</v>
      </c>
      <c r="C6" s="477" t="s">
        <v>2458</v>
      </c>
      <c r="D6" s="478" t="s">
        <v>192</v>
      </c>
      <c r="E6" s="284" t="s">
        <v>2459</v>
      </c>
      <c r="F6" s="476" t="s">
        <v>2460</v>
      </c>
      <c r="G6" s="476" t="s">
        <v>1724</v>
      </c>
      <c r="H6" s="476" t="s">
        <v>1787</v>
      </c>
      <c r="I6" s="284" t="s">
        <v>192</v>
      </c>
      <c r="J6" s="284" t="s">
        <v>2461</v>
      </c>
      <c r="K6" s="284" t="s">
        <v>1597</v>
      </c>
      <c r="L6" s="284" t="s">
        <v>2452</v>
      </c>
      <c r="M6" s="475"/>
      <c r="N6" s="284" t="s">
        <v>34</v>
      </c>
      <c r="O6" s="284">
        <v>7968</v>
      </c>
      <c r="P6" s="475"/>
      <c r="Q6" s="475"/>
      <c r="R6" s="475"/>
      <c r="S6" s="475"/>
      <c r="T6" s="475"/>
      <c r="U6" s="475"/>
      <c r="V6" s="475"/>
      <c r="W6" s="475"/>
      <c r="X6" s="475"/>
      <c r="Y6" s="475"/>
      <c r="Z6" s="475"/>
    </row>
    <row r="7" spans="1:26" ht="11.25" customHeight="1">
      <c r="A7" s="476">
        <v>11296</v>
      </c>
      <c r="B7" s="284" t="s">
        <v>2444</v>
      </c>
      <c r="C7" s="477" t="s">
        <v>2462</v>
      </c>
      <c r="D7" s="478" t="s">
        <v>303</v>
      </c>
      <c r="E7" s="284" t="s">
        <v>1738</v>
      </c>
      <c r="F7" s="476" t="s">
        <v>1739</v>
      </c>
      <c r="G7" s="476" t="s">
        <v>1724</v>
      </c>
      <c r="H7" s="476" t="s">
        <v>1740</v>
      </c>
      <c r="I7" s="284" t="s">
        <v>303</v>
      </c>
      <c r="J7" s="284" t="s">
        <v>1741</v>
      </c>
      <c r="K7" s="284" t="s">
        <v>1601</v>
      </c>
      <c r="L7" s="284" t="s">
        <v>2452</v>
      </c>
      <c r="M7" s="475"/>
      <c r="N7" s="284" t="s">
        <v>47</v>
      </c>
      <c r="O7" s="284">
        <v>273911</v>
      </c>
      <c r="P7" s="475"/>
      <c r="Q7" s="475"/>
      <c r="R7" s="475"/>
      <c r="S7" s="475"/>
      <c r="T7" s="475"/>
      <c r="U7" s="475"/>
      <c r="V7" s="475"/>
      <c r="W7" s="475"/>
      <c r="X7" s="475"/>
      <c r="Y7" s="475"/>
      <c r="Z7" s="475"/>
    </row>
    <row r="8" spans="1:26" ht="11.25" customHeight="1">
      <c r="A8" s="476">
        <v>92045</v>
      </c>
      <c r="B8" s="284" t="s">
        <v>2444</v>
      </c>
      <c r="C8" s="477" t="s">
        <v>2463</v>
      </c>
      <c r="D8" s="478" t="s">
        <v>332</v>
      </c>
      <c r="E8" s="284" t="s">
        <v>1952</v>
      </c>
      <c r="F8" s="476" t="s">
        <v>1871</v>
      </c>
      <c r="G8" s="476" t="s">
        <v>1724</v>
      </c>
      <c r="H8" s="476" t="s">
        <v>1953</v>
      </c>
      <c r="I8" s="284" t="s">
        <v>332</v>
      </c>
      <c r="J8" s="284" t="s">
        <v>1954</v>
      </c>
      <c r="K8" s="284" t="s">
        <v>1603</v>
      </c>
      <c r="L8" s="284" t="s">
        <v>2452</v>
      </c>
      <c r="M8" s="475"/>
      <c r="N8" s="284" t="s">
        <v>111</v>
      </c>
      <c r="O8" s="284">
        <v>122999</v>
      </c>
      <c r="P8" s="475"/>
      <c r="Q8" s="475"/>
      <c r="R8" s="475"/>
      <c r="S8" s="475"/>
      <c r="T8" s="475"/>
      <c r="U8" s="475"/>
      <c r="V8" s="475"/>
      <c r="W8" s="475"/>
      <c r="X8" s="475"/>
      <c r="Y8" s="475"/>
      <c r="Z8" s="475"/>
    </row>
    <row r="9" spans="1:26" ht="11.25" customHeight="1">
      <c r="A9" s="476">
        <v>34920</v>
      </c>
      <c r="B9" s="284" t="s">
        <v>2444</v>
      </c>
      <c r="C9" s="477" t="s">
        <v>2444</v>
      </c>
      <c r="D9" s="478" t="s">
        <v>363</v>
      </c>
      <c r="E9" s="284" t="s">
        <v>1846</v>
      </c>
      <c r="F9" s="476" t="s">
        <v>1847</v>
      </c>
      <c r="G9" s="476" t="s">
        <v>1724</v>
      </c>
      <c r="H9" s="476" t="s">
        <v>1848</v>
      </c>
      <c r="I9" s="284" t="s">
        <v>363</v>
      </c>
      <c r="J9" s="284" t="s">
        <v>1849</v>
      </c>
      <c r="K9" s="284" t="s">
        <v>1605</v>
      </c>
      <c r="L9" s="284" t="s">
        <v>2452</v>
      </c>
      <c r="M9" s="475"/>
      <c r="N9" s="284" t="s">
        <v>71</v>
      </c>
      <c r="O9" s="284">
        <v>89882</v>
      </c>
      <c r="P9" s="475"/>
      <c r="Q9" s="475"/>
      <c r="R9" s="475"/>
      <c r="S9" s="475"/>
      <c r="T9" s="475"/>
      <c r="U9" s="475"/>
      <c r="V9" s="475"/>
      <c r="W9" s="475"/>
      <c r="X9" s="475"/>
      <c r="Y9" s="475"/>
      <c r="Z9" s="475"/>
    </row>
    <row r="10" spans="1:26" ht="11.25" customHeight="1">
      <c r="A10" s="476">
        <v>89004</v>
      </c>
      <c r="B10" s="284" t="s">
        <v>2444</v>
      </c>
      <c r="C10" s="477" t="s">
        <v>2464</v>
      </c>
      <c r="D10" s="478" t="s">
        <v>377</v>
      </c>
      <c r="E10" s="284" t="s">
        <v>1894</v>
      </c>
      <c r="F10" s="476" t="s">
        <v>1937</v>
      </c>
      <c r="G10" s="476" t="s">
        <v>1724</v>
      </c>
      <c r="H10" s="476" t="s">
        <v>2465</v>
      </c>
      <c r="I10" s="284" t="s">
        <v>377</v>
      </c>
      <c r="J10" s="284" t="s">
        <v>2466</v>
      </c>
      <c r="K10" s="284" t="s">
        <v>1607</v>
      </c>
      <c r="L10" s="284" t="s">
        <v>2452</v>
      </c>
      <c r="M10" s="475"/>
      <c r="N10" s="284" t="s">
        <v>55</v>
      </c>
      <c r="O10" s="284">
        <v>73778</v>
      </c>
      <c r="P10" s="475"/>
      <c r="Q10" s="475"/>
      <c r="R10" s="475"/>
      <c r="S10" s="475"/>
      <c r="T10" s="475"/>
      <c r="U10" s="475"/>
      <c r="V10" s="475"/>
      <c r="W10" s="475"/>
      <c r="X10" s="475"/>
      <c r="Y10" s="475"/>
      <c r="Z10" s="475"/>
    </row>
    <row r="11" spans="1:26" ht="11.25" customHeight="1">
      <c r="A11" s="476">
        <v>90891</v>
      </c>
      <c r="B11" s="284" t="s">
        <v>2444</v>
      </c>
      <c r="C11" s="477" t="s">
        <v>2467</v>
      </c>
      <c r="D11" s="478" t="s">
        <v>1452</v>
      </c>
      <c r="E11" s="284" t="s">
        <v>2468</v>
      </c>
      <c r="F11" s="476" t="s">
        <v>2469</v>
      </c>
      <c r="G11" s="476" t="s">
        <v>1724</v>
      </c>
      <c r="H11" s="476" t="s">
        <v>2470</v>
      </c>
      <c r="I11" s="284" t="s">
        <v>1452</v>
      </c>
      <c r="J11" s="284" t="s">
        <v>2471</v>
      </c>
      <c r="K11" s="480" t="s">
        <v>2472</v>
      </c>
      <c r="L11" s="284" t="s">
        <v>2445</v>
      </c>
      <c r="M11" s="475"/>
      <c r="N11" s="284" t="s">
        <v>162</v>
      </c>
      <c r="O11" s="284">
        <v>11187</v>
      </c>
      <c r="P11" s="475"/>
      <c r="Q11" s="475"/>
      <c r="R11" s="475"/>
      <c r="S11" s="475"/>
      <c r="T11" s="475"/>
      <c r="U11" s="475"/>
      <c r="V11" s="475"/>
      <c r="W11" s="475"/>
      <c r="X11" s="475"/>
      <c r="Y11" s="475"/>
      <c r="Z11" s="475"/>
    </row>
    <row r="12" spans="1:26" ht="11.25" customHeight="1">
      <c r="A12" s="476">
        <v>49570</v>
      </c>
      <c r="B12" s="284" t="s">
        <v>2444</v>
      </c>
      <c r="C12" s="477" t="s">
        <v>2473</v>
      </c>
      <c r="D12" s="478" t="s">
        <v>394</v>
      </c>
      <c r="E12" s="284" t="s">
        <v>2474</v>
      </c>
      <c r="F12" s="476" t="s">
        <v>2475</v>
      </c>
      <c r="G12" s="476" t="s">
        <v>1724</v>
      </c>
      <c r="H12" s="476" t="s">
        <v>2476</v>
      </c>
      <c r="I12" s="284" t="s">
        <v>394</v>
      </c>
      <c r="J12" s="284" t="s">
        <v>2477</v>
      </c>
      <c r="K12" s="284" t="s">
        <v>1609</v>
      </c>
      <c r="L12" s="284" t="s">
        <v>2452</v>
      </c>
      <c r="M12" s="475"/>
      <c r="N12" s="284" t="s">
        <v>134</v>
      </c>
      <c r="O12" s="284">
        <v>41400</v>
      </c>
      <c r="P12" s="475"/>
      <c r="Q12" s="475"/>
      <c r="R12" s="475"/>
      <c r="S12" s="475"/>
      <c r="T12" s="475"/>
      <c r="U12" s="475"/>
      <c r="V12" s="475"/>
      <c r="W12" s="475"/>
      <c r="X12" s="475"/>
      <c r="Y12" s="475"/>
      <c r="Z12" s="475"/>
    </row>
    <row r="13" spans="1:26" ht="11.25" customHeight="1">
      <c r="A13" s="476">
        <v>6426</v>
      </c>
      <c r="B13" s="284" t="s">
        <v>2444</v>
      </c>
      <c r="C13" s="477" t="s">
        <v>2478</v>
      </c>
      <c r="D13" s="478" t="s">
        <v>416</v>
      </c>
      <c r="E13" s="284" t="s">
        <v>1722</v>
      </c>
      <c r="F13" s="476" t="s">
        <v>1723</v>
      </c>
      <c r="G13" s="476" t="s">
        <v>1724</v>
      </c>
      <c r="H13" s="476" t="s">
        <v>1725</v>
      </c>
      <c r="I13" s="284" t="s">
        <v>416</v>
      </c>
      <c r="J13" s="284" t="s">
        <v>1726</v>
      </c>
      <c r="K13" s="284" t="s">
        <v>1611</v>
      </c>
      <c r="L13" s="284" t="s">
        <v>2452</v>
      </c>
      <c r="M13" s="475"/>
      <c r="N13" s="284" t="s">
        <v>1444</v>
      </c>
      <c r="O13" s="284">
        <v>13417</v>
      </c>
      <c r="P13" s="475"/>
      <c r="Q13" s="475"/>
      <c r="R13" s="475"/>
      <c r="S13" s="475"/>
      <c r="T13" s="475"/>
      <c r="U13" s="475"/>
      <c r="V13" s="475"/>
      <c r="W13" s="475"/>
      <c r="X13" s="475"/>
      <c r="Y13" s="475"/>
      <c r="Z13" s="475"/>
    </row>
    <row r="14" spans="1:26" ht="11.25" customHeight="1">
      <c r="A14" s="476">
        <v>82814</v>
      </c>
      <c r="B14" s="284" t="s">
        <v>2444</v>
      </c>
      <c r="C14" s="477" t="s">
        <v>2479</v>
      </c>
      <c r="D14" s="478" t="s">
        <v>450</v>
      </c>
      <c r="E14" s="284" t="s">
        <v>1915</v>
      </c>
      <c r="F14" s="476" t="s">
        <v>1916</v>
      </c>
      <c r="G14" s="476" t="s">
        <v>1724</v>
      </c>
      <c r="H14" s="476" t="s">
        <v>1917</v>
      </c>
      <c r="I14" s="284" t="s">
        <v>450</v>
      </c>
      <c r="J14" s="284" t="s">
        <v>1918</v>
      </c>
      <c r="K14" s="284" t="s">
        <v>1919</v>
      </c>
      <c r="L14" s="284" t="s">
        <v>2452</v>
      </c>
      <c r="M14" s="475"/>
      <c r="N14" s="284" t="s">
        <v>62</v>
      </c>
      <c r="O14" s="284">
        <v>27313</v>
      </c>
      <c r="P14" s="475"/>
      <c r="Q14" s="475"/>
      <c r="R14" s="475"/>
      <c r="S14" s="475"/>
      <c r="T14" s="475"/>
      <c r="U14" s="475"/>
      <c r="V14" s="475"/>
      <c r="W14" s="475"/>
      <c r="X14" s="475"/>
      <c r="Y14" s="475"/>
      <c r="Z14" s="475"/>
    </row>
    <row r="15" spans="1:26" ht="11.25" customHeight="1">
      <c r="A15" s="476">
        <v>84850</v>
      </c>
      <c r="B15" s="284" t="s">
        <v>2444</v>
      </c>
      <c r="C15" s="477" t="s">
        <v>2444</v>
      </c>
      <c r="D15" s="478" t="s">
        <v>485</v>
      </c>
      <c r="E15" s="284" t="s">
        <v>1936</v>
      </c>
      <c r="F15" s="476" t="s">
        <v>1937</v>
      </c>
      <c r="G15" s="476" t="s">
        <v>1724</v>
      </c>
      <c r="H15" s="476" t="s">
        <v>1938</v>
      </c>
      <c r="I15" s="284" t="s">
        <v>485</v>
      </c>
      <c r="J15" s="284" t="s">
        <v>2480</v>
      </c>
      <c r="K15" s="284" t="s">
        <v>1616</v>
      </c>
      <c r="L15" s="284" t="s">
        <v>2452</v>
      </c>
      <c r="M15" s="475"/>
      <c r="N15" s="284" t="s">
        <v>72</v>
      </c>
      <c r="O15" s="284">
        <v>123109</v>
      </c>
      <c r="P15" s="475"/>
      <c r="Q15" s="475"/>
      <c r="R15" s="475"/>
      <c r="S15" s="475"/>
      <c r="T15" s="475"/>
      <c r="U15" s="475"/>
      <c r="V15" s="475"/>
      <c r="W15" s="475"/>
      <c r="X15" s="475"/>
      <c r="Y15" s="475"/>
      <c r="Z15" s="475"/>
    </row>
    <row r="16" spans="1:26" ht="11.25" customHeight="1">
      <c r="A16" s="476">
        <v>22313</v>
      </c>
      <c r="B16" s="284" t="s">
        <v>2444</v>
      </c>
      <c r="C16" s="477" t="s">
        <v>2481</v>
      </c>
      <c r="D16" s="478" t="s">
        <v>517</v>
      </c>
      <c r="E16" s="284" t="s">
        <v>1780</v>
      </c>
      <c r="F16" s="476" t="s">
        <v>1806</v>
      </c>
      <c r="G16" s="476" t="s">
        <v>1724</v>
      </c>
      <c r="H16" s="476" t="s">
        <v>1798</v>
      </c>
      <c r="I16" s="284" t="s">
        <v>517</v>
      </c>
      <c r="J16" s="284" t="s">
        <v>1807</v>
      </c>
      <c r="K16" s="284" t="s">
        <v>1618</v>
      </c>
      <c r="L16" s="284" t="s">
        <v>2452</v>
      </c>
      <c r="M16" s="475"/>
      <c r="N16" s="284" t="s">
        <v>141</v>
      </c>
      <c r="O16" s="284">
        <v>31364</v>
      </c>
      <c r="P16" s="475"/>
      <c r="Q16" s="475"/>
      <c r="R16" s="475"/>
      <c r="S16" s="475"/>
      <c r="T16" s="475"/>
      <c r="U16" s="475"/>
      <c r="V16" s="475"/>
      <c r="W16" s="475"/>
      <c r="X16" s="475"/>
      <c r="Y16" s="475"/>
      <c r="Z16" s="475"/>
    </row>
    <row r="17" spans="1:26" ht="11.25" customHeight="1">
      <c r="A17" s="476">
        <v>31152</v>
      </c>
      <c r="B17" s="284" t="s">
        <v>2444</v>
      </c>
      <c r="C17" s="477" t="s">
        <v>2482</v>
      </c>
      <c r="D17" s="478" t="s">
        <v>561</v>
      </c>
      <c r="E17" s="284" t="s">
        <v>1824</v>
      </c>
      <c r="F17" s="476" t="s">
        <v>1765</v>
      </c>
      <c r="G17" s="476" t="s">
        <v>1724</v>
      </c>
      <c r="H17" s="476" t="s">
        <v>1825</v>
      </c>
      <c r="I17" s="284" t="s">
        <v>561</v>
      </c>
      <c r="J17" s="284" t="s">
        <v>1826</v>
      </c>
      <c r="K17" s="284" t="s">
        <v>1620</v>
      </c>
      <c r="L17" s="284" t="s">
        <v>2452</v>
      </c>
      <c r="M17" s="475"/>
      <c r="N17" s="284" t="s">
        <v>100</v>
      </c>
      <c r="O17" s="284">
        <v>106420</v>
      </c>
      <c r="P17" s="475"/>
      <c r="Q17" s="475"/>
      <c r="R17" s="475"/>
      <c r="S17" s="475"/>
      <c r="T17" s="475"/>
      <c r="U17" s="475"/>
      <c r="V17" s="475"/>
      <c r="W17" s="475"/>
      <c r="X17" s="475"/>
      <c r="Y17" s="475"/>
      <c r="Z17" s="475"/>
    </row>
    <row r="18" spans="1:26" ht="11.25" customHeight="1">
      <c r="A18" s="476">
        <v>114708</v>
      </c>
      <c r="B18" s="284" t="s">
        <v>2444</v>
      </c>
      <c r="C18" s="477" t="s">
        <v>2483</v>
      </c>
      <c r="D18" s="478" t="s">
        <v>249</v>
      </c>
      <c r="E18" s="284" t="s">
        <v>1984</v>
      </c>
      <c r="F18" s="476" t="s">
        <v>1771</v>
      </c>
      <c r="G18" s="476" t="s">
        <v>1724</v>
      </c>
      <c r="H18" s="476" t="s">
        <v>1981</v>
      </c>
      <c r="I18" s="284" t="s">
        <v>249</v>
      </c>
      <c r="J18" s="284" t="s">
        <v>1985</v>
      </c>
      <c r="K18" s="284"/>
      <c r="L18" s="284" t="s">
        <v>2452</v>
      </c>
      <c r="M18" s="475"/>
      <c r="N18" s="284" t="s">
        <v>141</v>
      </c>
      <c r="O18" s="284">
        <v>31364</v>
      </c>
      <c r="P18" s="475"/>
      <c r="Q18" s="475"/>
      <c r="R18" s="475"/>
      <c r="S18" s="475"/>
      <c r="T18" s="475"/>
      <c r="U18" s="475"/>
      <c r="V18" s="475"/>
      <c r="W18" s="475"/>
      <c r="X18" s="475"/>
      <c r="Y18" s="475"/>
      <c r="Z18" s="475"/>
    </row>
    <row r="19" spans="1:26" ht="11.25" customHeight="1">
      <c r="A19" s="476">
        <v>19678</v>
      </c>
      <c r="B19" s="284" t="s">
        <v>2444</v>
      </c>
      <c r="C19" s="477" t="s">
        <v>2484</v>
      </c>
      <c r="D19" s="478" t="s">
        <v>623</v>
      </c>
      <c r="E19" s="284" t="s">
        <v>1791</v>
      </c>
      <c r="F19" s="476" t="s">
        <v>1792</v>
      </c>
      <c r="G19" s="476" t="s">
        <v>1724</v>
      </c>
      <c r="H19" s="476" t="s">
        <v>1793</v>
      </c>
      <c r="I19" s="284" t="s">
        <v>623</v>
      </c>
      <c r="J19" s="284" t="s">
        <v>1794</v>
      </c>
      <c r="K19" s="284" t="s">
        <v>1795</v>
      </c>
      <c r="L19" s="284" t="s">
        <v>2452</v>
      </c>
      <c r="M19" s="475"/>
      <c r="N19" s="284" t="s">
        <v>1280</v>
      </c>
      <c r="O19" s="284">
        <v>69771</v>
      </c>
      <c r="P19" s="475"/>
      <c r="Q19" s="475"/>
      <c r="R19" s="475"/>
      <c r="S19" s="475"/>
      <c r="T19" s="475"/>
      <c r="U19" s="475"/>
      <c r="V19" s="475"/>
      <c r="W19" s="475"/>
      <c r="X19" s="475"/>
      <c r="Y19" s="475"/>
      <c r="Z19" s="475"/>
    </row>
    <row r="20" spans="1:26" ht="11.25" customHeight="1">
      <c r="A20" s="476">
        <v>79315</v>
      </c>
      <c r="B20" s="284" t="s">
        <v>2444</v>
      </c>
      <c r="C20" s="477" t="s">
        <v>2485</v>
      </c>
      <c r="D20" s="478" t="s">
        <v>634</v>
      </c>
      <c r="E20" s="284" t="s">
        <v>1898</v>
      </c>
      <c r="F20" s="476" t="s">
        <v>1852</v>
      </c>
      <c r="G20" s="476" t="s">
        <v>1724</v>
      </c>
      <c r="H20" s="476" t="s">
        <v>1899</v>
      </c>
      <c r="I20" s="284" t="s">
        <v>634</v>
      </c>
      <c r="J20" s="284" t="s">
        <v>1900</v>
      </c>
      <c r="K20" s="284" t="s">
        <v>1901</v>
      </c>
      <c r="L20" s="284" t="s">
        <v>2452</v>
      </c>
      <c r="M20" s="475"/>
      <c r="N20" s="284" t="s">
        <v>82</v>
      </c>
      <c r="O20" s="284">
        <v>35323</v>
      </c>
      <c r="P20" s="475"/>
      <c r="Q20" s="475"/>
      <c r="R20" s="475"/>
      <c r="S20" s="475"/>
      <c r="T20" s="475"/>
      <c r="U20" s="475"/>
      <c r="V20" s="475"/>
      <c r="W20" s="475"/>
      <c r="X20" s="475"/>
      <c r="Y20" s="475"/>
      <c r="Z20" s="475"/>
    </row>
    <row r="21" spans="1:26" ht="11.25" customHeight="1">
      <c r="A21" s="476">
        <v>263259</v>
      </c>
      <c r="B21" s="284" t="s">
        <v>2444</v>
      </c>
      <c r="C21" s="477" t="s">
        <v>2486</v>
      </c>
      <c r="D21" s="478" t="s">
        <v>649</v>
      </c>
      <c r="E21" s="284" t="s">
        <v>1898</v>
      </c>
      <c r="F21" s="476" t="s">
        <v>1786</v>
      </c>
      <c r="G21" s="476" t="s">
        <v>1724</v>
      </c>
      <c r="H21" s="476" t="s">
        <v>1987</v>
      </c>
      <c r="I21" s="284" t="s">
        <v>649</v>
      </c>
      <c r="J21" s="284" t="s">
        <v>1988</v>
      </c>
      <c r="K21" s="284" t="s">
        <v>1630</v>
      </c>
      <c r="L21" s="284" t="s">
        <v>2452</v>
      </c>
      <c r="M21" s="475"/>
      <c r="N21" s="475"/>
      <c r="O21" s="475"/>
      <c r="P21" s="475"/>
      <c r="Q21" s="475"/>
      <c r="R21" s="475"/>
      <c r="S21" s="475"/>
      <c r="T21" s="475"/>
      <c r="U21" s="475"/>
      <c r="V21" s="475"/>
      <c r="W21" s="475"/>
      <c r="X21" s="475"/>
      <c r="Y21" s="475"/>
      <c r="Z21" s="475"/>
    </row>
    <row r="22" spans="1:26" ht="11.25" customHeight="1">
      <c r="A22" s="476">
        <v>31186</v>
      </c>
      <c r="B22" s="284" t="s">
        <v>2444</v>
      </c>
      <c r="C22" s="477" t="s">
        <v>2444</v>
      </c>
      <c r="D22" s="478" t="s">
        <v>659</v>
      </c>
      <c r="E22" s="284" t="s">
        <v>1827</v>
      </c>
      <c r="F22" s="476" t="s">
        <v>1792</v>
      </c>
      <c r="G22" s="476" t="s">
        <v>1724</v>
      </c>
      <c r="H22" s="476" t="s">
        <v>1828</v>
      </c>
      <c r="I22" s="284" t="s">
        <v>1829</v>
      </c>
      <c r="J22" s="284" t="s">
        <v>1830</v>
      </c>
      <c r="K22" s="284" t="s">
        <v>2487</v>
      </c>
      <c r="L22" s="284" t="s">
        <v>2452</v>
      </c>
      <c r="M22" s="475"/>
      <c r="N22" s="475"/>
      <c r="O22" s="475"/>
      <c r="P22" s="475"/>
      <c r="Q22" s="475"/>
      <c r="R22" s="475"/>
      <c r="S22" s="475"/>
      <c r="T22" s="475"/>
      <c r="U22" s="475"/>
      <c r="V22" s="475"/>
      <c r="W22" s="475"/>
      <c r="X22" s="475"/>
      <c r="Y22" s="475"/>
      <c r="Z22" s="475"/>
    </row>
    <row r="23" spans="1:26" ht="11.25" customHeight="1">
      <c r="A23" s="476">
        <v>91928</v>
      </c>
      <c r="B23" s="284" t="s">
        <v>2444</v>
      </c>
      <c r="C23" s="477" t="s">
        <v>2488</v>
      </c>
      <c r="D23" s="478" t="s">
        <v>662</v>
      </c>
      <c r="E23" s="284" t="s">
        <v>1947</v>
      </c>
      <c r="F23" s="476" t="s">
        <v>1948</v>
      </c>
      <c r="G23" s="476" t="s">
        <v>1724</v>
      </c>
      <c r="H23" s="476" t="s">
        <v>1949</v>
      </c>
      <c r="I23" s="284" t="s">
        <v>662</v>
      </c>
      <c r="J23" s="284" t="s">
        <v>1950</v>
      </c>
      <c r="K23" s="284" t="s">
        <v>2186</v>
      </c>
      <c r="L23" s="284" t="s">
        <v>2452</v>
      </c>
      <c r="M23" s="475"/>
      <c r="N23" s="475"/>
      <c r="O23" s="475"/>
      <c r="P23" s="475"/>
      <c r="Q23" s="475"/>
      <c r="R23" s="475"/>
      <c r="S23" s="475"/>
      <c r="T23" s="475"/>
      <c r="U23" s="475"/>
      <c r="V23" s="475"/>
      <c r="W23" s="475"/>
      <c r="X23" s="475"/>
      <c r="Y23" s="475"/>
      <c r="Z23" s="475"/>
    </row>
    <row r="24" spans="1:26" ht="11.25" customHeight="1">
      <c r="A24" s="476">
        <v>14281</v>
      </c>
      <c r="B24" s="284" t="s">
        <v>2444</v>
      </c>
      <c r="C24" s="477" t="s">
        <v>2489</v>
      </c>
      <c r="D24" s="478" t="s">
        <v>1369</v>
      </c>
      <c r="E24" s="284" t="s">
        <v>1764</v>
      </c>
      <c r="F24" s="476" t="s">
        <v>1765</v>
      </c>
      <c r="G24" s="476" t="s">
        <v>1724</v>
      </c>
      <c r="H24" s="476" t="s">
        <v>1766</v>
      </c>
      <c r="I24" s="284" t="s">
        <v>1369</v>
      </c>
      <c r="J24" s="284"/>
      <c r="K24" s="284" t="s">
        <v>1768</v>
      </c>
      <c r="L24" s="284" t="s">
        <v>2452</v>
      </c>
      <c r="M24" s="475"/>
      <c r="N24" s="475"/>
      <c r="O24" s="475"/>
      <c r="P24" s="475"/>
      <c r="Q24" s="475"/>
      <c r="R24" s="475"/>
      <c r="S24" s="475"/>
      <c r="T24" s="475"/>
      <c r="U24" s="475"/>
      <c r="V24" s="475"/>
      <c r="W24" s="475"/>
      <c r="X24" s="475"/>
      <c r="Y24" s="475"/>
      <c r="Z24" s="475"/>
    </row>
    <row r="25" spans="1:26" ht="11.25" customHeight="1">
      <c r="A25" s="476">
        <v>19485</v>
      </c>
      <c r="B25" s="284" t="s">
        <v>2444</v>
      </c>
      <c r="C25" s="477" t="s">
        <v>2490</v>
      </c>
      <c r="D25" s="478" t="s">
        <v>675</v>
      </c>
      <c r="E25" s="284" t="s">
        <v>2491</v>
      </c>
      <c r="F25" s="476" t="s">
        <v>1776</v>
      </c>
      <c r="G25" s="476" t="s">
        <v>1724</v>
      </c>
      <c r="H25" s="476" t="s">
        <v>2492</v>
      </c>
      <c r="I25" s="284" t="s">
        <v>675</v>
      </c>
      <c r="J25" s="284" t="s">
        <v>2493</v>
      </c>
      <c r="K25" s="284" t="s">
        <v>1639</v>
      </c>
      <c r="L25" s="284" t="s">
        <v>2452</v>
      </c>
      <c r="M25" s="475"/>
      <c r="N25" s="475"/>
      <c r="O25" s="475"/>
      <c r="P25" s="475"/>
      <c r="Q25" s="475"/>
      <c r="R25" s="475"/>
      <c r="S25" s="475"/>
      <c r="T25" s="475"/>
      <c r="U25" s="475"/>
      <c r="V25" s="475"/>
      <c r="W25" s="475"/>
      <c r="X25" s="475"/>
      <c r="Y25" s="475"/>
      <c r="Z25" s="475"/>
    </row>
    <row r="26" spans="1:26" ht="11.25" customHeight="1">
      <c r="A26" s="476">
        <v>107344</v>
      </c>
      <c r="B26" s="284" t="s">
        <v>2444</v>
      </c>
      <c r="C26" s="477" t="s">
        <v>2494</v>
      </c>
      <c r="D26" s="478" t="s">
        <v>695</v>
      </c>
      <c r="E26" s="284" t="s">
        <v>1864</v>
      </c>
      <c r="F26" s="476" t="s">
        <v>1972</v>
      </c>
      <c r="G26" s="476" t="s">
        <v>1724</v>
      </c>
      <c r="H26" s="476" t="s">
        <v>1973</v>
      </c>
      <c r="I26" s="284" t="s">
        <v>695</v>
      </c>
      <c r="J26" s="284" t="s">
        <v>1974</v>
      </c>
      <c r="K26" s="284" t="s">
        <v>1641</v>
      </c>
      <c r="L26" s="284" t="s">
        <v>2452</v>
      </c>
      <c r="M26" s="475"/>
      <c r="N26" s="475"/>
      <c r="O26" s="475"/>
      <c r="P26" s="475"/>
      <c r="Q26" s="475"/>
      <c r="R26" s="475"/>
      <c r="S26" s="475"/>
      <c r="T26" s="475"/>
      <c r="U26" s="475"/>
      <c r="V26" s="475"/>
      <c r="W26" s="475"/>
      <c r="X26" s="475"/>
      <c r="Y26" s="475"/>
      <c r="Z26" s="475"/>
    </row>
    <row r="27" spans="1:26" ht="11.25" customHeight="1">
      <c r="A27" s="476">
        <v>109021</v>
      </c>
      <c r="B27" s="284" t="s">
        <v>2444</v>
      </c>
      <c r="C27" s="477" t="s">
        <v>2495</v>
      </c>
      <c r="D27" s="478" t="s">
        <v>703</v>
      </c>
      <c r="E27" s="284" t="s">
        <v>1976</v>
      </c>
      <c r="F27" s="476" t="s">
        <v>1972</v>
      </c>
      <c r="G27" s="476" t="s">
        <v>1724</v>
      </c>
      <c r="H27" s="476" t="s">
        <v>1977</v>
      </c>
      <c r="I27" s="284" t="s">
        <v>703</v>
      </c>
      <c r="J27" s="284" t="s">
        <v>1978</v>
      </c>
      <c r="K27" s="284" t="s">
        <v>1644</v>
      </c>
      <c r="L27" s="284" t="s">
        <v>2452</v>
      </c>
      <c r="M27" s="475"/>
      <c r="N27" s="475"/>
      <c r="O27" s="475"/>
      <c r="P27" s="475"/>
      <c r="Q27" s="475"/>
      <c r="R27" s="475"/>
      <c r="S27" s="475"/>
      <c r="T27" s="475"/>
      <c r="U27" s="475"/>
      <c r="V27" s="475"/>
      <c r="W27" s="475"/>
      <c r="X27" s="475"/>
      <c r="Y27" s="475"/>
      <c r="Z27" s="475"/>
    </row>
    <row r="28" spans="1:26" ht="11.25" customHeight="1">
      <c r="A28" s="476">
        <v>73476</v>
      </c>
      <c r="B28" s="284" t="s">
        <v>2444</v>
      </c>
      <c r="C28" s="477" t="s">
        <v>2496</v>
      </c>
      <c r="D28" s="478" t="s">
        <v>1384</v>
      </c>
      <c r="E28" s="284" t="s">
        <v>1780</v>
      </c>
      <c r="F28" s="476" t="s">
        <v>1792</v>
      </c>
      <c r="G28" s="476" t="s">
        <v>1724</v>
      </c>
      <c r="H28" s="476" t="s">
        <v>1891</v>
      </c>
      <c r="I28" s="284" t="s">
        <v>1384</v>
      </c>
      <c r="J28" s="284" t="s">
        <v>1892</v>
      </c>
      <c r="K28" s="284" t="s">
        <v>1646</v>
      </c>
      <c r="L28" s="284" t="s">
        <v>2452</v>
      </c>
      <c r="M28" s="475"/>
      <c r="N28" s="475"/>
      <c r="O28" s="475"/>
      <c r="P28" s="475"/>
      <c r="Q28" s="475"/>
      <c r="R28" s="475"/>
      <c r="S28" s="475"/>
      <c r="T28" s="475"/>
      <c r="U28" s="475"/>
      <c r="V28" s="475"/>
      <c r="W28" s="475"/>
      <c r="X28" s="475"/>
      <c r="Y28" s="475"/>
      <c r="Z28" s="475"/>
    </row>
    <row r="29" spans="1:26" ht="11.25" customHeight="1">
      <c r="A29" s="476">
        <v>60195</v>
      </c>
      <c r="B29" s="284" t="s">
        <v>2444</v>
      </c>
      <c r="C29" s="477" t="s">
        <v>2497</v>
      </c>
      <c r="D29" s="478" t="s">
        <v>710</v>
      </c>
      <c r="E29" s="284" t="s">
        <v>1870</v>
      </c>
      <c r="F29" s="476" t="s">
        <v>1871</v>
      </c>
      <c r="G29" s="476" t="s">
        <v>1724</v>
      </c>
      <c r="H29" s="476" t="s">
        <v>1872</v>
      </c>
      <c r="I29" s="284" t="s">
        <v>710</v>
      </c>
      <c r="J29" s="284" t="s">
        <v>1873</v>
      </c>
      <c r="K29" s="284" t="s">
        <v>1874</v>
      </c>
      <c r="L29" s="284" t="s">
        <v>2452</v>
      </c>
      <c r="M29" s="475"/>
      <c r="N29" s="475"/>
      <c r="O29" s="475"/>
      <c r="P29" s="475"/>
      <c r="Q29" s="475"/>
      <c r="R29" s="475"/>
      <c r="S29" s="475"/>
      <c r="T29" s="475"/>
      <c r="U29" s="475"/>
      <c r="V29" s="475"/>
      <c r="W29" s="475"/>
      <c r="X29" s="475"/>
      <c r="Y29" s="475"/>
      <c r="Z29" s="475"/>
    </row>
    <row r="30" spans="1:26" ht="11.25" customHeight="1">
      <c r="A30" s="476">
        <v>92214</v>
      </c>
      <c r="B30" s="284" t="s">
        <v>2444</v>
      </c>
      <c r="C30" s="477" t="s">
        <v>2498</v>
      </c>
      <c r="D30" s="478" t="s">
        <v>740</v>
      </c>
      <c r="E30" s="284" t="s">
        <v>1957</v>
      </c>
      <c r="F30" s="476" t="s">
        <v>1871</v>
      </c>
      <c r="G30" s="476" t="s">
        <v>1724</v>
      </c>
      <c r="H30" s="476" t="s">
        <v>1958</v>
      </c>
      <c r="I30" s="284" t="s">
        <v>740</v>
      </c>
      <c r="J30" s="284" t="s">
        <v>1959</v>
      </c>
      <c r="K30" s="284" t="s">
        <v>1648</v>
      </c>
      <c r="L30" s="284" t="s">
        <v>2452</v>
      </c>
      <c r="M30" s="475"/>
      <c r="N30" s="475"/>
      <c r="O30" s="475"/>
      <c r="P30" s="475"/>
      <c r="Q30" s="475"/>
      <c r="R30" s="475"/>
      <c r="S30" s="475"/>
      <c r="T30" s="475"/>
      <c r="U30" s="475"/>
      <c r="V30" s="475"/>
      <c r="W30" s="475"/>
      <c r="X30" s="475"/>
      <c r="Y30" s="475"/>
      <c r="Z30" s="475"/>
    </row>
    <row r="31" spans="1:26" ht="11.25" customHeight="1">
      <c r="A31" s="476">
        <v>38756</v>
      </c>
      <c r="B31" s="284" t="s">
        <v>2444</v>
      </c>
      <c r="C31" s="477" t="s">
        <v>2499</v>
      </c>
      <c r="D31" s="478" t="s">
        <v>760</v>
      </c>
      <c r="E31" s="284" t="s">
        <v>1851</v>
      </c>
      <c r="F31" s="476" t="s">
        <v>1852</v>
      </c>
      <c r="G31" s="476" t="s">
        <v>1724</v>
      </c>
      <c r="H31" s="476" t="s">
        <v>1853</v>
      </c>
      <c r="I31" s="284" t="s">
        <v>760</v>
      </c>
      <c r="J31" s="284" t="s">
        <v>1854</v>
      </c>
      <c r="K31" s="284" t="s">
        <v>1855</v>
      </c>
      <c r="L31" s="284" t="s">
        <v>2452</v>
      </c>
      <c r="M31" s="475"/>
      <c r="N31" s="475"/>
      <c r="O31" s="475"/>
      <c r="P31" s="475"/>
      <c r="Q31" s="475"/>
      <c r="R31" s="475"/>
      <c r="S31" s="475"/>
      <c r="T31" s="475"/>
      <c r="U31" s="475"/>
      <c r="V31" s="475"/>
      <c r="W31" s="475"/>
      <c r="X31" s="475"/>
      <c r="Y31" s="475"/>
      <c r="Z31" s="475"/>
    </row>
    <row r="32" spans="1:26" ht="11.25" customHeight="1">
      <c r="A32" s="476">
        <v>84531</v>
      </c>
      <c r="B32" s="284" t="s">
        <v>2444</v>
      </c>
      <c r="C32" s="477" t="s">
        <v>2500</v>
      </c>
      <c r="D32" s="478" t="s">
        <v>776</v>
      </c>
      <c r="E32" s="284" t="s">
        <v>1894</v>
      </c>
      <c r="F32" s="476" t="s">
        <v>1932</v>
      </c>
      <c r="G32" s="476" t="s">
        <v>1724</v>
      </c>
      <c r="H32" s="476" t="s">
        <v>1933</v>
      </c>
      <c r="I32" s="284" t="s">
        <v>776</v>
      </c>
      <c r="J32" s="284" t="s">
        <v>1934</v>
      </c>
      <c r="K32" s="284" t="s">
        <v>1935</v>
      </c>
      <c r="L32" s="284" t="s">
        <v>2452</v>
      </c>
      <c r="M32" s="475"/>
      <c r="N32" s="475"/>
      <c r="O32" s="475"/>
      <c r="P32" s="475"/>
      <c r="Q32" s="475"/>
      <c r="R32" s="475"/>
      <c r="S32" s="475"/>
      <c r="T32" s="475"/>
      <c r="U32" s="475"/>
      <c r="V32" s="475"/>
      <c r="W32" s="475"/>
      <c r="X32" s="475"/>
      <c r="Y32" s="475"/>
      <c r="Z32" s="475"/>
    </row>
    <row r="33" spans="1:26" ht="11.25" customHeight="1">
      <c r="A33" s="476">
        <v>60251</v>
      </c>
      <c r="B33" s="284" t="s">
        <v>2444</v>
      </c>
      <c r="C33" s="477" t="s">
        <v>2501</v>
      </c>
      <c r="D33" s="478" t="s">
        <v>793</v>
      </c>
      <c r="E33" s="284" t="s">
        <v>1881</v>
      </c>
      <c r="F33" s="476" t="s">
        <v>1882</v>
      </c>
      <c r="G33" s="476" t="s">
        <v>1724</v>
      </c>
      <c r="H33" s="476" t="s">
        <v>1818</v>
      </c>
      <c r="I33" s="284" t="s">
        <v>793</v>
      </c>
      <c r="J33" s="284" t="s">
        <v>1883</v>
      </c>
      <c r="K33" s="284" t="s">
        <v>1656</v>
      </c>
      <c r="L33" s="284" t="s">
        <v>2452</v>
      </c>
      <c r="M33" s="475"/>
      <c r="N33" s="475"/>
      <c r="O33" s="475"/>
      <c r="P33" s="475"/>
      <c r="Q33" s="475"/>
      <c r="R33" s="475"/>
      <c r="S33" s="475"/>
      <c r="T33" s="475"/>
      <c r="U33" s="475"/>
      <c r="V33" s="475"/>
      <c r="W33" s="475"/>
      <c r="X33" s="475"/>
      <c r="Y33" s="475"/>
      <c r="Z33" s="475"/>
    </row>
    <row r="34" spans="1:26" ht="11.25" customHeight="1">
      <c r="A34" s="476">
        <v>29742</v>
      </c>
      <c r="B34" s="284" t="s">
        <v>2444</v>
      </c>
      <c r="C34" s="477" t="s">
        <v>2502</v>
      </c>
      <c r="D34" s="478" t="s">
        <v>793</v>
      </c>
      <c r="E34" s="284" t="s">
        <v>1816</v>
      </c>
      <c r="F34" s="476" t="s">
        <v>1817</v>
      </c>
      <c r="G34" s="476" t="s">
        <v>1724</v>
      </c>
      <c r="H34" s="476" t="s">
        <v>1818</v>
      </c>
      <c r="I34" s="284" t="s">
        <v>793</v>
      </c>
      <c r="J34" s="284" t="s">
        <v>1819</v>
      </c>
      <c r="K34" s="284" t="s">
        <v>1652</v>
      </c>
      <c r="L34" s="284" t="s">
        <v>2452</v>
      </c>
      <c r="M34" s="475"/>
      <c r="N34" s="475"/>
      <c r="O34" s="475"/>
      <c r="P34" s="475"/>
      <c r="Q34" s="475"/>
      <c r="R34" s="475"/>
      <c r="S34" s="475"/>
      <c r="T34" s="475"/>
      <c r="U34" s="475"/>
      <c r="V34" s="475"/>
      <c r="W34" s="475"/>
      <c r="X34" s="475"/>
      <c r="Y34" s="475"/>
      <c r="Z34" s="475"/>
    </row>
    <row r="35" spans="1:26" ht="11.25" customHeight="1">
      <c r="A35" s="476">
        <v>30693</v>
      </c>
      <c r="B35" s="284" t="s">
        <v>2444</v>
      </c>
      <c r="C35" s="477" t="s">
        <v>2503</v>
      </c>
      <c r="D35" s="478" t="s">
        <v>793</v>
      </c>
      <c r="E35" s="284" t="s">
        <v>1821</v>
      </c>
      <c r="F35" s="476" t="s">
        <v>1776</v>
      </c>
      <c r="G35" s="476" t="s">
        <v>1724</v>
      </c>
      <c r="H35" s="476" t="s">
        <v>1818</v>
      </c>
      <c r="I35" s="284" t="s">
        <v>793</v>
      </c>
      <c r="J35" s="284" t="s">
        <v>1822</v>
      </c>
      <c r="K35" s="284" t="s">
        <v>1654</v>
      </c>
      <c r="L35" s="284" t="s">
        <v>2452</v>
      </c>
      <c r="M35" s="475"/>
      <c r="N35" s="475"/>
      <c r="O35" s="475"/>
      <c r="P35" s="475"/>
      <c r="Q35" s="475"/>
      <c r="R35" s="475"/>
      <c r="S35" s="475"/>
      <c r="T35" s="475"/>
      <c r="U35" s="475"/>
      <c r="V35" s="475"/>
      <c r="W35" s="475"/>
      <c r="X35" s="475"/>
      <c r="Y35" s="475"/>
      <c r="Z35" s="475"/>
    </row>
    <row r="36" spans="1:26" ht="11.25" customHeight="1">
      <c r="A36" s="476">
        <v>40806</v>
      </c>
      <c r="B36" s="284" t="s">
        <v>2444</v>
      </c>
      <c r="C36" s="477" t="s">
        <v>2504</v>
      </c>
      <c r="D36" s="478" t="s">
        <v>261</v>
      </c>
      <c r="E36" s="284" t="s">
        <v>1856</v>
      </c>
      <c r="F36" s="476" t="s">
        <v>1753</v>
      </c>
      <c r="G36" s="476" t="s">
        <v>1724</v>
      </c>
      <c r="H36" s="476" t="s">
        <v>1857</v>
      </c>
      <c r="I36" s="284" t="s">
        <v>261</v>
      </c>
      <c r="J36" s="284" t="s">
        <v>2505</v>
      </c>
      <c r="K36" s="284" t="s">
        <v>1660</v>
      </c>
      <c r="L36" s="284" t="s">
        <v>2452</v>
      </c>
      <c r="M36" s="475"/>
      <c r="N36" s="475"/>
      <c r="O36" s="475"/>
      <c r="P36" s="475"/>
      <c r="Q36" s="475"/>
      <c r="R36" s="475"/>
      <c r="S36" s="475"/>
      <c r="T36" s="475"/>
      <c r="U36" s="475"/>
      <c r="V36" s="475"/>
      <c r="W36" s="475"/>
      <c r="X36" s="475"/>
      <c r="Y36" s="475"/>
      <c r="Z36" s="475"/>
    </row>
    <row r="37" spans="1:26" ht="11.25" customHeight="1">
      <c r="A37" s="476">
        <v>106261</v>
      </c>
      <c r="B37" s="284" t="s">
        <v>2444</v>
      </c>
      <c r="C37" s="477" t="s">
        <v>2444</v>
      </c>
      <c r="D37" s="478" t="s">
        <v>843</v>
      </c>
      <c r="E37" s="284" t="s">
        <v>1968</v>
      </c>
      <c r="F37" s="476" t="s">
        <v>1749</v>
      </c>
      <c r="G37" s="476" t="s">
        <v>1724</v>
      </c>
      <c r="H37" s="476" t="s">
        <v>1969</v>
      </c>
      <c r="I37" s="284" t="s">
        <v>843</v>
      </c>
      <c r="J37" s="284" t="s">
        <v>1970</v>
      </c>
      <c r="K37" s="284" t="s">
        <v>1662</v>
      </c>
      <c r="L37" s="284" t="s">
        <v>2452</v>
      </c>
      <c r="M37" s="475"/>
      <c r="N37" s="475"/>
      <c r="O37" s="475"/>
      <c r="P37" s="475"/>
      <c r="Q37" s="475"/>
      <c r="R37" s="475"/>
      <c r="S37" s="475"/>
      <c r="T37" s="475"/>
      <c r="U37" s="475"/>
      <c r="V37" s="475"/>
      <c r="W37" s="475"/>
      <c r="X37" s="475"/>
      <c r="Y37" s="475"/>
      <c r="Z37" s="475"/>
    </row>
    <row r="38" spans="1:26" ht="11.25" customHeight="1">
      <c r="A38" s="476">
        <v>84234</v>
      </c>
      <c r="B38" s="284" t="s">
        <v>2444</v>
      </c>
      <c r="C38" s="477" t="s">
        <v>2444</v>
      </c>
      <c r="D38" s="478" t="s">
        <v>851</v>
      </c>
      <c r="E38" s="284"/>
      <c r="F38" s="476" t="s">
        <v>1925</v>
      </c>
      <c r="G38" s="476" t="s">
        <v>1724</v>
      </c>
      <c r="H38" s="476" t="s">
        <v>1926</v>
      </c>
      <c r="I38" s="284" t="s">
        <v>1927</v>
      </c>
      <c r="J38" s="284" t="s">
        <v>1928</v>
      </c>
      <c r="K38" s="284"/>
      <c r="L38" s="284" t="s">
        <v>2452</v>
      </c>
      <c r="M38" s="475"/>
      <c r="N38" s="475"/>
      <c r="O38" s="475"/>
      <c r="P38" s="475"/>
      <c r="Q38" s="475"/>
      <c r="R38" s="475"/>
      <c r="S38" s="475"/>
      <c r="T38" s="475"/>
      <c r="U38" s="475"/>
      <c r="V38" s="475"/>
      <c r="W38" s="475"/>
      <c r="X38" s="475"/>
      <c r="Y38" s="475"/>
      <c r="Z38" s="475"/>
    </row>
    <row r="39" spans="1:26" ht="11.25" customHeight="1">
      <c r="A39" s="476">
        <v>13181</v>
      </c>
      <c r="B39" s="284" t="s">
        <v>2444</v>
      </c>
      <c r="C39" s="477" t="s">
        <v>2444</v>
      </c>
      <c r="D39" s="478" t="s">
        <v>860</v>
      </c>
      <c r="E39" s="284" t="s">
        <v>1752</v>
      </c>
      <c r="F39" s="476" t="s">
        <v>1753</v>
      </c>
      <c r="G39" s="476" t="s">
        <v>1724</v>
      </c>
      <c r="H39" s="476" t="s">
        <v>1754</v>
      </c>
      <c r="I39" s="284" t="s">
        <v>860</v>
      </c>
      <c r="J39" s="284" t="s">
        <v>1755</v>
      </c>
      <c r="K39" s="284"/>
      <c r="L39" s="284" t="s">
        <v>2452</v>
      </c>
      <c r="M39" s="475"/>
      <c r="N39" s="475"/>
      <c r="O39" s="475"/>
      <c r="P39" s="475"/>
      <c r="Q39" s="475"/>
      <c r="R39" s="475"/>
      <c r="S39" s="475"/>
      <c r="T39" s="475"/>
      <c r="U39" s="475"/>
      <c r="V39" s="475"/>
      <c r="W39" s="475"/>
      <c r="X39" s="475"/>
      <c r="Y39" s="475"/>
      <c r="Z39" s="475"/>
    </row>
    <row r="40" spans="1:26" ht="11.25" customHeight="1">
      <c r="A40" s="476">
        <v>79824</v>
      </c>
      <c r="B40" s="284" t="s">
        <v>2444</v>
      </c>
      <c r="C40" s="477" t="s">
        <v>2506</v>
      </c>
      <c r="D40" s="478" t="s">
        <v>878</v>
      </c>
      <c r="E40" s="284" t="s">
        <v>1842</v>
      </c>
      <c r="F40" s="476" t="s">
        <v>1723</v>
      </c>
      <c r="G40" s="476" t="s">
        <v>1724</v>
      </c>
      <c r="H40" s="476" t="s">
        <v>1903</v>
      </c>
      <c r="I40" s="284" t="s">
        <v>878</v>
      </c>
      <c r="J40" s="284" t="s">
        <v>1904</v>
      </c>
      <c r="K40" s="284" t="s">
        <v>1668</v>
      </c>
      <c r="L40" s="284" t="s">
        <v>2452</v>
      </c>
      <c r="M40" s="475"/>
      <c r="N40" s="475"/>
      <c r="O40" s="475"/>
      <c r="P40" s="475"/>
      <c r="Q40" s="475"/>
      <c r="R40" s="475"/>
      <c r="S40" s="475"/>
      <c r="T40" s="475"/>
      <c r="U40" s="475"/>
      <c r="V40" s="475"/>
      <c r="W40" s="475"/>
      <c r="X40" s="475"/>
      <c r="Y40" s="475"/>
      <c r="Z40" s="475"/>
    </row>
    <row r="41" spans="1:26" ht="11.25" customHeight="1">
      <c r="A41" s="476">
        <v>82519</v>
      </c>
      <c r="B41" s="284" t="s">
        <v>2444</v>
      </c>
      <c r="C41" s="477" t="s">
        <v>2507</v>
      </c>
      <c r="D41" s="478" t="s">
        <v>892</v>
      </c>
      <c r="E41" s="284" t="s">
        <v>1909</v>
      </c>
      <c r="F41" s="476" t="s">
        <v>1910</v>
      </c>
      <c r="G41" s="476" t="s">
        <v>1724</v>
      </c>
      <c r="H41" s="476" t="s">
        <v>1911</v>
      </c>
      <c r="I41" s="284" t="s">
        <v>892</v>
      </c>
      <c r="J41" s="284" t="s">
        <v>1912</v>
      </c>
      <c r="K41" s="284" t="s">
        <v>1670</v>
      </c>
      <c r="L41" s="284" t="s">
        <v>2452</v>
      </c>
      <c r="M41" s="475"/>
      <c r="N41" s="475"/>
      <c r="O41" s="475"/>
      <c r="P41" s="475"/>
      <c r="Q41" s="475"/>
      <c r="R41" s="475"/>
      <c r="S41" s="475"/>
      <c r="T41" s="475"/>
      <c r="U41" s="475"/>
      <c r="V41" s="475"/>
      <c r="W41" s="475"/>
      <c r="X41" s="475"/>
      <c r="Y41" s="475"/>
      <c r="Z41" s="475"/>
    </row>
    <row r="42" spans="1:26" ht="11.25" customHeight="1">
      <c r="A42" s="476">
        <v>22648</v>
      </c>
      <c r="B42" s="284" t="s">
        <v>2444</v>
      </c>
      <c r="C42" s="477" t="s">
        <v>2508</v>
      </c>
      <c r="D42" s="478" t="s">
        <v>912</v>
      </c>
      <c r="E42" s="284" t="s">
        <v>1780</v>
      </c>
      <c r="F42" s="476" t="s">
        <v>1809</v>
      </c>
      <c r="G42" s="476" t="s">
        <v>1724</v>
      </c>
      <c r="H42" s="476" t="s">
        <v>1810</v>
      </c>
      <c r="I42" s="284" t="s">
        <v>912</v>
      </c>
      <c r="J42" s="284" t="s">
        <v>1811</v>
      </c>
      <c r="K42" s="284" t="s">
        <v>1673</v>
      </c>
      <c r="L42" s="284" t="s">
        <v>2452</v>
      </c>
      <c r="M42" s="475"/>
      <c r="N42" s="475"/>
      <c r="O42" s="475"/>
      <c r="P42" s="475"/>
      <c r="Q42" s="475"/>
      <c r="R42" s="475"/>
      <c r="S42" s="475"/>
      <c r="T42" s="475"/>
      <c r="U42" s="475"/>
      <c r="V42" s="475"/>
      <c r="W42" s="475"/>
      <c r="X42" s="475"/>
      <c r="Y42" s="475"/>
      <c r="Z42" s="475"/>
    </row>
    <row r="43" spans="1:26" ht="11.25" customHeight="1">
      <c r="A43" s="476">
        <v>12321</v>
      </c>
      <c r="B43" s="284" t="s">
        <v>2444</v>
      </c>
      <c r="C43" s="477" t="s">
        <v>2509</v>
      </c>
      <c r="D43" s="478" t="s">
        <v>348</v>
      </c>
      <c r="E43" s="284" t="s">
        <v>1743</v>
      </c>
      <c r="F43" s="476" t="s">
        <v>1744</v>
      </c>
      <c r="G43" s="476" t="s">
        <v>1724</v>
      </c>
      <c r="H43" s="476" t="s">
        <v>1745</v>
      </c>
      <c r="I43" s="284" t="s">
        <v>348</v>
      </c>
      <c r="J43" s="284" t="s">
        <v>1746</v>
      </c>
      <c r="K43" s="284" t="s">
        <v>1675</v>
      </c>
      <c r="L43" s="284" t="s">
        <v>2452</v>
      </c>
      <c r="M43" s="475"/>
      <c r="N43" s="475"/>
      <c r="O43" s="475"/>
      <c r="P43" s="475"/>
      <c r="Q43" s="475"/>
      <c r="R43" s="475"/>
      <c r="S43" s="475"/>
      <c r="T43" s="475"/>
      <c r="U43" s="475"/>
      <c r="V43" s="475"/>
      <c r="W43" s="475"/>
      <c r="X43" s="475"/>
      <c r="Y43" s="475"/>
      <c r="Z43" s="475"/>
    </row>
    <row r="44" spans="1:26" ht="11.25" customHeight="1">
      <c r="A44" s="476">
        <v>21715</v>
      </c>
      <c r="B44" s="284" t="s">
        <v>2444</v>
      </c>
      <c r="C44" s="477" t="s">
        <v>2510</v>
      </c>
      <c r="D44" s="478" t="s">
        <v>348</v>
      </c>
      <c r="E44" s="284" t="s">
        <v>1802</v>
      </c>
      <c r="F44" s="476" t="s">
        <v>1803</v>
      </c>
      <c r="G44" s="476" t="s">
        <v>1724</v>
      </c>
      <c r="H44" s="476" t="s">
        <v>1745</v>
      </c>
      <c r="I44" s="284" t="s">
        <v>348</v>
      </c>
      <c r="J44" s="284" t="s">
        <v>1804</v>
      </c>
      <c r="K44" s="284" t="s">
        <v>1677</v>
      </c>
      <c r="L44" s="284" t="s">
        <v>2445</v>
      </c>
      <c r="M44" s="475"/>
      <c r="N44" s="475"/>
      <c r="O44" s="475"/>
      <c r="P44" s="475"/>
      <c r="Q44" s="475"/>
      <c r="R44" s="475"/>
      <c r="S44" s="475"/>
      <c r="T44" s="475"/>
      <c r="U44" s="475"/>
      <c r="V44" s="475"/>
      <c r="W44" s="475"/>
      <c r="X44" s="475"/>
      <c r="Y44" s="475"/>
      <c r="Z44" s="475"/>
    </row>
    <row r="45" spans="1:26" ht="11.25" customHeight="1">
      <c r="A45" s="476">
        <v>14928</v>
      </c>
      <c r="B45" s="284" t="s">
        <v>2444</v>
      </c>
      <c r="C45" s="477" t="s">
        <v>2511</v>
      </c>
      <c r="D45" s="478" t="s">
        <v>942</v>
      </c>
      <c r="E45" s="284" t="s">
        <v>1775</v>
      </c>
      <c r="F45" s="476" t="s">
        <v>1776</v>
      </c>
      <c r="G45" s="476" t="s">
        <v>1724</v>
      </c>
      <c r="H45" s="476" t="s">
        <v>1777</v>
      </c>
      <c r="I45" s="284" t="s">
        <v>942</v>
      </c>
      <c r="J45" s="284" t="s">
        <v>2512</v>
      </c>
      <c r="K45" s="284" t="s">
        <v>2313</v>
      </c>
      <c r="L45" s="284" t="s">
        <v>2452</v>
      </c>
      <c r="M45" s="475"/>
      <c r="N45" s="475"/>
      <c r="O45" s="475"/>
      <c r="P45" s="475"/>
      <c r="Q45" s="475"/>
      <c r="R45" s="475"/>
      <c r="S45" s="475"/>
      <c r="T45" s="475"/>
      <c r="U45" s="475"/>
      <c r="V45" s="475"/>
      <c r="W45" s="475"/>
      <c r="X45" s="475"/>
      <c r="Y45" s="475"/>
      <c r="Z45" s="475"/>
    </row>
    <row r="46" spans="1:26" ht="11.25" customHeight="1">
      <c r="A46" s="476">
        <v>92542</v>
      </c>
      <c r="B46" s="284" t="s">
        <v>2444</v>
      </c>
      <c r="C46" s="477" t="s">
        <v>2513</v>
      </c>
      <c r="D46" s="478" t="s">
        <v>950</v>
      </c>
      <c r="E46" s="284" t="s">
        <v>1961</v>
      </c>
      <c r="F46" s="476" t="s">
        <v>1786</v>
      </c>
      <c r="G46" s="476" t="s">
        <v>1724</v>
      </c>
      <c r="H46" s="476" t="s">
        <v>1834</v>
      </c>
      <c r="I46" s="284" t="s">
        <v>950</v>
      </c>
      <c r="J46" s="284" t="s">
        <v>1962</v>
      </c>
      <c r="K46" s="284" t="s">
        <v>1682</v>
      </c>
      <c r="L46" s="284" t="s">
        <v>2452</v>
      </c>
      <c r="M46" s="475"/>
      <c r="N46" s="475"/>
      <c r="O46" s="475"/>
      <c r="P46" s="475"/>
      <c r="Q46" s="475"/>
      <c r="R46" s="475"/>
      <c r="S46" s="475"/>
      <c r="T46" s="475"/>
      <c r="U46" s="475"/>
      <c r="V46" s="475"/>
      <c r="W46" s="475"/>
      <c r="X46" s="475"/>
      <c r="Y46" s="475"/>
      <c r="Z46" s="475"/>
    </row>
    <row r="47" spans="1:26" ht="11.25" customHeight="1">
      <c r="A47" s="476">
        <v>34791</v>
      </c>
      <c r="B47" s="284" t="s">
        <v>2444</v>
      </c>
      <c r="C47" s="477" t="s">
        <v>2514</v>
      </c>
      <c r="D47" s="478" t="s">
        <v>950</v>
      </c>
      <c r="E47" s="284" t="s">
        <v>1832</v>
      </c>
      <c r="F47" s="476" t="s">
        <v>1833</v>
      </c>
      <c r="G47" s="476" t="s">
        <v>1724</v>
      </c>
      <c r="H47" s="476" t="s">
        <v>1834</v>
      </c>
      <c r="I47" s="284" t="s">
        <v>950</v>
      </c>
      <c r="J47" s="284" t="s">
        <v>1835</v>
      </c>
      <c r="K47" s="480" t="s">
        <v>1836</v>
      </c>
      <c r="L47" s="284" t="s">
        <v>2452</v>
      </c>
      <c r="M47" s="475"/>
      <c r="N47" s="475"/>
      <c r="O47" s="475"/>
      <c r="P47" s="475"/>
      <c r="Q47" s="475"/>
      <c r="R47" s="475"/>
      <c r="S47" s="475"/>
      <c r="T47" s="475"/>
      <c r="U47" s="475"/>
      <c r="V47" s="475"/>
      <c r="W47" s="475"/>
      <c r="X47" s="475"/>
      <c r="Y47" s="475"/>
      <c r="Z47" s="475"/>
    </row>
    <row r="48" spans="1:26" ht="11.25" customHeight="1">
      <c r="A48" s="476">
        <v>81656</v>
      </c>
      <c r="B48" s="284" t="s">
        <v>2444</v>
      </c>
      <c r="C48" s="477" t="s">
        <v>2515</v>
      </c>
      <c r="D48" s="478" t="s">
        <v>974</v>
      </c>
      <c r="E48" s="284" t="s">
        <v>1842</v>
      </c>
      <c r="F48" s="476" t="s">
        <v>1749</v>
      </c>
      <c r="G48" s="476" t="s">
        <v>1724</v>
      </c>
      <c r="H48" s="476" t="s">
        <v>1906</v>
      </c>
      <c r="I48" s="284" t="s">
        <v>974</v>
      </c>
      <c r="J48" s="284" t="s">
        <v>1907</v>
      </c>
      <c r="K48" s="459" t="s">
        <v>1686</v>
      </c>
      <c r="L48" s="284" t="s">
        <v>2452</v>
      </c>
      <c r="M48" s="475"/>
      <c r="N48" s="475"/>
      <c r="O48" s="475"/>
      <c r="P48" s="475"/>
      <c r="Q48" s="475"/>
      <c r="R48" s="475"/>
      <c r="S48" s="475"/>
      <c r="T48" s="475"/>
      <c r="U48" s="475"/>
      <c r="V48" s="475"/>
      <c r="W48" s="475"/>
      <c r="X48" s="475"/>
      <c r="Y48" s="475"/>
      <c r="Z48" s="475"/>
    </row>
    <row r="49" spans="1:26" ht="11.25" customHeight="1">
      <c r="A49" s="476">
        <v>7215</v>
      </c>
      <c r="B49" s="284" t="s">
        <v>2444</v>
      </c>
      <c r="C49" s="477" t="s">
        <v>2516</v>
      </c>
      <c r="D49" s="478" t="s">
        <v>989</v>
      </c>
      <c r="E49" s="284" t="s">
        <v>1733</v>
      </c>
      <c r="F49" s="476" t="s">
        <v>1734</v>
      </c>
      <c r="G49" s="476" t="s">
        <v>1724</v>
      </c>
      <c r="H49" s="476" t="s">
        <v>1735</v>
      </c>
      <c r="I49" s="284" t="s">
        <v>989</v>
      </c>
      <c r="J49" s="284" t="s">
        <v>1736</v>
      </c>
      <c r="K49" s="284" t="s">
        <v>1688</v>
      </c>
      <c r="L49" s="284" t="s">
        <v>2445</v>
      </c>
      <c r="M49" s="475"/>
      <c r="N49" s="475"/>
      <c r="O49" s="475"/>
      <c r="P49" s="475"/>
      <c r="Q49" s="475"/>
      <c r="R49" s="475"/>
      <c r="S49" s="475"/>
      <c r="T49" s="475"/>
      <c r="U49" s="475"/>
      <c r="V49" s="475"/>
      <c r="W49" s="475"/>
      <c r="X49" s="475"/>
      <c r="Y49" s="475"/>
      <c r="Z49" s="475"/>
    </row>
    <row r="50" spans="1:26" ht="11.25" customHeight="1">
      <c r="A50" s="476">
        <v>6896</v>
      </c>
      <c r="B50" s="284"/>
      <c r="C50" s="477" t="s">
        <v>2517</v>
      </c>
      <c r="D50" s="478" t="s">
        <v>989</v>
      </c>
      <c r="E50" s="284"/>
      <c r="F50" s="476"/>
      <c r="G50" s="476"/>
      <c r="H50" s="476"/>
      <c r="I50" s="284"/>
      <c r="J50" s="284"/>
      <c r="K50" s="284"/>
      <c r="L50" s="284"/>
      <c r="M50" s="475"/>
      <c r="N50" s="475"/>
      <c r="O50" s="475"/>
      <c r="P50" s="475"/>
      <c r="Q50" s="475"/>
      <c r="R50" s="475"/>
      <c r="S50" s="475"/>
      <c r="T50" s="475"/>
      <c r="U50" s="475"/>
      <c r="V50" s="475"/>
      <c r="W50" s="475"/>
      <c r="X50" s="475"/>
      <c r="Y50" s="475"/>
      <c r="Z50" s="475"/>
    </row>
    <row r="51" spans="1:26" ht="11.25" customHeight="1">
      <c r="A51" s="476">
        <v>104111</v>
      </c>
      <c r="B51" s="284" t="s">
        <v>2444</v>
      </c>
      <c r="C51" s="477" t="s">
        <v>2518</v>
      </c>
      <c r="D51" s="478" t="s">
        <v>1002</v>
      </c>
      <c r="E51" s="284" t="s">
        <v>1964</v>
      </c>
      <c r="F51" s="476" t="s">
        <v>1753</v>
      </c>
      <c r="G51" s="476" t="s">
        <v>1724</v>
      </c>
      <c r="H51" s="476" t="s">
        <v>1965</v>
      </c>
      <c r="I51" s="284" t="s">
        <v>1002</v>
      </c>
      <c r="J51" s="284" t="s">
        <v>1966</v>
      </c>
      <c r="K51" s="284" t="s">
        <v>1967</v>
      </c>
      <c r="L51" s="284" t="s">
        <v>2452</v>
      </c>
      <c r="M51" s="475"/>
      <c r="N51" s="475"/>
      <c r="O51" s="475"/>
      <c r="P51" s="475"/>
      <c r="Q51" s="475"/>
      <c r="R51" s="475"/>
      <c r="S51" s="475"/>
      <c r="T51" s="475"/>
      <c r="U51" s="475"/>
      <c r="V51" s="475"/>
      <c r="W51" s="475"/>
      <c r="X51" s="475"/>
      <c r="Y51" s="475"/>
      <c r="Z51" s="475"/>
    </row>
    <row r="52" spans="1:26" ht="11.25" customHeight="1">
      <c r="A52" s="476">
        <v>60237</v>
      </c>
      <c r="B52" s="284" t="s">
        <v>2444</v>
      </c>
      <c r="C52" s="477" t="s">
        <v>1875</v>
      </c>
      <c r="D52" s="478" t="s">
        <v>1005</v>
      </c>
      <c r="E52" s="284" t="s">
        <v>1876</v>
      </c>
      <c r="F52" s="476" t="s">
        <v>1786</v>
      </c>
      <c r="G52" s="476" t="s">
        <v>1724</v>
      </c>
      <c r="H52" s="476" t="s">
        <v>1877</v>
      </c>
      <c r="I52" s="284" t="s">
        <v>1005</v>
      </c>
      <c r="J52" s="284" t="s">
        <v>1878</v>
      </c>
      <c r="K52" s="284" t="s">
        <v>1879</v>
      </c>
      <c r="L52" s="284" t="s">
        <v>2452</v>
      </c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5"/>
    </row>
    <row r="53" spans="1:26" ht="11.25" customHeight="1">
      <c r="A53" s="476">
        <v>90635</v>
      </c>
      <c r="B53" s="284" t="s">
        <v>2444</v>
      </c>
      <c r="C53" s="477" t="s">
        <v>1940</v>
      </c>
      <c r="D53" s="478" t="s">
        <v>1941</v>
      </c>
      <c r="E53" s="284" t="s">
        <v>1942</v>
      </c>
      <c r="F53" s="476" t="s">
        <v>1723</v>
      </c>
      <c r="G53" s="476" t="s">
        <v>1724</v>
      </c>
      <c r="H53" s="476" t="s">
        <v>1943</v>
      </c>
      <c r="I53" s="284" t="s">
        <v>1023</v>
      </c>
      <c r="J53" s="284" t="s">
        <v>1944</v>
      </c>
      <c r="K53" s="284" t="s">
        <v>1945</v>
      </c>
      <c r="L53" s="284" t="s">
        <v>2452</v>
      </c>
      <c r="M53" s="475"/>
      <c r="N53" s="475"/>
      <c r="O53" s="475"/>
      <c r="P53" s="475"/>
      <c r="Q53" s="475"/>
      <c r="R53" s="475"/>
      <c r="S53" s="475"/>
      <c r="T53" s="475"/>
      <c r="U53" s="475"/>
      <c r="V53" s="475"/>
      <c r="W53" s="475"/>
      <c r="X53" s="475"/>
      <c r="Y53" s="475"/>
      <c r="Z53" s="475"/>
    </row>
    <row r="54" spans="1:26" ht="11.25" customHeight="1">
      <c r="A54" s="476">
        <v>13385</v>
      </c>
      <c r="B54" s="284" t="s">
        <v>2444</v>
      </c>
      <c r="C54" s="477" t="s">
        <v>2519</v>
      </c>
      <c r="D54" s="478" t="s">
        <v>1757</v>
      </c>
      <c r="E54" s="284" t="s">
        <v>1758</v>
      </c>
      <c r="F54" s="476" t="s">
        <v>1759</v>
      </c>
      <c r="G54" s="476" t="s">
        <v>1724</v>
      </c>
      <c r="H54" s="476" t="s">
        <v>1760</v>
      </c>
      <c r="I54" s="284" t="s">
        <v>1023</v>
      </c>
      <c r="J54" s="284" t="s">
        <v>1761</v>
      </c>
      <c r="K54" s="284" t="s">
        <v>1762</v>
      </c>
      <c r="L54" s="284" t="s">
        <v>2445</v>
      </c>
      <c r="M54" s="475"/>
      <c r="N54" s="475"/>
      <c r="O54" s="475"/>
      <c r="P54" s="475"/>
      <c r="Q54" s="475"/>
      <c r="R54" s="475"/>
      <c r="S54" s="475"/>
      <c r="T54" s="475"/>
      <c r="U54" s="475"/>
      <c r="V54" s="475"/>
      <c r="W54" s="475"/>
      <c r="X54" s="475"/>
      <c r="Y54" s="475"/>
      <c r="Z54" s="475"/>
    </row>
    <row r="55" spans="1:26" ht="11.25" customHeight="1">
      <c r="A55" s="476">
        <v>274961</v>
      </c>
      <c r="B55" s="284" t="s">
        <v>2444</v>
      </c>
      <c r="C55" s="477" t="s">
        <v>2520</v>
      </c>
      <c r="D55" s="478" t="s">
        <v>1990</v>
      </c>
      <c r="E55" s="284" t="s">
        <v>1991</v>
      </c>
      <c r="F55" s="476" t="s">
        <v>1992</v>
      </c>
      <c r="G55" s="476" t="s">
        <v>1724</v>
      </c>
      <c r="H55" s="476" t="s">
        <v>1760</v>
      </c>
      <c r="I55" s="284" t="s">
        <v>1023</v>
      </c>
      <c r="J55" s="284" t="s">
        <v>1761</v>
      </c>
      <c r="K55" s="284" t="s">
        <v>1993</v>
      </c>
      <c r="L55" s="284" t="s">
        <v>2445</v>
      </c>
      <c r="M55" s="475"/>
      <c r="N55" s="475"/>
      <c r="O55" s="475"/>
      <c r="P55" s="475"/>
      <c r="Q55" s="475"/>
      <c r="R55" s="475"/>
      <c r="S55" s="475"/>
      <c r="T55" s="475"/>
      <c r="U55" s="475"/>
      <c r="V55" s="475"/>
      <c r="W55" s="475"/>
      <c r="X55" s="475"/>
      <c r="Y55" s="475"/>
      <c r="Z55" s="475"/>
    </row>
    <row r="56" spans="1:26" ht="11.25" customHeight="1">
      <c r="A56" s="476">
        <v>18886</v>
      </c>
      <c r="B56" s="284" t="s">
        <v>2444</v>
      </c>
      <c r="C56" s="477" t="s">
        <v>2521</v>
      </c>
      <c r="D56" s="478" t="s">
        <v>1060</v>
      </c>
      <c r="E56" s="284" t="s">
        <v>1780</v>
      </c>
      <c r="F56" s="476" t="s">
        <v>1781</v>
      </c>
      <c r="G56" s="476" t="s">
        <v>1724</v>
      </c>
      <c r="H56" s="476" t="s">
        <v>1782</v>
      </c>
      <c r="I56" s="284" t="s">
        <v>1060</v>
      </c>
      <c r="J56" s="284" t="s">
        <v>1783</v>
      </c>
      <c r="K56" s="284" t="s">
        <v>2522</v>
      </c>
      <c r="L56" s="284" t="s">
        <v>2452</v>
      </c>
      <c r="M56" s="475"/>
      <c r="N56" s="475"/>
      <c r="O56" s="475"/>
      <c r="P56" s="475"/>
      <c r="Q56" s="475"/>
      <c r="R56" s="475"/>
      <c r="S56" s="475"/>
      <c r="T56" s="475"/>
      <c r="U56" s="475"/>
      <c r="V56" s="475"/>
      <c r="W56" s="475"/>
      <c r="X56" s="475"/>
      <c r="Y56" s="475"/>
      <c r="Z56" s="475"/>
    </row>
    <row r="57" spans="1:26" ht="11.25" customHeight="1">
      <c r="A57" s="476">
        <v>24697</v>
      </c>
      <c r="B57" s="284" t="s">
        <v>2444</v>
      </c>
      <c r="C57" s="477" t="s">
        <v>2523</v>
      </c>
      <c r="D57" s="478" t="s">
        <v>1060</v>
      </c>
      <c r="E57" s="284" t="s">
        <v>1813</v>
      </c>
      <c r="F57" s="476" t="s">
        <v>1792</v>
      </c>
      <c r="G57" s="476" t="s">
        <v>1724</v>
      </c>
      <c r="H57" s="476" t="s">
        <v>1782</v>
      </c>
      <c r="I57" s="284" t="s">
        <v>1060</v>
      </c>
      <c r="J57" s="284" t="s">
        <v>1814</v>
      </c>
      <c r="K57" s="284" t="s">
        <v>1698</v>
      </c>
      <c r="L57" s="284" t="s">
        <v>2445</v>
      </c>
      <c r="M57" s="475"/>
      <c r="N57" s="475"/>
      <c r="O57" s="475"/>
      <c r="P57" s="475"/>
      <c r="Q57" s="475"/>
      <c r="R57" s="475"/>
      <c r="S57" s="475"/>
      <c r="T57" s="475"/>
      <c r="U57" s="475"/>
      <c r="V57" s="475"/>
      <c r="W57" s="475"/>
      <c r="X57" s="475"/>
      <c r="Y57" s="475"/>
      <c r="Z57" s="475"/>
    </row>
    <row r="58" spans="1:26" ht="11.25" customHeight="1">
      <c r="A58" s="476">
        <v>44480</v>
      </c>
      <c r="B58" s="284" t="s">
        <v>2444</v>
      </c>
      <c r="C58" s="477" t="s">
        <v>2524</v>
      </c>
      <c r="D58" s="478" t="s">
        <v>1083</v>
      </c>
      <c r="E58" s="284" t="s">
        <v>1860</v>
      </c>
      <c r="F58" s="476" t="s">
        <v>1753</v>
      </c>
      <c r="G58" s="476" t="s">
        <v>1724</v>
      </c>
      <c r="H58" s="476" t="s">
        <v>1861</v>
      </c>
      <c r="I58" s="284" t="s">
        <v>1083</v>
      </c>
      <c r="J58" s="284" t="s">
        <v>1862</v>
      </c>
      <c r="K58" s="284" t="s">
        <v>1700</v>
      </c>
      <c r="L58" s="284" t="s">
        <v>2452</v>
      </c>
      <c r="M58" s="475"/>
      <c r="N58" s="475"/>
      <c r="O58" s="475"/>
      <c r="P58" s="475"/>
      <c r="Q58" s="475"/>
      <c r="R58" s="475"/>
      <c r="S58" s="475"/>
      <c r="T58" s="475"/>
      <c r="U58" s="475"/>
      <c r="V58" s="475"/>
      <c r="W58" s="475"/>
      <c r="X58" s="475"/>
      <c r="Y58" s="475"/>
      <c r="Z58" s="475"/>
    </row>
    <row r="59" spans="1:26" ht="11.25" customHeight="1">
      <c r="A59" s="476">
        <v>73721</v>
      </c>
      <c r="B59" s="284" t="s">
        <v>2444</v>
      </c>
      <c r="C59" s="477" t="s">
        <v>2525</v>
      </c>
      <c r="D59" s="478" t="s">
        <v>1033</v>
      </c>
      <c r="E59" s="284" t="s">
        <v>1894</v>
      </c>
      <c r="F59" s="476" t="s">
        <v>1749</v>
      </c>
      <c r="G59" s="476" t="s">
        <v>1724</v>
      </c>
      <c r="H59" s="476" t="s">
        <v>1895</v>
      </c>
      <c r="I59" s="284" t="s">
        <v>1033</v>
      </c>
      <c r="J59" s="284" t="s">
        <v>1896</v>
      </c>
      <c r="K59" s="284" t="s">
        <v>1702</v>
      </c>
      <c r="L59" s="284" t="s">
        <v>2452</v>
      </c>
      <c r="M59" s="475"/>
      <c r="N59" s="475"/>
      <c r="O59" s="475"/>
      <c r="P59" s="475"/>
      <c r="Q59" s="475"/>
      <c r="R59" s="475"/>
      <c r="S59" s="475"/>
      <c r="T59" s="475"/>
      <c r="U59" s="475"/>
      <c r="V59" s="475"/>
      <c r="W59" s="475"/>
      <c r="X59" s="475"/>
      <c r="Y59" s="475"/>
      <c r="Z59" s="475"/>
    </row>
    <row r="60" spans="1:26" ht="11.25" customHeight="1">
      <c r="A60" s="476">
        <v>84241</v>
      </c>
      <c r="B60" s="284" t="s">
        <v>2444</v>
      </c>
      <c r="C60" s="477" t="s">
        <v>2444</v>
      </c>
      <c r="D60" s="478" t="s">
        <v>1098</v>
      </c>
      <c r="E60" s="284" t="s">
        <v>1894</v>
      </c>
      <c r="F60" s="476" t="s">
        <v>1929</v>
      </c>
      <c r="G60" s="476" t="s">
        <v>1724</v>
      </c>
      <c r="H60" s="476" t="s">
        <v>1843</v>
      </c>
      <c r="I60" s="284" t="s">
        <v>1098</v>
      </c>
      <c r="J60" s="284" t="s">
        <v>1930</v>
      </c>
      <c r="K60" s="284" t="s">
        <v>1704</v>
      </c>
      <c r="L60" s="284" t="s">
        <v>2452</v>
      </c>
      <c r="M60" s="475"/>
      <c r="N60" s="475"/>
      <c r="O60" s="475"/>
      <c r="P60" s="475"/>
      <c r="Q60" s="475"/>
      <c r="R60" s="475"/>
      <c r="S60" s="475"/>
      <c r="T60" s="475"/>
      <c r="U60" s="475"/>
      <c r="V60" s="475"/>
      <c r="W60" s="475"/>
      <c r="X60" s="475"/>
      <c r="Y60" s="475"/>
      <c r="Z60" s="475"/>
    </row>
    <row r="61" spans="1:26" ht="11.25" customHeight="1">
      <c r="A61" s="476">
        <v>34858</v>
      </c>
      <c r="B61" s="284" t="s">
        <v>2444</v>
      </c>
      <c r="C61" s="477" t="s">
        <v>2526</v>
      </c>
      <c r="D61" s="478" t="s">
        <v>1098</v>
      </c>
      <c r="E61" s="284" t="s">
        <v>1842</v>
      </c>
      <c r="F61" s="476" t="s">
        <v>1792</v>
      </c>
      <c r="G61" s="476" t="s">
        <v>1724</v>
      </c>
      <c r="H61" s="476" t="s">
        <v>1843</v>
      </c>
      <c r="I61" s="284" t="s">
        <v>1098</v>
      </c>
      <c r="J61" s="284" t="s">
        <v>1844</v>
      </c>
      <c r="K61" s="284" t="s">
        <v>1845</v>
      </c>
      <c r="L61" s="284" t="s">
        <v>2452</v>
      </c>
      <c r="M61" s="475"/>
      <c r="N61" s="475"/>
      <c r="O61" s="475"/>
      <c r="P61" s="475"/>
      <c r="Q61" s="475"/>
      <c r="R61" s="475"/>
      <c r="S61" s="475"/>
      <c r="T61" s="475"/>
      <c r="U61" s="475"/>
      <c r="V61" s="475"/>
      <c r="W61" s="475"/>
      <c r="X61" s="475"/>
      <c r="Y61" s="475"/>
      <c r="Z61" s="475"/>
    </row>
    <row r="62" spans="1:26" ht="11.25" customHeight="1">
      <c r="A62" s="476">
        <v>14530</v>
      </c>
      <c r="B62" s="284" t="s">
        <v>2444</v>
      </c>
      <c r="C62" s="477" t="s">
        <v>2527</v>
      </c>
      <c r="D62" s="478" t="s">
        <v>1110</v>
      </c>
      <c r="E62" s="284" t="s">
        <v>1770</v>
      </c>
      <c r="F62" s="476" t="s">
        <v>1771</v>
      </c>
      <c r="G62" s="476" t="s">
        <v>1724</v>
      </c>
      <c r="H62" s="476" t="s">
        <v>1772</v>
      </c>
      <c r="I62" s="284" t="s">
        <v>1110</v>
      </c>
      <c r="J62" s="284" t="s">
        <v>1773</v>
      </c>
      <c r="K62" s="284" t="s">
        <v>1708</v>
      </c>
      <c r="L62" s="284" t="s">
        <v>2452</v>
      </c>
      <c r="M62" s="475"/>
      <c r="N62" s="475"/>
      <c r="O62" s="475"/>
      <c r="P62" s="475"/>
      <c r="Q62" s="475"/>
      <c r="R62" s="475"/>
      <c r="S62" s="475"/>
      <c r="T62" s="475"/>
      <c r="U62" s="475"/>
      <c r="V62" s="475"/>
      <c r="W62" s="475"/>
      <c r="X62" s="475"/>
      <c r="Y62" s="475"/>
      <c r="Z62" s="475"/>
    </row>
    <row r="63" spans="1:26" ht="11.25" customHeight="1">
      <c r="A63" s="476">
        <v>129114</v>
      </c>
      <c r="B63" s="284" t="s">
        <v>2444</v>
      </c>
      <c r="C63" s="477" t="s">
        <v>2528</v>
      </c>
      <c r="D63" s="478" t="s">
        <v>1123</v>
      </c>
      <c r="E63" s="284" t="s">
        <v>2529</v>
      </c>
      <c r="F63" s="476" t="s">
        <v>1781</v>
      </c>
      <c r="G63" s="476" t="s">
        <v>1724</v>
      </c>
      <c r="H63" s="476" t="s">
        <v>1839</v>
      </c>
      <c r="I63" s="284" t="s">
        <v>1123</v>
      </c>
      <c r="J63" s="284" t="s">
        <v>2530</v>
      </c>
      <c r="K63" s="284" t="s">
        <v>2429</v>
      </c>
      <c r="L63" s="284" t="s">
        <v>2452</v>
      </c>
      <c r="M63" s="475"/>
      <c r="N63" s="475"/>
      <c r="O63" s="475"/>
      <c r="P63" s="475"/>
      <c r="Q63" s="475"/>
      <c r="R63" s="475"/>
      <c r="S63" s="475"/>
      <c r="T63" s="475"/>
      <c r="U63" s="475"/>
      <c r="V63" s="475"/>
      <c r="W63" s="475"/>
      <c r="X63" s="475"/>
      <c r="Y63" s="475"/>
      <c r="Z63" s="475"/>
    </row>
    <row r="64" spans="1:26" ht="11.25" customHeight="1">
      <c r="A64" s="476">
        <v>34795</v>
      </c>
      <c r="B64" s="284" t="s">
        <v>2444</v>
      </c>
      <c r="C64" s="477" t="s">
        <v>2531</v>
      </c>
      <c r="D64" s="478" t="s">
        <v>1123</v>
      </c>
      <c r="E64" s="284" t="s">
        <v>1838</v>
      </c>
      <c r="F64" s="476" t="s">
        <v>1723</v>
      </c>
      <c r="G64" s="476" t="s">
        <v>1724</v>
      </c>
      <c r="H64" s="476" t="s">
        <v>1839</v>
      </c>
      <c r="I64" s="284" t="s">
        <v>1123</v>
      </c>
      <c r="J64" s="284" t="s">
        <v>1840</v>
      </c>
      <c r="K64" s="284" t="s">
        <v>1710</v>
      </c>
      <c r="L64" s="284" t="s">
        <v>2452</v>
      </c>
      <c r="M64" s="475"/>
      <c r="N64" s="475"/>
      <c r="O64" s="475"/>
      <c r="P64" s="475"/>
      <c r="Q64" s="475"/>
      <c r="R64" s="475"/>
      <c r="S64" s="475"/>
      <c r="T64" s="475"/>
      <c r="U64" s="475"/>
      <c r="V64" s="475"/>
      <c r="W64" s="475"/>
      <c r="X64" s="475"/>
      <c r="Y64" s="475"/>
      <c r="Z64" s="475"/>
    </row>
    <row r="65" spans="1:26" ht="11.25" customHeight="1">
      <c r="A65" s="481">
        <v>483328</v>
      </c>
      <c r="B65" s="284" t="s">
        <v>2532</v>
      </c>
      <c r="C65" s="482" t="s">
        <v>176</v>
      </c>
      <c r="D65" s="483" t="s">
        <v>2533</v>
      </c>
      <c r="E65" s="475"/>
      <c r="F65" s="475"/>
      <c r="G65" s="475"/>
      <c r="H65" s="475"/>
      <c r="I65" s="475"/>
      <c r="J65" s="475"/>
      <c r="K65" s="475"/>
      <c r="L65" s="475"/>
      <c r="M65" s="475"/>
      <c r="N65" s="475"/>
      <c r="O65" s="475"/>
      <c r="P65" s="475"/>
      <c r="Q65" s="475"/>
      <c r="R65" s="475"/>
      <c r="S65" s="475"/>
      <c r="T65" s="475"/>
      <c r="U65" s="475"/>
      <c r="V65" s="475"/>
      <c r="W65" s="475"/>
      <c r="X65" s="475"/>
      <c r="Y65" s="475"/>
      <c r="Z65" s="475"/>
    </row>
    <row r="66" spans="1:26" ht="11.25" customHeight="1">
      <c r="A66" s="475"/>
      <c r="B66" s="475"/>
      <c r="C66" s="475"/>
      <c r="D66" s="475"/>
      <c r="E66" s="475"/>
      <c r="F66" s="475"/>
      <c r="G66" s="475"/>
      <c r="H66" s="475"/>
      <c r="I66" s="475"/>
      <c r="J66" s="475"/>
      <c r="K66" s="475"/>
      <c r="L66" s="475"/>
      <c r="M66" s="475"/>
      <c r="N66" s="475"/>
      <c r="O66" s="475"/>
      <c r="P66" s="475"/>
      <c r="Q66" s="475"/>
      <c r="R66" s="475"/>
      <c r="S66" s="475"/>
      <c r="T66" s="475"/>
      <c r="U66" s="475"/>
      <c r="V66" s="475"/>
      <c r="W66" s="475"/>
      <c r="X66" s="475"/>
      <c r="Y66" s="475"/>
      <c r="Z66" s="475"/>
    </row>
    <row r="67" spans="1:26" ht="11.25" customHeight="1">
      <c r="A67" s="475"/>
      <c r="B67" s="475"/>
      <c r="C67" s="475"/>
      <c r="D67" s="475"/>
      <c r="E67" s="475"/>
      <c r="F67" s="475"/>
      <c r="G67" s="475"/>
      <c r="H67" s="475"/>
      <c r="I67" s="475"/>
      <c r="J67" s="475"/>
      <c r="K67" s="475"/>
      <c r="L67" s="475"/>
      <c r="M67" s="475"/>
      <c r="N67" s="475"/>
      <c r="O67" s="475"/>
      <c r="P67" s="475"/>
      <c r="Q67" s="475"/>
      <c r="R67" s="475"/>
      <c r="S67" s="475"/>
      <c r="T67" s="475"/>
      <c r="U67" s="475"/>
      <c r="V67" s="475"/>
      <c r="W67" s="475"/>
      <c r="X67" s="475"/>
      <c r="Y67" s="475"/>
      <c r="Z67" s="475"/>
    </row>
    <row r="68" spans="1:26" ht="11.25" customHeight="1">
      <c r="A68" s="475"/>
      <c r="B68" s="475"/>
      <c r="C68" s="475"/>
      <c r="D68" s="475"/>
      <c r="E68" s="475"/>
      <c r="F68" s="475"/>
      <c r="G68" s="475"/>
      <c r="H68" s="475"/>
      <c r="I68" s="475"/>
      <c r="J68" s="475"/>
      <c r="K68" s="475"/>
      <c r="L68" s="475"/>
      <c r="M68" s="475"/>
      <c r="N68" s="475"/>
      <c r="O68" s="475"/>
      <c r="P68" s="475"/>
      <c r="Q68" s="475"/>
      <c r="R68" s="475"/>
      <c r="S68" s="475"/>
      <c r="T68" s="475"/>
      <c r="U68" s="475"/>
      <c r="V68" s="475"/>
      <c r="W68" s="475"/>
      <c r="X68" s="475"/>
      <c r="Y68" s="475"/>
      <c r="Z68" s="475"/>
    </row>
    <row r="69" spans="1:26" ht="11.25" customHeight="1">
      <c r="A69" s="475"/>
      <c r="B69" s="475"/>
      <c r="C69" s="475"/>
      <c r="D69" s="475"/>
      <c r="E69" s="475"/>
      <c r="F69" s="475"/>
      <c r="G69" s="475"/>
      <c r="H69" s="475"/>
      <c r="I69" s="475"/>
      <c r="J69" s="475"/>
      <c r="K69" s="475"/>
      <c r="L69" s="475"/>
      <c r="M69" s="475"/>
      <c r="N69" s="475"/>
      <c r="O69" s="475"/>
      <c r="P69" s="475"/>
      <c r="Q69" s="475"/>
      <c r="R69" s="475"/>
      <c r="S69" s="475"/>
      <c r="T69" s="475"/>
      <c r="U69" s="475"/>
      <c r="V69" s="475"/>
      <c r="W69" s="475"/>
      <c r="X69" s="475"/>
      <c r="Y69" s="475"/>
      <c r="Z69" s="475"/>
    </row>
    <row r="70" spans="1:26" ht="11.25" customHeight="1">
      <c r="A70" s="475"/>
      <c r="B70" s="475"/>
      <c r="C70" s="475"/>
      <c r="D70" s="475"/>
      <c r="E70" s="475"/>
      <c r="F70" s="475"/>
      <c r="G70" s="475"/>
      <c r="H70" s="475"/>
      <c r="I70" s="475"/>
      <c r="J70" s="475"/>
      <c r="K70" s="475"/>
      <c r="L70" s="475"/>
      <c r="M70" s="475"/>
      <c r="N70" s="475"/>
      <c r="O70" s="475"/>
      <c r="P70" s="475"/>
      <c r="Q70" s="475"/>
      <c r="R70" s="475"/>
      <c r="S70" s="475"/>
      <c r="T70" s="475"/>
      <c r="U70" s="475"/>
      <c r="V70" s="475"/>
      <c r="W70" s="475"/>
      <c r="X70" s="475"/>
      <c r="Y70" s="475"/>
      <c r="Z70" s="475"/>
    </row>
    <row r="71" spans="1:26" ht="11.25" customHeight="1">
      <c r="A71" s="475"/>
      <c r="B71" s="475"/>
      <c r="C71" s="475"/>
      <c r="D71" s="475"/>
      <c r="E71" s="475"/>
      <c r="F71" s="475"/>
      <c r="G71" s="475"/>
      <c r="H71" s="475"/>
      <c r="I71" s="475"/>
      <c r="J71" s="475"/>
      <c r="K71" s="475"/>
      <c r="L71" s="475"/>
      <c r="M71" s="475"/>
      <c r="N71" s="475"/>
      <c r="O71" s="475"/>
      <c r="P71" s="475"/>
      <c r="Q71" s="475"/>
      <c r="R71" s="475"/>
      <c r="S71" s="475"/>
      <c r="T71" s="475"/>
      <c r="U71" s="475"/>
      <c r="V71" s="475"/>
      <c r="W71" s="475"/>
      <c r="X71" s="475"/>
      <c r="Y71" s="475"/>
      <c r="Z71" s="475"/>
    </row>
    <row r="72" spans="1:26" ht="11.25" customHeight="1">
      <c r="A72" s="475"/>
      <c r="B72" s="475"/>
      <c r="C72" s="475"/>
      <c r="D72" s="475"/>
      <c r="E72" s="475"/>
      <c r="F72" s="475"/>
      <c r="G72" s="475"/>
      <c r="H72" s="475"/>
      <c r="I72" s="475"/>
      <c r="J72" s="475"/>
      <c r="K72" s="475"/>
      <c r="L72" s="475"/>
      <c r="M72" s="475"/>
      <c r="N72" s="475"/>
      <c r="O72" s="475"/>
      <c r="P72" s="475"/>
      <c r="Q72" s="475"/>
      <c r="R72" s="475"/>
      <c r="S72" s="475"/>
      <c r="T72" s="475"/>
      <c r="U72" s="475"/>
      <c r="V72" s="475"/>
      <c r="W72" s="475"/>
      <c r="X72" s="475"/>
      <c r="Y72" s="475"/>
      <c r="Z72" s="475"/>
    </row>
    <row r="73" spans="1:26" ht="11.25" customHeight="1">
      <c r="A73" s="475"/>
      <c r="B73" s="475"/>
      <c r="C73" s="475"/>
      <c r="D73" s="475"/>
      <c r="E73" s="475"/>
      <c r="F73" s="475"/>
      <c r="G73" s="475"/>
      <c r="H73" s="475"/>
      <c r="I73" s="475"/>
      <c r="J73" s="475"/>
      <c r="K73" s="475"/>
      <c r="L73" s="475"/>
      <c r="M73" s="475"/>
      <c r="N73" s="475"/>
      <c r="O73" s="475"/>
      <c r="P73" s="475"/>
      <c r="Q73" s="475"/>
      <c r="R73" s="475"/>
      <c r="S73" s="475"/>
      <c r="T73" s="475"/>
      <c r="U73" s="475"/>
      <c r="V73" s="475"/>
      <c r="W73" s="475"/>
      <c r="X73" s="475"/>
      <c r="Y73" s="475"/>
      <c r="Z73" s="475"/>
    </row>
    <row r="74" spans="1:26" ht="11.25" customHeight="1">
      <c r="A74" s="475"/>
      <c r="B74" s="475"/>
      <c r="C74" s="475"/>
      <c r="D74" s="475"/>
      <c r="E74" s="475"/>
      <c r="F74" s="475"/>
      <c r="G74" s="475"/>
      <c r="H74" s="475"/>
      <c r="I74" s="475"/>
      <c r="J74" s="475"/>
      <c r="K74" s="475"/>
      <c r="L74" s="475"/>
      <c r="M74" s="475"/>
      <c r="N74" s="475"/>
      <c r="O74" s="475"/>
      <c r="P74" s="475"/>
      <c r="Q74" s="475"/>
      <c r="R74" s="475"/>
      <c r="S74" s="475"/>
      <c r="T74" s="475"/>
      <c r="U74" s="475"/>
      <c r="V74" s="475"/>
      <c r="W74" s="475"/>
      <c r="X74" s="475"/>
      <c r="Y74" s="475"/>
      <c r="Z74" s="475"/>
    </row>
    <row r="75" spans="1:26" ht="11.25" customHeight="1">
      <c r="A75" s="475"/>
      <c r="B75" s="475"/>
      <c r="C75" s="475"/>
      <c r="D75" s="475"/>
      <c r="E75" s="475"/>
      <c r="F75" s="475"/>
      <c r="G75" s="475"/>
      <c r="H75" s="475"/>
      <c r="I75" s="475"/>
      <c r="J75" s="475"/>
      <c r="K75" s="475"/>
      <c r="L75" s="475"/>
      <c r="M75" s="475"/>
      <c r="N75" s="475"/>
      <c r="O75" s="475"/>
      <c r="P75" s="475"/>
      <c r="Q75" s="475"/>
      <c r="R75" s="475"/>
      <c r="S75" s="475"/>
      <c r="T75" s="475"/>
      <c r="U75" s="475"/>
      <c r="V75" s="475"/>
      <c r="W75" s="475"/>
      <c r="X75" s="475"/>
      <c r="Y75" s="475"/>
      <c r="Z75" s="475"/>
    </row>
    <row r="76" spans="1:26" ht="11.25" customHeight="1">
      <c r="A76" s="475"/>
      <c r="B76" s="475"/>
      <c r="C76" s="475"/>
      <c r="D76" s="475"/>
      <c r="E76" s="475"/>
      <c r="F76" s="475"/>
      <c r="G76" s="475"/>
      <c r="H76" s="475"/>
      <c r="I76" s="475"/>
      <c r="J76" s="475"/>
      <c r="K76" s="475"/>
      <c r="L76" s="475"/>
      <c r="M76" s="475"/>
      <c r="N76" s="475"/>
      <c r="O76" s="475"/>
      <c r="P76" s="475"/>
      <c r="Q76" s="475"/>
      <c r="R76" s="475"/>
      <c r="S76" s="475"/>
      <c r="T76" s="475"/>
      <c r="U76" s="475"/>
      <c r="V76" s="475"/>
      <c r="W76" s="475"/>
      <c r="X76" s="475"/>
      <c r="Y76" s="475"/>
      <c r="Z76" s="475"/>
    </row>
    <row r="77" spans="1:26" ht="11.25" customHeight="1">
      <c r="A77" s="475"/>
      <c r="B77" s="475"/>
      <c r="C77" s="475"/>
      <c r="D77" s="475"/>
      <c r="E77" s="475"/>
      <c r="F77" s="475"/>
      <c r="G77" s="475"/>
      <c r="H77" s="475"/>
      <c r="I77" s="475"/>
      <c r="J77" s="475"/>
      <c r="K77" s="475"/>
      <c r="L77" s="475"/>
      <c r="M77" s="475"/>
      <c r="N77" s="475"/>
      <c r="O77" s="475"/>
      <c r="P77" s="475"/>
      <c r="Q77" s="475"/>
      <c r="R77" s="475"/>
      <c r="S77" s="475"/>
      <c r="T77" s="475"/>
      <c r="U77" s="475"/>
      <c r="V77" s="475"/>
      <c r="W77" s="475"/>
      <c r="X77" s="475"/>
      <c r="Y77" s="475"/>
      <c r="Z77" s="475"/>
    </row>
    <row r="78" spans="1:26" ht="11.25" customHeight="1">
      <c r="A78" s="475"/>
      <c r="B78" s="475"/>
      <c r="C78" s="475"/>
      <c r="D78" s="475"/>
      <c r="E78" s="475"/>
      <c r="F78" s="475"/>
      <c r="G78" s="475"/>
      <c r="H78" s="475"/>
      <c r="I78" s="475"/>
      <c r="J78" s="475"/>
      <c r="K78" s="475"/>
      <c r="L78" s="475"/>
      <c r="M78" s="475"/>
      <c r="N78" s="475"/>
      <c r="O78" s="475"/>
      <c r="P78" s="475"/>
      <c r="Q78" s="475"/>
      <c r="R78" s="475"/>
      <c r="S78" s="475"/>
      <c r="T78" s="475"/>
      <c r="U78" s="475"/>
      <c r="V78" s="475"/>
      <c r="W78" s="475"/>
      <c r="X78" s="475"/>
      <c r="Y78" s="475"/>
      <c r="Z78" s="475"/>
    </row>
    <row r="79" spans="1:26" ht="11.25" customHeight="1">
      <c r="A79" s="475"/>
      <c r="B79" s="475"/>
      <c r="C79" s="475"/>
      <c r="D79" s="475"/>
      <c r="E79" s="475"/>
      <c r="F79" s="475"/>
      <c r="G79" s="475"/>
      <c r="H79" s="475"/>
      <c r="I79" s="475"/>
      <c r="J79" s="475"/>
      <c r="K79" s="475"/>
      <c r="L79" s="475"/>
      <c r="M79" s="475"/>
      <c r="N79" s="475"/>
      <c r="O79" s="475"/>
      <c r="P79" s="475"/>
      <c r="Q79" s="475"/>
      <c r="R79" s="475"/>
      <c r="S79" s="475"/>
      <c r="T79" s="475"/>
      <c r="U79" s="475"/>
      <c r="V79" s="475"/>
      <c r="W79" s="475"/>
      <c r="X79" s="475"/>
      <c r="Y79" s="475"/>
      <c r="Z79" s="475"/>
    </row>
    <row r="80" spans="1:26" ht="11.25" customHeight="1">
      <c r="A80" s="475"/>
      <c r="B80" s="475"/>
      <c r="C80" s="475"/>
      <c r="D80" s="475"/>
      <c r="E80" s="475"/>
      <c r="F80" s="475"/>
      <c r="G80" s="475"/>
      <c r="H80" s="475"/>
      <c r="I80" s="475"/>
      <c r="J80" s="475"/>
      <c r="K80" s="475"/>
      <c r="L80" s="475"/>
      <c r="M80" s="475"/>
      <c r="N80" s="475"/>
      <c r="O80" s="475"/>
      <c r="P80" s="475"/>
      <c r="Q80" s="475"/>
      <c r="R80" s="475"/>
      <c r="S80" s="475"/>
      <c r="T80" s="475"/>
      <c r="U80" s="475"/>
      <c r="V80" s="475"/>
      <c r="W80" s="475"/>
      <c r="X80" s="475"/>
      <c r="Y80" s="475"/>
      <c r="Z80" s="475"/>
    </row>
    <row r="81" spans="1:26" ht="11.25" customHeight="1">
      <c r="A81" s="475"/>
      <c r="B81" s="475"/>
      <c r="C81" s="475"/>
      <c r="D81" s="475"/>
      <c r="E81" s="475"/>
      <c r="F81" s="475"/>
      <c r="G81" s="475"/>
      <c r="H81" s="475"/>
      <c r="I81" s="475"/>
      <c r="J81" s="475"/>
      <c r="K81" s="475"/>
      <c r="L81" s="475"/>
      <c r="M81" s="475"/>
      <c r="N81" s="475"/>
      <c r="O81" s="475"/>
      <c r="P81" s="475"/>
      <c r="Q81" s="475"/>
      <c r="R81" s="475"/>
      <c r="S81" s="475"/>
      <c r="T81" s="475"/>
      <c r="U81" s="475"/>
      <c r="V81" s="475"/>
      <c r="W81" s="475"/>
      <c r="X81" s="475"/>
      <c r="Y81" s="475"/>
      <c r="Z81" s="475"/>
    </row>
    <row r="82" spans="1:26" ht="11.25" customHeight="1">
      <c r="A82" s="475"/>
      <c r="B82" s="475"/>
      <c r="C82" s="475"/>
      <c r="D82" s="475"/>
      <c r="E82" s="475"/>
      <c r="F82" s="475"/>
      <c r="G82" s="475"/>
      <c r="H82" s="475"/>
      <c r="I82" s="475"/>
      <c r="J82" s="475"/>
      <c r="K82" s="475"/>
      <c r="L82" s="475"/>
      <c r="M82" s="475"/>
      <c r="N82" s="475"/>
      <c r="O82" s="475"/>
      <c r="P82" s="475"/>
      <c r="Q82" s="475"/>
      <c r="R82" s="475"/>
      <c r="S82" s="475"/>
      <c r="T82" s="475"/>
      <c r="U82" s="475"/>
      <c r="V82" s="475"/>
      <c r="W82" s="475"/>
      <c r="X82" s="475"/>
      <c r="Y82" s="475"/>
      <c r="Z82" s="475"/>
    </row>
    <row r="83" spans="1:26" ht="11.25" customHeight="1">
      <c r="A83" s="475"/>
      <c r="B83" s="475"/>
      <c r="C83" s="475"/>
      <c r="D83" s="475"/>
      <c r="E83" s="475"/>
      <c r="F83" s="475"/>
      <c r="G83" s="475"/>
      <c r="H83" s="475"/>
      <c r="I83" s="475"/>
      <c r="J83" s="475"/>
      <c r="K83" s="475"/>
      <c r="L83" s="475"/>
      <c r="M83" s="475"/>
      <c r="N83" s="475"/>
      <c r="O83" s="475"/>
      <c r="P83" s="475"/>
      <c r="Q83" s="475"/>
      <c r="R83" s="475"/>
      <c r="S83" s="475"/>
      <c r="T83" s="475"/>
      <c r="U83" s="475"/>
      <c r="V83" s="475"/>
      <c r="W83" s="475"/>
      <c r="X83" s="475"/>
      <c r="Y83" s="475"/>
      <c r="Z83" s="475"/>
    </row>
    <row r="84" spans="1:26" ht="11.25" customHeight="1">
      <c r="A84" s="475"/>
      <c r="B84" s="475"/>
      <c r="C84" s="475"/>
      <c r="D84" s="475"/>
      <c r="E84" s="475"/>
      <c r="F84" s="475"/>
      <c r="G84" s="475"/>
      <c r="H84" s="475"/>
      <c r="I84" s="475"/>
      <c r="J84" s="475"/>
      <c r="K84" s="475"/>
      <c r="L84" s="475"/>
      <c r="M84" s="475"/>
      <c r="N84" s="475"/>
      <c r="O84" s="475"/>
      <c r="P84" s="475"/>
      <c r="Q84" s="475"/>
      <c r="R84" s="475"/>
      <c r="S84" s="475"/>
      <c r="T84" s="475"/>
      <c r="U84" s="475"/>
      <c r="V84" s="475"/>
      <c r="W84" s="475"/>
      <c r="X84" s="475"/>
      <c r="Y84" s="475"/>
      <c r="Z84" s="475"/>
    </row>
    <row r="85" spans="1:26" ht="11.25" customHeight="1">
      <c r="A85" s="475"/>
      <c r="B85" s="475"/>
      <c r="C85" s="475"/>
      <c r="D85" s="475"/>
      <c r="E85" s="475"/>
      <c r="F85" s="475"/>
      <c r="G85" s="475"/>
      <c r="H85" s="475"/>
      <c r="I85" s="475"/>
      <c r="J85" s="475"/>
      <c r="K85" s="475"/>
      <c r="L85" s="475"/>
      <c r="M85" s="475"/>
      <c r="N85" s="475"/>
      <c r="O85" s="475"/>
      <c r="P85" s="475"/>
      <c r="Q85" s="475"/>
      <c r="R85" s="475"/>
      <c r="S85" s="475"/>
      <c r="T85" s="475"/>
      <c r="U85" s="475"/>
      <c r="V85" s="475"/>
      <c r="W85" s="475"/>
      <c r="X85" s="475"/>
      <c r="Y85" s="475"/>
      <c r="Z85" s="475"/>
    </row>
    <row r="86" spans="1:26" ht="11.25" customHeight="1">
      <c r="A86" s="475"/>
      <c r="B86" s="475"/>
      <c r="C86" s="475"/>
      <c r="D86" s="475"/>
      <c r="E86" s="475"/>
      <c r="F86" s="475"/>
      <c r="G86" s="475"/>
      <c r="H86" s="475"/>
      <c r="I86" s="475"/>
      <c r="J86" s="475"/>
      <c r="K86" s="475"/>
      <c r="L86" s="475"/>
      <c r="M86" s="475"/>
      <c r="N86" s="475"/>
      <c r="O86" s="475"/>
      <c r="P86" s="475"/>
      <c r="Q86" s="475"/>
      <c r="R86" s="475"/>
      <c r="S86" s="475"/>
      <c r="T86" s="475"/>
      <c r="U86" s="475"/>
      <c r="V86" s="475"/>
      <c r="W86" s="475"/>
      <c r="X86" s="475"/>
      <c r="Y86" s="475"/>
      <c r="Z86" s="475"/>
    </row>
    <row r="87" spans="1:26" ht="11.25" customHeight="1">
      <c r="A87" s="475"/>
      <c r="B87" s="475"/>
      <c r="C87" s="475"/>
      <c r="D87" s="475"/>
      <c r="E87" s="475"/>
      <c r="F87" s="475"/>
      <c r="G87" s="475"/>
      <c r="H87" s="475"/>
      <c r="I87" s="475"/>
      <c r="J87" s="475"/>
      <c r="K87" s="475"/>
      <c r="L87" s="475"/>
      <c r="M87" s="475"/>
      <c r="N87" s="475"/>
      <c r="O87" s="475"/>
      <c r="P87" s="475"/>
      <c r="Q87" s="475"/>
      <c r="R87" s="475"/>
      <c r="S87" s="475"/>
      <c r="T87" s="475"/>
      <c r="U87" s="475"/>
      <c r="V87" s="475"/>
      <c r="W87" s="475"/>
      <c r="X87" s="475"/>
      <c r="Y87" s="475"/>
      <c r="Z87" s="475"/>
    </row>
    <row r="88" spans="1:26" ht="11.25" customHeight="1">
      <c r="A88" s="475"/>
      <c r="B88" s="475"/>
      <c r="C88" s="475"/>
      <c r="D88" s="475"/>
      <c r="E88" s="475"/>
      <c r="F88" s="475"/>
      <c r="G88" s="475"/>
      <c r="H88" s="475"/>
      <c r="I88" s="475"/>
      <c r="J88" s="475"/>
      <c r="K88" s="475"/>
      <c r="L88" s="475"/>
      <c r="M88" s="475"/>
      <c r="N88" s="475"/>
      <c r="O88" s="475"/>
      <c r="P88" s="475"/>
      <c r="Q88" s="475"/>
      <c r="R88" s="475"/>
      <c r="S88" s="475"/>
      <c r="T88" s="475"/>
      <c r="U88" s="475"/>
      <c r="V88" s="475"/>
      <c r="W88" s="475"/>
      <c r="X88" s="475"/>
      <c r="Y88" s="475"/>
      <c r="Z88" s="475"/>
    </row>
    <row r="89" spans="1:26" ht="11.25" customHeight="1">
      <c r="A89" s="475"/>
      <c r="B89" s="475"/>
      <c r="C89" s="475"/>
      <c r="D89" s="475"/>
      <c r="E89" s="475"/>
      <c r="F89" s="475"/>
      <c r="G89" s="475"/>
      <c r="H89" s="475"/>
      <c r="I89" s="475"/>
      <c r="J89" s="475"/>
      <c r="K89" s="475"/>
      <c r="L89" s="475"/>
      <c r="M89" s="475"/>
      <c r="N89" s="475"/>
      <c r="O89" s="475"/>
      <c r="P89" s="475"/>
      <c r="Q89" s="475"/>
      <c r="R89" s="475"/>
      <c r="S89" s="475"/>
      <c r="T89" s="475"/>
      <c r="U89" s="475"/>
      <c r="V89" s="475"/>
      <c r="W89" s="475"/>
      <c r="X89" s="475"/>
      <c r="Y89" s="475"/>
      <c r="Z89" s="475"/>
    </row>
    <row r="90" spans="1:26" ht="11.25" customHeight="1">
      <c r="A90" s="475"/>
      <c r="B90" s="475"/>
      <c r="C90" s="475"/>
      <c r="D90" s="475"/>
      <c r="E90" s="475"/>
      <c r="F90" s="475"/>
      <c r="G90" s="475"/>
      <c r="H90" s="475"/>
      <c r="I90" s="475"/>
      <c r="J90" s="475"/>
      <c r="K90" s="475"/>
      <c r="L90" s="475"/>
      <c r="M90" s="475"/>
      <c r="N90" s="475"/>
      <c r="O90" s="475"/>
      <c r="P90" s="475"/>
      <c r="Q90" s="475"/>
      <c r="R90" s="475"/>
      <c r="S90" s="475"/>
      <c r="T90" s="475"/>
      <c r="U90" s="475"/>
      <c r="V90" s="475"/>
      <c r="W90" s="475"/>
      <c r="X90" s="475"/>
      <c r="Y90" s="475"/>
      <c r="Z90" s="475"/>
    </row>
    <row r="91" spans="1:26" ht="11.25" customHeight="1">
      <c r="A91" s="475"/>
      <c r="B91" s="475"/>
      <c r="C91" s="475"/>
      <c r="D91" s="475"/>
      <c r="E91" s="475"/>
      <c r="F91" s="475"/>
      <c r="G91" s="475"/>
      <c r="H91" s="475"/>
      <c r="I91" s="475"/>
      <c r="J91" s="475"/>
      <c r="K91" s="475"/>
      <c r="L91" s="475"/>
      <c r="M91" s="475"/>
      <c r="N91" s="475"/>
      <c r="O91" s="475"/>
      <c r="P91" s="475"/>
      <c r="Q91" s="475"/>
      <c r="R91" s="475"/>
      <c r="S91" s="475"/>
      <c r="T91" s="475"/>
      <c r="U91" s="475"/>
      <c r="V91" s="475"/>
      <c r="W91" s="475"/>
      <c r="X91" s="475"/>
      <c r="Y91" s="475"/>
      <c r="Z91" s="475"/>
    </row>
    <row r="92" spans="1:26" ht="11.25" customHeight="1">
      <c r="A92" s="475"/>
      <c r="B92" s="475"/>
      <c r="C92" s="475"/>
      <c r="D92" s="475"/>
      <c r="E92" s="475"/>
      <c r="F92" s="475"/>
      <c r="G92" s="475"/>
      <c r="H92" s="475"/>
      <c r="I92" s="475"/>
      <c r="J92" s="475"/>
      <c r="K92" s="475"/>
      <c r="L92" s="475"/>
      <c r="M92" s="475"/>
      <c r="N92" s="475"/>
      <c r="O92" s="475"/>
      <c r="P92" s="475"/>
      <c r="Q92" s="475"/>
      <c r="R92" s="475"/>
      <c r="S92" s="475"/>
      <c r="T92" s="475"/>
      <c r="U92" s="475"/>
      <c r="V92" s="475"/>
      <c r="W92" s="475"/>
      <c r="X92" s="475"/>
      <c r="Y92" s="475"/>
      <c r="Z92" s="475"/>
    </row>
    <row r="93" spans="1:26" ht="11.25" customHeight="1">
      <c r="A93" s="475"/>
      <c r="B93" s="475"/>
      <c r="C93" s="475"/>
      <c r="D93" s="475"/>
      <c r="E93" s="475"/>
      <c r="F93" s="475"/>
      <c r="G93" s="475"/>
      <c r="H93" s="475"/>
      <c r="I93" s="475"/>
      <c r="J93" s="475"/>
      <c r="K93" s="475"/>
      <c r="L93" s="475"/>
      <c r="M93" s="475"/>
      <c r="N93" s="475"/>
      <c r="O93" s="475"/>
      <c r="P93" s="475"/>
      <c r="Q93" s="475"/>
      <c r="R93" s="475"/>
      <c r="S93" s="475"/>
      <c r="T93" s="475"/>
      <c r="U93" s="475"/>
      <c r="V93" s="475"/>
      <c r="W93" s="475"/>
      <c r="X93" s="475"/>
      <c r="Y93" s="475"/>
      <c r="Z93" s="475"/>
    </row>
    <row r="94" spans="1:26" ht="11.25" customHeight="1">
      <c r="A94" s="475"/>
      <c r="B94" s="475"/>
      <c r="C94" s="475"/>
      <c r="D94" s="475"/>
      <c r="E94" s="475"/>
      <c r="F94" s="475"/>
      <c r="G94" s="475"/>
      <c r="H94" s="475"/>
      <c r="I94" s="475"/>
      <c r="J94" s="475"/>
      <c r="K94" s="475"/>
      <c r="L94" s="475"/>
      <c r="M94" s="475"/>
      <c r="N94" s="475"/>
      <c r="O94" s="475"/>
      <c r="P94" s="475"/>
      <c r="Q94" s="475"/>
      <c r="R94" s="475"/>
      <c r="S94" s="475"/>
      <c r="T94" s="475"/>
      <c r="U94" s="475"/>
      <c r="V94" s="475"/>
      <c r="W94" s="475"/>
      <c r="X94" s="475"/>
      <c r="Y94" s="475"/>
      <c r="Z94" s="475"/>
    </row>
    <row r="95" spans="1:26" ht="11.25" customHeight="1">
      <c r="A95" s="475"/>
      <c r="B95" s="475"/>
      <c r="C95" s="475"/>
      <c r="D95" s="475"/>
      <c r="E95" s="475"/>
      <c r="F95" s="475"/>
      <c r="G95" s="475"/>
      <c r="H95" s="475"/>
      <c r="I95" s="475"/>
      <c r="J95" s="475"/>
      <c r="K95" s="475"/>
      <c r="L95" s="475"/>
      <c r="M95" s="475"/>
      <c r="N95" s="475"/>
      <c r="O95" s="475"/>
      <c r="P95" s="475"/>
      <c r="Q95" s="475"/>
      <c r="R95" s="475"/>
      <c r="S95" s="475"/>
      <c r="T95" s="475"/>
      <c r="U95" s="475"/>
      <c r="V95" s="475"/>
      <c r="W95" s="475"/>
      <c r="X95" s="475"/>
      <c r="Y95" s="475"/>
      <c r="Z95" s="475"/>
    </row>
    <row r="96" spans="1:26" ht="11.25" customHeight="1">
      <c r="A96" s="475"/>
      <c r="B96" s="475"/>
      <c r="C96" s="475"/>
      <c r="D96" s="475"/>
      <c r="E96" s="475"/>
      <c r="F96" s="475"/>
      <c r="G96" s="475"/>
      <c r="H96" s="475"/>
      <c r="I96" s="475"/>
      <c r="J96" s="475"/>
      <c r="K96" s="475"/>
      <c r="L96" s="475"/>
      <c r="M96" s="475"/>
      <c r="N96" s="475"/>
      <c r="O96" s="475"/>
      <c r="P96" s="475"/>
      <c r="Q96" s="475"/>
      <c r="R96" s="475"/>
      <c r="S96" s="475"/>
      <c r="T96" s="475"/>
      <c r="U96" s="475"/>
      <c r="V96" s="475"/>
      <c r="W96" s="475"/>
      <c r="X96" s="475"/>
      <c r="Y96" s="475"/>
      <c r="Z96" s="475"/>
    </row>
    <row r="97" spans="1:26" ht="11.25" customHeight="1">
      <c r="A97" s="475"/>
      <c r="B97" s="475"/>
      <c r="C97" s="475"/>
      <c r="D97" s="475"/>
      <c r="E97" s="475"/>
      <c r="F97" s="475"/>
      <c r="G97" s="475"/>
      <c r="H97" s="475"/>
      <c r="I97" s="475"/>
      <c r="J97" s="475"/>
      <c r="K97" s="475"/>
      <c r="L97" s="475"/>
      <c r="M97" s="475"/>
      <c r="N97" s="475"/>
      <c r="O97" s="475"/>
      <c r="P97" s="475"/>
      <c r="Q97" s="475"/>
      <c r="R97" s="475"/>
      <c r="S97" s="475"/>
      <c r="T97" s="475"/>
      <c r="U97" s="475"/>
      <c r="V97" s="475"/>
      <c r="W97" s="475"/>
      <c r="X97" s="475"/>
      <c r="Y97" s="475"/>
      <c r="Z97" s="475"/>
    </row>
    <row r="98" spans="1:26" ht="11.25" customHeight="1">
      <c r="A98" s="475"/>
      <c r="B98" s="475"/>
      <c r="C98" s="475"/>
      <c r="D98" s="475"/>
      <c r="E98" s="475"/>
      <c r="F98" s="475"/>
      <c r="G98" s="475"/>
      <c r="H98" s="475"/>
      <c r="I98" s="475"/>
      <c r="J98" s="475"/>
      <c r="K98" s="475"/>
      <c r="L98" s="475"/>
      <c r="M98" s="475"/>
      <c r="N98" s="475"/>
      <c r="O98" s="475"/>
      <c r="P98" s="475"/>
      <c r="Q98" s="475"/>
      <c r="R98" s="475"/>
      <c r="S98" s="475"/>
      <c r="T98" s="475"/>
      <c r="U98" s="475"/>
      <c r="V98" s="475"/>
      <c r="W98" s="475"/>
      <c r="X98" s="475"/>
      <c r="Y98" s="475"/>
      <c r="Z98" s="475"/>
    </row>
    <row r="99" spans="1:26" ht="11.25" customHeight="1">
      <c r="A99" s="475"/>
      <c r="B99" s="475"/>
      <c r="C99" s="475"/>
      <c r="D99" s="475"/>
      <c r="E99" s="475"/>
      <c r="F99" s="475"/>
      <c r="G99" s="475"/>
      <c r="H99" s="475"/>
      <c r="I99" s="475"/>
      <c r="J99" s="475"/>
      <c r="K99" s="475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5"/>
    </row>
    <row r="100" spans="1:26" ht="11.25" customHeight="1">
      <c r="A100" s="475"/>
      <c r="B100" s="475"/>
      <c r="C100" s="475"/>
      <c r="D100" s="475"/>
      <c r="E100" s="475"/>
      <c r="F100" s="475"/>
      <c r="G100" s="475"/>
      <c r="H100" s="475"/>
      <c r="I100" s="475"/>
      <c r="J100" s="475"/>
      <c r="K100" s="475"/>
      <c r="L100" s="475"/>
      <c r="M100" s="475"/>
      <c r="N100" s="475"/>
      <c r="O100" s="475"/>
      <c r="P100" s="475"/>
      <c r="Q100" s="475"/>
      <c r="R100" s="475"/>
      <c r="S100" s="475"/>
      <c r="T100" s="475"/>
      <c r="U100" s="475"/>
      <c r="V100" s="475"/>
      <c r="W100" s="475"/>
      <c r="X100" s="475"/>
      <c r="Y100" s="475"/>
      <c r="Z100" s="475"/>
    </row>
    <row r="101" spans="1:26" ht="11.25" customHeight="1">
      <c r="A101" s="475"/>
      <c r="B101" s="475"/>
      <c r="C101" s="475"/>
      <c r="D101" s="475"/>
      <c r="E101" s="475"/>
      <c r="F101" s="475"/>
      <c r="G101" s="475"/>
      <c r="H101" s="475"/>
      <c r="I101" s="475"/>
      <c r="J101" s="475"/>
      <c r="K101" s="475"/>
      <c r="L101" s="475"/>
      <c r="M101" s="475"/>
      <c r="N101" s="475"/>
      <c r="O101" s="475"/>
      <c r="P101" s="475"/>
      <c r="Q101" s="475"/>
      <c r="R101" s="475"/>
      <c r="S101" s="475"/>
      <c r="T101" s="475"/>
      <c r="U101" s="475"/>
      <c r="V101" s="475"/>
      <c r="W101" s="475"/>
      <c r="X101" s="475"/>
      <c r="Y101" s="475"/>
      <c r="Z101" s="475"/>
    </row>
    <row r="102" spans="1:26" ht="11.25" customHeight="1">
      <c r="A102" s="475"/>
      <c r="B102" s="475"/>
      <c r="C102" s="475"/>
      <c r="D102" s="475"/>
      <c r="E102" s="475"/>
      <c r="F102" s="475"/>
      <c r="G102" s="475"/>
      <c r="H102" s="475"/>
      <c r="I102" s="475"/>
      <c r="J102" s="475"/>
      <c r="K102" s="475"/>
      <c r="L102" s="475"/>
      <c r="M102" s="475"/>
      <c r="N102" s="475"/>
      <c r="O102" s="475"/>
      <c r="P102" s="475"/>
      <c r="Q102" s="475"/>
      <c r="R102" s="475"/>
      <c r="S102" s="475"/>
      <c r="T102" s="475"/>
      <c r="U102" s="475"/>
      <c r="V102" s="475"/>
      <c r="W102" s="475"/>
      <c r="X102" s="475"/>
      <c r="Y102" s="475"/>
      <c r="Z102" s="475"/>
    </row>
    <row r="103" spans="1:26" ht="11.25" customHeight="1">
      <c r="A103" s="475"/>
      <c r="B103" s="475"/>
      <c r="C103" s="475"/>
      <c r="D103" s="475"/>
      <c r="E103" s="475"/>
      <c r="F103" s="475"/>
      <c r="G103" s="475"/>
      <c r="H103" s="475"/>
      <c r="I103" s="475"/>
      <c r="J103" s="475"/>
      <c r="K103" s="475"/>
      <c r="L103" s="475"/>
      <c r="M103" s="475"/>
      <c r="N103" s="475"/>
      <c r="O103" s="475"/>
      <c r="P103" s="475"/>
      <c r="Q103" s="475"/>
      <c r="R103" s="475"/>
      <c r="S103" s="475"/>
      <c r="T103" s="475"/>
      <c r="U103" s="475"/>
      <c r="V103" s="475"/>
      <c r="W103" s="475"/>
      <c r="X103" s="475"/>
      <c r="Y103" s="475"/>
      <c r="Z103" s="475"/>
    </row>
    <row r="104" spans="1:26" ht="11.25" customHeight="1">
      <c r="A104" s="475"/>
      <c r="B104" s="475"/>
      <c r="C104" s="475"/>
      <c r="D104" s="475"/>
      <c r="E104" s="475"/>
      <c r="F104" s="475"/>
      <c r="G104" s="475"/>
      <c r="H104" s="475"/>
      <c r="I104" s="475"/>
      <c r="J104" s="475"/>
      <c r="K104" s="475"/>
      <c r="L104" s="475"/>
      <c r="M104" s="475"/>
      <c r="N104" s="475"/>
      <c r="O104" s="475"/>
      <c r="P104" s="475"/>
      <c r="Q104" s="475"/>
      <c r="R104" s="475"/>
      <c r="S104" s="475"/>
      <c r="T104" s="475"/>
      <c r="U104" s="475"/>
      <c r="V104" s="475"/>
      <c r="W104" s="475"/>
      <c r="X104" s="475"/>
      <c r="Y104" s="475"/>
      <c r="Z104" s="475"/>
    </row>
    <row r="105" spans="1:26" ht="11.25" customHeight="1">
      <c r="A105" s="475"/>
      <c r="B105" s="475"/>
      <c r="C105" s="475"/>
      <c r="D105" s="475"/>
      <c r="E105" s="475"/>
      <c r="F105" s="475"/>
      <c r="G105" s="475"/>
      <c r="H105" s="475"/>
      <c r="I105" s="475"/>
      <c r="J105" s="475"/>
      <c r="K105" s="475"/>
      <c r="L105" s="475"/>
      <c r="M105" s="475"/>
      <c r="N105" s="475"/>
      <c r="O105" s="475"/>
      <c r="P105" s="475"/>
      <c r="Q105" s="475"/>
      <c r="R105" s="475"/>
      <c r="S105" s="475"/>
      <c r="T105" s="475"/>
      <c r="U105" s="475"/>
      <c r="V105" s="475"/>
      <c r="W105" s="475"/>
      <c r="X105" s="475"/>
      <c r="Y105" s="475"/>
      <c r="Z105" s="475"/>
    </row>
    <row r="106" spans="1:26" ht="11.25" customHeight="1">
      <c r="A106" s="475"/>
      <c r="B106" s="475"/>
      <c r="C106" s="475"/>
      <c r="D106" s="475"/>
      <c r="E106" s="475"/>
      <c r="F106" s="475"/>
      <c r="G106" s="475"/>
      <c r="H106" s="475"/>
      <c r="I106" s="475"/>
      <c r="J106" s="475"/>
      <c r="K106" s="475"/>
      <c r="L106" s="475"/>
      <c r="M106" s="475"/>
      <c r="N106" s="475"/>
      <c r="O106" s="475"/>
      <c r="P106" s="475"/>
      <c r="Q106" s="475"/>
      <c r="R106" s="475"/>
      <c r="S106" s="475"/>
      <c r="T106" s="475"/>
      <c r="U106" s="475"/>
      <c r="V106" s="475"/>
      <c r="W106" s="475"/>
      <c r="X106" s="475"/>
      <c r="Y106" s="475"/>
      <c r="Z106" s="475"/>
    </row>
    <row r="107" spans="1:26" ht="11.25" customHeight="1">
      <c r="A107" s="475"/>
      <c r="B107" s="475"/>
      <c r="C107" s="475"/>
      <c r="D107" s="475"/>
      <c r="E107" s="475"/>
      <c r="F107" s="475"/>
      <c r="G107" s="475"/>
      <c r="H107" s="475"/>
      <c r="I107" s="475"/>
      <c r="J107" s="475"/>
      <c r="K107" s="475"/>
      <c r="L107" s="475"/>
      <c r="M107" s="475"/>
      <c r="N107" s="475"/>
      <c r="O107" s="475"/>
      <c r="P107" s="475"/>
      <c r="Q107" s="475"/>
      <c r="R107" s="475"/>
      <c r="S107" s="475"/>
      <c r="T107" s="475"/>
      <c r="U107" s="475"/>
      <c r="V107" s="475"/>
      <c r="W107" s="475"/>
      <c r="X107" s="475"/>
      <c r="Y107" s="475"/>
      <c r="Z107" s="475"/>
    </row>
    <row r="108" spans="1:26" ht="11.25" customHeight="1">
      <c r="A108" s="475"/>
      <c r="B108" s="475"/>
      <c r="C108" s="475"/>
      <c r="D108" s="475"/>
      <c r="E108" s="475"/>
      <c r="F108" s="475"/>
      <c r="G108" s="475"/>
      <c r="H108" s="475"/>
      <c r="I108" s="475"/>
      <c r="J108" s="475"/>
      <c r="K108" s="475"/>
      <c r="L108" s="475"/>
      <c r="M108" s="475"/>
      <c r="N108" s="475"/>
      <c r="O108" s="475"/>
      <c r="P108" s="475"/>
      <c r="Q108" s="475"/>
      <c r="R108" s="475"/>
      <c r="S108" s="475"/>
      <c r="T108" s="475"/>
      <c r="U108" s="475"/>
      <c r="V108" s="475"/>
      <c r="W108" s="475"/>
      <c r="X108" s="475"/>
      <c r="Y108" s="475"/>
      <c r="Z108" s="475"/>
    </row>
    <row r="109" spans="1:26" ht="11.25" customHeight="1">
      <c r="A109" s="475"/>
      <c r="B109" s="475"/>
      <c r="C109" s="475"/>
      <c r="D109" s="475"/>
      <c r="E109" s="475"/>
      <c r="F109" s="475"/>
      <c r="G109" s="475"/>
      <c r="H109" s="475"/>
      <c r="I109" s="475"/>
      <c r="J109" s="475"/>
      <c r="K109" s="475"/>
      <c r="L109" s="475"/>
      <c r="M109" s="475"/>
      <c r="N109" s="475"/>
      <c r="O109" s="475"/>
      <c r="P109" s="475"/>
      <c r="Q109" s="475"/>
      <c r="R109" s="475"/>
      <c r="S109" s="475"/>
      <c r="T109" s="475"/>
      <c r="U109" s="475"/>
      <c r="V109" s="475"/>
      <c r="W109" s="475"/>
      <c r="X109" s="475"/>
      <c r="Y109" s="475"/>
      <c r="Z109" s="475"/>
    </row>
    <row r="110" spans="1:26" ht="11.25" customHeight="1">
      <c r="A110" s="475"/>
      <c r="B110" s="475"/>
      <c r="C110" s="475"/>
      <c r="D110" s="475"/>
      <c r="E110" s="475"/>
      <c r="F110" s="475"/>
      <c r="G110" s="475"/>
      <c r="H110" s="475"/>
      <c r="I110" s="475"/>
      <c r="J110" s="475"/>
      <c r="K110" s="475"/>
      <c r="L110" s="475"/>
      <c r="M110" s="475"/>
      <c r="N110" s="475"/>
      <c r="O110" s="475"/>
      <c r="P110" s="475"/>
      <c r="Q110" s="475"/>
      <c r="R110" s="475"/>
      <c r="S110" s="475"/>
      <c r="T110" s="475"/>
      <c r="U110" s="475"/>
      <c r="V110" s="475"/>
      <c r="W110" s="475"/>
      <c r="X110" s="475"/>
      <c r="Y110" s="475"/>
      <c r="Z110" s="475"/>
    </row>
    <row r="111" spans="1:26" ht="11.25" customHeight="1">
      <c r="A111" s="475"/>
      <c r="B111" s="475"/>
      <c r="C111" s="475"/>
      <c r="D111" s="475"/>
      <c r="E111" s="475"/>
      <c r="F111" s="475"/>
      <c r="G111" s="475"/>
      <c r="H111" s="475"/>
      <c r="I111" s="475"/>
      <c r="J111" s="475"/>
      <c r="K111" s="475"/>
      <c r="L111" s="475"/>
      <c r="M111" s="475"/>
      <c r="N111" s="475"/>
      <c r="O111" s="475"/>
      <c r="P111" s="475"/>
      <c r="Q111" s="475"/>
      <c r="R111" s="475"/>
      <c r="S111" s="475"/>
      <c r="T111" s="475"/>
      <c r="U111" s="475"/>
      <c r="V111" s="475"/>
      <c r="W111" s="475"/>
      <c r="X111" s="475"/>
      <c r="Y111" s="475"/>
      <c r="Z111" s="475"/>
    </row>
    <row r="112" spans="1:26" ht="11.25" customHeight="1">
      <c r="A112" s="475"/>
      <c r="B112" s="475"/>
      <c r="C112" s="475"/>
      <c r="D112" s="475"/>
      <c r="E112" s="475"/>
      <c r="F112" s="475"/>
      <c r="G112" s="475"/>
      <c r="H112" s="475"/>
      <c r="I112" s="475"/>
      <c r="J112" s="475"/>
      <c r="K112" s="475"/>
      <c r="L112" s="475"/>
      <c r="M112" s="475"/>
      <c r="N112" s="475"/>
      <c r="O112" s="475"/>
      <c r="P112" s="475"/>
      <c r="Q112" s="475"/>
      <c r="R112" s="475"/>
      <c r="S112" s="475"/>
      <c r="T112" s="475"/>
      <c r="U112" s="475"/>
      <c r="V112" s="475"/>
      <c r="W112" s="475"/>
      <c r="X112" s="475"/>
      <c r="Y112" s="475"/>
      <c r="Z112" s="475"/>
    </row>
    <row r="113" spans="1:26" ht="11.25" customHeight="1">
      <c r="A113" s="475"/>
      <c r="B113" s="475"/>
      <c r="C113" s="475"/>
      <c r="D113" s="475"/>
      <c r="E113" s="475"/>
      <c r="F113" s="475"/>
      <c r="G113" s="475"/>
      <c r="H113" s="475"/>
      <c r="I113" s="475"/>
      <c r="J113" s="475"/>
      <c r="K113" s="475"/>
      <c r="L113" s="475"/>
      <c r="M113" s="475"/>
      <c r="N113" s="475"/>
      <c r="O113" s="475"/>
      <c r="P113" s="475"/>
      <c r="Q113" s="475"/>
      <c r="R113" s="475"/>
      <c r="S113" s="475"/>
      <c r="T113" s="475"/>
      <c r="U113" s="475"/>
      <c r="V113" s="475"/>
      <c r="W113" s="475"/>
      <c r="X113" s="475"/>
      <c r="Y113" s="475"/>
      <c r="Z113" s="475"/>
    </row>
    <row r="114" spans="1:26" ht="11.25" customHeight="1">
      <c r="A114" s="475"/>
      <c r="B114" s="475"/>
      <c r="C114" s="475"/>
      <c r="D114" s="475"/>
      <c r="E114" s="475"/>
      <c r="F114" s="475"/>
      <c r="G114" s="475"/>
      <c r="H114" s="475"/>
      <c r="I114" s="475"/>
      <c r="J114" s="475"/>
      <c r="K114" s="475"/>
      <c r="L114" s="475"/>
      <c r="M114" s="475"/>
      <c r="N114" s="475"/>
      <c r="O114" s="475"/>
      <c r="P114" s="475"/>
      <c r="Q114" s="475"/>
      <c r="R114" s="475"/>
      <c r="S114" s="475"/>
      <c r="T114" s="475"/>
      <c r="U114" s="475"/>
      <c r="V114" s="475"/>
      <c r="W114" s="475"/>
      <c r="X114" s="475"/>
      <c r="Y114" s="475"/>
      <c r="Z114" s="475"/>
    </row>
    <row r="115" spans="1:26" ht="11.25" customHeight="1">
      <c r="A115" s="475"/>
      <c r="B115" s="475"/>
      <c r="C115" s="475"/>
      <c r="D115" s="475"/>
      <c r="E115" s="475"/>
      <c r="F115" s="475"/>
      <c r="G115" s="475"/>
      <c r="H115" s="475"/>
      <c r="I115" s="475"/>
      <c r="J115" s="475"/>
      <c r="K115" s="475"/>
      <c r="L115" s="475"/>
      <c r="M115" s="475"/>
      <c r="N115" s="475"/>
      <c r="O115" s="475"/>
      <c r="P115" s="475"/>
      <c r="Q115" s="475"/>
      <c r="R115" s="475"/>
      <c r="S115" s="475"/>
      <c r="T115" s="475"/>
      <c r="U115" s="475"/>
      <c r="V115" s="475"/>
      <c r="W115" s="475"/>
      <c r="X115" s="475"/>
      <c r="Y115" s="475"/>
      <c r="Z115" s="475"/>
    </row>
    <row r="116" spans="1:26" ht="11.25" customHeight="1">
      <c r="A116" s="475"/>
      <c r="B116" s="475"/>
      <c r="C116" s="475"/>
      <c r="D116" s="475"/>
      <c r="E116" s="475"/>
      <c r="F116" s="475"/>
      <c r="G116" s="475"/>
      <c r="H116" s="475"/>
      <c r="I116" s="475"/>
      <c r="J116" s="475"/>
      <c r="K116" s="475"/>
      <c r="L116" s="475"/>
      <c r="M116" s="475"/>
      <c r="N116" s="475"/>
      <c r="O116" s="475"/>
      <c r="P116" s="475"/>
      <c r="Q116" s="475"/>
      <c r="R116" s="475"/>
      <c r="S116" s="475"/>
      <c r="T116" s="475"/>
      <c r="U116" s="475"/>
      <c r="V116" s="475"/>
      <c r="W116" s="475"/>
      <c r="X116" s="475"/>
      <c r="Y116" s="475"/>
      <c r="Z116" s="475"/>
    </row>
    <row r="117" spans="1:26" ht="11.25" customHeight="1">
      <c r="A117" s="475"/>
      <c r="B117" s="475"/>
      <c r="C117" s="475"/>
      <c r="D117" s="475"/>
      <c r="E117" s="475"/>
      <c r="F117" s="475"/>
      <c r="G117" s="475"/>
      <c r="H117" s="475"/>
      <c r="I117" s="475"/>
      <c r="J117" s="475"/>
      <c r="K117" s="475"/>
      <c r="L117" s="475"/>
      <c r="M117" s="475"/>
      <c r="N117" s="475"/>
      <c r="O117" s="475"/>
      <c r="P117" s="475"/>
      <c r="Q117" s="475"/>
      <c r="R117" s="475"/>
      <c r="S117" s="475"/>
      <c r="T117" s="475"/>
      <c r="U117" s="475"/>
      <c r="V117" s="475"/>
      <c r="W117" s="475"/>
      <c r="X117" s="475"/>
      <c r="Y117" s="475"/>
      <c r="Z117" s="475"/>
    </row>
    <row r="118" spans="1:26" ht="11.25" customHeight="1">
      <c r="A118" s="475"/>
      <c r="B118" s="475"/>
      <c r="C118" s="475"/>
      <c r="D118" s="475"/>
      <c r="E118" s="475"/>
      <c r="F118" s="475"/>
      <c r="G118" s="475"/>
      <c r="H118" s="475"/>
      <c r="I118" s="475"/>
      <c r="J118" s="475"/>
      <c r="K118" s="475"/>
      <c r="L118" s="475"/>
      <c r="M118" s="475"/>
      <c r="N118" s="475"/>
      <c r="O118" s="475"/>
      <c r="P118" s="475"/>
      <c r="Q118" s="475"/>
      <c r="R118" s="475"/>
      <c r="S118" s="475"/>
      <c r="T118" s="475"/>
      <c r="U118" s="475"/>
      <c r="V118" s="475"/>
      <c r="W118" s="475"/>
      <c r="X118" s="475"/>
      <c r="Y118" s="475"/>
      <c r="Z118" s="475"/>
    </row>
    <row r="119" spans="1:26" ht="11.25" customHeight="1">
      <c r="A119" s="475"/>
      <c r="B119" s="475"/>
      <c r="C119" s="475"/>
      <c r="D119" s="475"/>
      <c r="E119" s="475"/>
      <c r="F119" s="475"/>
      <c r="G119" s="475"/>
      <c r="H119" s="475"/>
      <c r="I119" s="475"/>
      <c r="J119" s="475"/>
      <c r="K119" s="475"/>
      <c r="L119" s="475"/>
      <c r="M119" s="475"/>
      <c r="N119" s="475"/>
      <c r="O119" s="475"/>
      <c r="P119" s="475"/>
      <c r="Q119" s="475"/>
      <c r="R119" s="475"/>
      <c r="S119" s="475"/>
      <c r="T119" s="475"/>
      <c r="U119" s="475"/>
      <c r="V119" s="475"/>
      <c r="W119" s="475"/>
      <c r="X119" s="475"/>
      <c r="Y119" s="475"/>
      <c r="Z119" s="475"/>
    </row>
    <row r="120" spans="1:26" ht="11.25" customHeight="1">
      <c r="A120" s="475"/>
      <c r="B120" s="475"/>
      <c r="C120" s="475"/>
      <c r="D120" s="475"/>
      <c r="E120" s="475"/>
      <c r="F120" s="475"/>
      <c r="G120" s="475"/>
      <c r="H120" s="475"/>
      <c r="I120" s="475"/>
      <c r="J120" s="475"/>
      <c r="K120" s="475"/>
      <c r="L120" s="475"/>
      <c r="M120" s="475"/>
      <c r="N120" s="475"/>
      <c r="O120" s="475"/>
      <c r="P120" s="475"/>
      <c r="Q120" s="475"/>
      <c r="R120" s="475"/>
      <c r="S120" s="475"/>
      <c r="T120" s="475"/>
      <c r="U120" s="475"/>
      <c r="V120" s="475"/>
      <c r="W120" s="475"/>
      <c r="X120" s="475"/>
      <c r="Y120" s="475"/>
      <c r="Z120" s="475"/>
    </row>
    <row r="121" spans="1:26" ht="11.25" customHeight="1">
      <c r="A121" s="475"/>
      <c r="B121" s="475"/>
      <c r="C121" s="475"/>
      <c r="D121" s="475"/>
      <c r="E121" s="475"/>
      <c r="F121" s="475"/>
      <c r="G121" s="475"/>
      <c r="H121" s="475"/>
      <c r="I121" s="475"/>
      <c r="J121" s="475"/>
      <c r="K121" s="475"/>
      <c r="L121" s="475"/>
      <c r="M121" s="475"/>
      <c r="N121" s="475"/>
      <c r="O121" s="475"/>
      <c r="P121" s="475"/>
      <c r="Q121" s="475"/>
      <c r="R121" s="475"/>
      <c r="S121" s="475"/>
      <c r="T121" s="475"/>
      <c r="U121" s="475"/>
      <c r="V121" s="475"/>
      <c r="W121" s="475"/>
      <c r="X121" s="475"/>
      <c r="Y121" s="475"/>
      <c r="Z121" s="475"/>
    </row>
    <row r="122" spans="1:26" ht="11.25" customHeight="1">
      <c r="A122" s="475"/>
      <c r="B122" s="475"/>
      <c r="C122" s="475"/>
      <c r="D122" s="475"/>
      <c r="E122" s="475"/>
      <c r="F122" s="475"/>
      <c r="G122" s="475"/>
      <c r="H122" s="475"/>
      <c r="I122" s="475"/>
      <c r="J122" s="475"/>
      <c r="K122" s="475"/>
      <c r="L122" s="475"/>
      <c r="M122" s="475"/>
      <c r="N122" s="475"/>
      <c r="O122" s="475"/>
      <c r="P122" s="475"/>
      <c r="Q122" s="475"/>
      <c r="R122" s="475"/>
      <c r="S122" s="475"/>
      <c r="T122" s="475"/>
      <c r="U122" s="475"/>
      <c r="V122" s="475"/>
      <c r="W122" s="475"/>
      <c r="X122" s="475"/>
      <c r="Y122" s="475"/>
      <c r="Z122" s="475"/>
    </row>
    <row r="123" spans="1:26" ht="11.25" customHeight="1">
      <c r="A123" s="475"/>
      <c r="B123" s="475"/>
      <c r="C123" s="475"/>
      <c r="D123" s="475"/>
      <c r="E123" s="475"/>
      <c r="F123" s="475"/>
      <c r="G123" s="475"/>
      <c r="H123" s="475"/>
      <c r="I123" s="475"/>
      <c r="J123" s="475"/>
      <c r="K123" s="475"/>
      <c r="L123" s="475"/>
      <c r="M123" s="475"/>
      <c r="N123" s="475"/>
      <c r="O123" s="475"/>
      <c r="P123" s="475"/>
      <c r="Q123" s="475"/>
      <c r="R123" s="475"/>
      <c r="S123" s="475"/>
      <c r="T123" s="475"/>
      <c r="U123" s="475"/>
      <c r="V123" s="475"/>
      <c r="W123" s="475"/>
      <c r="X123" s="475"/>
      <c r="Y123" s="475"/>
      <c r="Z123" s="475"/>
    </row>
    <row r="124" spans="1:26" ht="11.25" customHeight="1">
      <c r="A124" s="475"/>
      <c r="B124" s="475"/>
      <c r="C124" s="475"/>
      <c r="D124" s="475"/>
      <c r="E124" s="475"/>
      <c r="F124" s="475"/>
      <c r="G124" s="475"/>
      <c r="H124" s="475"/>
      <c r="I124" s="475"/>
      <c r="J124" s="475"/>
      <c r="K124" s="475"/>
      <c r="L124" s="475"/>
      <c r="M124" s="475"/>
      <c r="N124" s="475"/>
      <c r="O124" s="475"/>
      <c r="P124" s="475"/>
      <c r="Q124" s="475"/>
      <c r="R124" s="475"/>
      <c r="S124" s="475"/>
      <c r="T124" s="475"/>
      <c r="U124" s="475"/>
      <c r="V124" s="475"/>
      <c r="W124" s="475"/>
      <c r="X124" s="475"/>
      <c r="Y124" s="475"/>
      <c r="Z124" s="475"/>
    </row>
    <row r="125" spans="1:26" ht="11.25" customHeight="1">
      <c r="A125" s="475"/>
      <c r="B125" s="475"/>
      <c r="C125" s="475"/>
      <c r="D125" s="475"/>
      <c r="E125" s="475"/>
      <c r="F125" s="475"/>
      <c r="G125" s="475"/>
      <c r="H125" s="475"/>
      <c r="I125" s="475"/>
      <c r="J125" s="475"/>
      <c r="K125" s="475"/>
      <c r="L125" s="475"/>
      <c r="M125" s="475"/>
      <c r="N125" s="475"/>
      <c r="O125" s="475"/>
      <c r="P125" s="475"/>
      <c r="Q125" s="475"/>
      <c r="R125" s="475"/>
      <c r="S125" s="475"/>
      <c r="T125" s="475"/>
      <c r="U125" s="475"/>
      <c r="V125" s="475"/>
      <c r="W125" s="475"/>
      <c r="X125" s="475"/>
      <c r="Y125" s="475"/>
      <c r="Z125" s="475"/>
    </row>
    <row r="126" spans="1:26" ht="11.25" customHeight="1">
      <c r="A126" s="475"/>
      <c r="B126" s="475"/>
      <c r="C126" s="475"/>
      <c r="D126" s="475"/>
      <c r="E126" s="475"/>
      <c r="F126" s="475"/>
      <c r="G126" s="475"/>
      <c r="H126" s="475"/>
      <c r="I126" s="475"/>
      <c r="J126" s="475"/>
      <c r="K126" s="475"/>
      <c r="L126" s="475"/>
      <c r="M126" s="475"/>
      <c r="N126" s="475"/>
      <c r="O126" s="475"/>
      <c r="P126" s="475"/>
      <c r="Q126" s="475"/>
      <c r="R126" s="475"/>
      <c r="S126" s="475"/>
      <c r="T126" s="475"/>
      <c r="U126" s="475"/>
      <c r="V126" s="475"/>
      <c r="W126" s="475"/>
      <c r="X126" s="475"/>
      <c r="Y126" s="475"/>
      <c r="Z126" s="475"/>
    </row>
    <row r="127" spans="1:26" ht="11.25" customHeight="1">
      <c r="A127" s="475"/>
      <c r="B127" s="475"/>
      <c r="C127" s="475"/>
      <c r="D127" s="475"/>
      <c r="E127" s="475"/>
      <c r="F127" s="475"/>
      <c r="G127" s="475"/>
      <c r="H127" s="475"/>
      <c r="I127" s="475"/>
      <c r="J127" s="475"/>
      <c r="K127" s="475"/>
      <c r="L127" s="475"/>
      <c r="M127" s="475"/>
      <c r="N127" s="475"/>
      <c r="O127" s="475"/>
      <c r="P127" s="475"/>
      <c r="Q127" s="475"/>
      <c r="R127" s="475"/>
      <c r="S127" s="475"/>
      <c r="T127" s="475"/>
      <c r="U127" s="475"/>
      <c r="V127" s="475"/>
      <c r="W127" s="475"/>
      <c r="X127" s="475"/>
      <c r="Y127" s="475"/>
      <c r="Z127" s="475"/>
    </row>
    <row r="128" spans="1:26" ht="11.25" customHeight="1">
      <c r="A128" s="475"/>
      <c r="B128" s="475"/>
      <c r="C128" s="475"/>
      <c r="D128" s="475"/>
      <c r="E128" s="475"/>
      <c r="F128" s="475"/>
      <c r="G128" s="475"/>
      <c r="H128" s="475"/>
      <c r="I128" s="475"/>
      <c r="J128" s="475"/>
      <c r="K128" s="475"/>
      <c r="L128" s="475"/>
      <c r="M128" s="475"/>
      <c r="N128" s="475"/>
      <c r="O128" s="475"/>
      <c r="P128" s="475"/>
      <c r="Q128" s="475"/>
      <c r="R128" s="475"/>
      <c r="S128" s="475"/>
      <c r="T128" s="475"/>
      <c r="U128" s="475"/>
      <c r="V128" s="475"/>
      <c r="W128" s="475"/>
      <c r="X128" s="475"/>
      <c r="Y128" s="475"/>
      <c r="Z128" s="475"/>
    </row>
    <row r="129" spans="1:26" ht="11.25" customHeight="1">
      <c r="A129" s="475"/>
      <c r="B129" s="475"/>
      <c r="C129" s="475"/>
      <c r="D129" s="475"/>
      <c r="E129" s="475"/>
      <c r="F129" s="475"/>
      <c r="G129" s="475"/>
      <c r="H129" s="475"/>
      <c r="I129" s="475"/>
      <c r="J129" s="475"/>
      <c r="K129" s="475"/>
      <c r="L129" s="475"/>
      <c r="M129" s="475"/>
      <c r="N129" s="475"/>
      <c r="O129" s="475"/>
      <c r="P129" s="475"/>
      <c r="Q129" s="475"/>
      <c r="R129" s="475"/>
      <c r="S129" s="475"/>
      <c r="T129" s="475"/>
      <c r="U129" s="475"/>
      <c r="V129" s="475"/>
      <c r="W129" s="475"/>
      <c r="X129" s="475"/>
      <c r="Y129" s="475"/>
      <c r="Z129" s="475"/>
    </row>
    <row r="130" spans="1:26" ht="11.25" customHeight="1">
      <c r="A130" s="475"/>
      <c r="B130" s="475"/>
      <c r="C130" s="475"/>
      <c r="D130" s="475"/>
      <c r="E130" s="475"/>
      <c r="F130" s="475"/>
      <c r="G130" s="475"/>
      <c r="H130" s="475"/>
      <c r="I130" s="475"/>
      <c r="J130" s="475"/>
      <c r="K130" s="475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5"/>
    </row>
    <row r="131" spans="1:26" ht="11.25" customHeight="1">
      <c r="A131" s="475"/>
      <c r="B131" s="475"/>
      <c r="C131" s="475"/>
      <c r="D131" s="475"/>
      <c r="E131" s="475"/>
      <c r="F131" s="475"/>
      <c r="G131" s="475"/>
      <c r="H131" s="475"/>
      <c r="I131" s="475"/>
      <c r="J131" s="475"/>
      <c r="K131" s="475"/>
      <c r="L131" s="475"/>
      <c r="M131" s="475"/>
      <c r="N131" s="475"/>
      <c r="O131" s="475"/>
      <c r="P131" s="475"/>
      <c r="Q131" s="475"/>
      <c r="R131" s="475"/>
      <c r="S131" s="475"/>
      <c r="T131" s="475"/>
      <c r="U131" s="475"/>
      <c r="V131" s="475"/>
      <c r="W131" s="475"/>
      <c r="X131" s="475"/>
      <c r="Y131" s="475"/>
      <c r="Z131" s="475"/>
    </row>
    <row r="132" spans="1:26" ht="11.25" customHeight="1">
      <c r="A132" s="475"/>
      <c r="B132" s="475"/>
      <c r="C132" s="475"/>
      <c r="D132" s="475"/>
      <c r="E132" s="475"/>
      <c r="F132" s="475"/>
      <c r="G132" s="475"/>
      <c r="H132" s="475"/>
      <c r="I132" s="475"/>
      <c r="J132" s="475"/>
      <c r="K132" s="475"/>
      <c r="L132" s="475"/>
      <c r="M132" s="475"/>
      <c r="N132" s="475"/>
      <c r="O132" s="475"/>
      <c r="P132" s="475"/>
      <c r="Q132" s="475"/>
      <c r="R132" s="475"/>
      <c r="S132" s="475"/>
      <c r="T132" s="475"/>
      <c r="U132" s="475"/>
      <c r="V132" s="475"/>
      <c r="W132" s="475"/>
      <c r="X132" s="475"/>
      <c r="Y132" s="475"/>
      <c r="Z132" s="475"/>
    </row>
    <row r="133" spans="1:26" ht="11.25" customHeight="1">
      <c r="A133" s="475"/>
      <c r="B133" s="475"/>
      <c r="C133" s="475"/>
      <c r="D133" s="475"/>
      <c r="E133" s="475"/>
      <c r="F133" s="475"/>
      <c r="G133" s="475"/>
      <c r="H133" s="475"/>
      <c r="I133" s="475"/>
      <c r="J133" s="475"/>
      <c r="K133" s="475"/>
      <c r="L133" s="475"/>
      <c r="M133" s="475"/>
      <c r="N133" s="475"/>
      <c r="O133" s="475"/>
      <c r="P133" s="475"/>
      <c r="Q133" s="475"/>
      <c r="R133" s="475"/>
      <c r="S133" s="475"/>
      <c r="T133" s="475"/>
      <c r="U133" s="475"/>
      <c r="V133" s="475"/>
      <c r="W133" s="475"/>
      <c r="X133" s="475"/>
      <c r="Y133" s="475"/>
      <c r="Z133" s="475"/>
    </row>
    <row r="134" spans="1:26" ht="11.25" customHeight="1">
      <c r="A134" s="475"/>
      <c r="B134" s="475"/>
      <c r="C134" s="475"/>
      <c r="D134" s="475"/>
      <c r="E134" s="475"/>
      <c r="F134" s="475"/>
      <c r="G134" s="475"/>
      <c r="H134" s="475"/>
      <c r="I134" s="475"/>
      <c r="J134" s="475"/>
      <c r="K134" s="475"/>
      <c r="L134" s="475"/>
      <c r="M134" s="475"/>
      <c r="N134" s="475"/>
      <c r="O134" s="475"/>
      <c r="P134" s="475"/>
      <c r="Q134" s="475"/>
      <c r="R134" s="475"/>
      <c r="S134" s="475"/>
      <c r="T134" s="475"/>
      <c r="U134" s="475"/>
      <c r="V134" s="475"/>
      <c r="W134" s="475"/>
      <c r="X134" s="475"/>
      <c r="Y134" s="475"/>
      <c r="Z134" s="475"/>
    </row>
    <row r="135" spans="1:26" ht="11.25" customHeight="1">
      <c r="A135" s="475"/>
      <c r="B135" s="475"/>
      <c r="C135" s="475"/>
      <c r="D135" s="475"/>
      <c r="E135" s="475"/>
      <c r="F135" s="475"/>
      <c r="G135" s="475"/>
      <c r="H135" s="475"/>
      <c r="I135" s="475"/>
      <c r="J135" s="475"/>
      <c r="K135" s="475"/>
      <c r="L135" s="475"/>
      <c r="M135" s="475"/>
      <c r="N135" s="475"/>
      <c r="O135" s="475"/>
      <c r="P135" s="475"/>
      <c r="Q135" s="475"/>
      <c r="R135" s="475"/>
      <c r="S135" s="475"/>
      <c r="T135" s="475"/>
      <c r="U135" s="475"/>
      <c r="V135" s="475"/>
      <c r="W135" s="475"/>
      <c r="X135" s="475"/>
      <c r="Y135" s="475"/>
      <c r="Z135" s="475"/>
    </row>
    <row r="136" spans="1:26" ht="11.25" customHeight="1">
      <c r="A136" s="475"/>
      <c r="B136" s="475"/>
      <c r="C136" s="475"/>
      <c r="D136" s="475"/>
      <c r="E136" s="475"/>
      <c r="F136" s="475"/>
      <c r="G136" s="475"/>
      <c r="H136" s="475"/>
      <c r="I136" s="475"/>
      <c r="J136" s="475"/>
      <c r="K136" s="475"/>
      <c r="L136" s="475"/>
      <c r="M136" s="475"/>
      <c r="N136" s="475"/>
      <c r="O136" s="475"/>
      <c r="P136" s="475"/>
      <c r="Q136" s="475"/>
      <c r="R136" s="475"/>
      <c r="S136" s="475"/>
      <c r="T136" s="475"/>
      <c r="U136" s="475"/>
      <c r="V136" s="475"/>
      <c r="W136" s="475"/>
      <c r="X136" s="475"/>
      <c r="Y136" s="475"/>
      <c r="Z136" s="475"/>
    </row>
    <row r="137" spans="1:26" ht="11.25" customHeight="1">
      <c r="A137" s="475"/>
      <c r="B137" s="475"/>
      <c r="C137" s="475"/>
      <c r="D137" s="475"/>
      <c r="E137" s="475"/>
      <c r="F137" s="475"/>
      <c r="G137" s="475"/>
      <c r="H137" s="475"/>
      <c r="I137" s="475"/>
      <c r="J137" s="475"/>
      <c r="K137" s="475"/>
      <c r="L137" s="475"/>
      <c r="M137" s="475"/>
      <c r="N137" s="475"/>
      <c r="O137" s="475"/>
      <c r="P137" s="475"/>
      <c r="Q137" s="475"/>
      <c r="R137" s="475"/>
      <c r="S137" s="475"/>
      <c r="T137" s="475"/>
      <c r="U137" s="475"/>
      <c r="V137" s="475"/>
      <c r="W137" s="475"/>
      <c r="X137" s="475"/>
      <c r="Y137" s="475"/>
      <c r="Z137" s="475"/>
    </row>
    <row r="138" spans="1:26" ht="11.25" customHeight="1">
      <c r="A138" s="475"/>
      <c r="B138" s="475"/>
      <c r="C138" s="475"/>
      <c r="D138" s="475"/>
      <c r="E138" s="475"/>
      <c r="F138" s="475"/>
      <c r="G138" s="475"/>
      <c r="H138" s="475"/>
      <c r="I138" s="475"/>
      <c r="J138" s="475"/>
      <c r="K138" s="475"/>
      <c r="L138" s="475"/>
      <c r="M138" s="475"/>
      <c r="N138" s="475"/>
      <c r="O138" s="475"/>
      <c r="P138" s="475"/>
      <c r="Q138" s="475"/>
      <c r="R138" s="475"/>
      <c r="S138" s="475"/>
      <c r="T138" s="475"/>
      <c r="U138" s="475"/>
      <c r="V138" s="475"/>
      <c r="W138" s="475"/>
      <c r="X138" s="475"/>
      <c r="Y138" s="475"/>
      <c r="Z138" s="475"/>
    </row>
    <row r="139" spans="1:26" ht="11.25" customHeight="1">
      <c r="A139" s="475"/>
      <c r="B139" s="475"/>
      <c r="C139" s="475"/>
      <c r="D139" s="475"/>
      <c r="E139" s="475"/>
      <c r="F139" s="475"/>
      <c r="G139" s="475"/>
      <c r="H139" s="475"/>
      <c r="I139" s="475"/>
      <c r="J139" s="475"/>
      <c r="K139" s="475"/>
      <c r="L139" s="475"/>
      <c r="M139" s="475"/>
      <c r="N139" s="475"/>
      <c r="O139" s="475"/>
      <c r="P139" s="475"/>
      <c r="Q139" s="475"/>
      <c r="R139" s="475"/>
      <c r="S139" s="475"/>
      <c r="T139" s="475"/>
      <c r="U139" s="475"/>
      <c r="V139" s="475"/>
      <c r="W139" s="475"/>
      <c r="X139" s="475"/>
      <c r="Y139" s="475"/>
      <c r="Z139" s="475"/>
    </row>
    <row r="140" spans="1:26" ht="11.25" customHeight="1">
      <c r="A140" s="475"/>
      <c r="B140" s="475"/>
      <c r="C140" s="475"/>
      <c r="D140" s="475"/>
      <c r="E140" s="475"/>
      <c r="F140" s="475"/>
      <c r="G140" s="475"/>
      <c r="H140" s="475"/>
      <c r="I140" s="475"/>
      <c r="J140" s="475"/>
      <c r="K140" s="475"/>
      <c r="L140" s="475"/>
      <c r="M140" s="475"/>
      <c r="N140" s="475"/>
      <c r="O140" s="475"/>
      <c r="P140" s="475"/>
      <c r="Q140" s="475"/>
      <c r="R140" s="475"/>
      <c r="S140" s="475"/>
      <c r="T140" s="475"/>
      <c r="U140" s="475"/>
      <c r="V140" s="475"/>
      <c r="W140" s="475"/>
      <c r="X140" s="475"/>
      <c r="Y140" s="475"/>
      <c r="Z140" s="475"/>
    </row>
    <row r="141" spans="1:26" ht="11.25" customHeight="1">
      <c r="A141" s="475"/>
      <c r="B141" s="475"/>
      <c r="C141" s="475"/>
      <c r="D141" s="475"/>
      <c r="E141" s="475"/>
      <c r="F141" s="475"/>
      <c r="G141" s="475"/>
      <c r="H141" s="475"/>
      <c r="I141" s="475"/>
      <c r="J141" s="475"/>
      <c r="K141" s="475"/>
      <c r="L141" s="475"/>
      <c r="M141" s="475"/>
      <c r="N141" s="475"/>
      <c r="O141" s="475"/>
      <c r="P141" s="475"/>
      <c r="Q141" s="475"/>
      <c r="R141" s="475"/>
      <c r="S141" s="475"/>
      <c r="T141" s="475"/>
      <c r="U141" s="475"/>
      <c r="V141" s="475"/>
      <c r="W141" s="475"/>
      <c r="X141" s="475"/>
      <c r="Y141" s="475"/>
      <c r="Z141" s="475"/>
    </row>
    <row r="142" spans="1:26" ht="11.25" customHeight="1">
      <c r="A142" s="475"/>
      <c r="B142" s="475"/>
      <c r="C142" s="475"/>
      <c r="D142" s="475"/>
      <c r="E142" s="475"/>
      <c r="F142" s="475"/>
      <c r="G142" s="475"/>
      <c r="H142" s="475"/>
      <c r="I142" s="475"/>
      <c r="J142" s="475"/>
      <c r="K142" s="475"/>
      <c r="L142" s="475"/>
      <c r="M142" s="475"/>
      <c r="N142" s="475"/>
      <c r="O142" s="475"/>
      <c r="P142" s="475"/>
      <c r="Q142" s="475"/>
      <c r="R142" s="475"/>
      <c r="S142" s="475"/>
      <c r="T142" s="475"/>
      <c r="U142" s="475"/>
      <c r="V142" s="475"/>
      <c r="W142" s="475"/>
      <c r="X142" s="475"/>
      <c r="Y142" s="475"/>
      <c r="Z142" s="475"/>
    </row>
    <row r="143" spans="1:26" ht="11.25" customHeight="1">
      <c r="A143" s="475"/>
      <c r="B143" s="475"/>
      <c r="C143" s="475"/>
      <c r="D143" s="475"/>
      <c r="E143" s="475"/>
      <c r="F143" s="475"/>
      <c r="G143" s="475"/>
      <c r="H143" s="475"/>
      <c r="I143" s="475"/>
      <c r="J143" s="475"/>
      <c r="K143" s="475"/>
      <c r="L143" s="475"/>
      <c r="M143" s="475"/>
      <c r="N143" s="475"/>
      <c r="O143" s="475"/>
      <c r="P143" s="475"/>
      <c r="Q143" s="475"/>
      <c r="R143" s="475"/>
      <c r="S143" s="475"/>
      <c r="T143" s="475"/>
      <c r="U143" s="475"/>
      <c r="V143" s="475"/>
      <c r="W143" s="475"/>
      <c r="X143" s="475"/>
      <c r="Y143" s="475"/>
      <c r="Z143" s="475"/>
    </row>
    <row r="144" spans="1:26" ht="11.25" customHeight="1">
      <c r="A144" s="475"/>
      <c r="B144" s="475"/>
      <c r="C144" s="475"/>
      <c r="D144" s="475"/>
      <c r="E144" s="475"/>
      <c r="F144" s="475"/>
      <c r="G144" s="475"/>
      <c r="H144" s="475"/>
      <c r="I144" s="475"/>
      <c r="J144" s="475"/>
      <c r="K144" s="475"/>
      <c r="L144" s="475"/>
      <c r="M144" s="475"/>
      <c r="N144" s="475"/>
      <c r="O144" s="475"/>
      <c r="P144" s="475"/>
      <c r="Q144" s="475"/>
      <c r="R144" s="475"/>
      <c r="S144" s="475"/>
      <c r="T144" s="475"/>
      <c r="U144" s="475"/>
      <c r="V144" s="475"/>
      <c r="W144" s="475"/>
      <c r="X144" s="475"/>
      <c r="Y144" s="475"/>
      <c r="Z144" s="475"/>
    </row>
    <row r="145" spans="1:26" ht="11.25" customHeight="1">
      <c r="A145" s="475"/>
      <c r="B145" s="475"/>
      <c r="C145" s="475"/>
      <c r="D145" s="475"/>
      <c r="E145" s="475"/>
      <c r="F145" s="475"/>
      <c r="G145" s="475"/>
      <c r="H145" s="475"/>
      <c r="I145" s="475"/>
      <c r="J145" s="475"/>
      <c r="K145" s="475"/>
      <c r="L145" s="475"/>
      <c r="M145" s="475"/>
      <c r="N145" s="475"/>
      <c r="O145" s="475"/>
      <c r="P145" s="475"/>
      <c r="Q145" s="475"/>
      <c r="R145" s="475"/>
      <c r="S145" s="475"/>
      <c r="T145" s="475"/>
      <c r="U145" s="475"/>
      <c r="V145" s="475"/>
      <c r="W145" s="475"/>
      <c r="X145" s="475"/>
      <c r="Y145" s="475"/>
      <c r="Z145" s="475"/>
    </row>
    <row r="146" spans="1:26" ht="11.25" customHeight="1">
      <c r="A146" s="475"/>
      <c r="B146" s="475"/>
      <c r="C146" s="475"/>
      <c r="D146" s="475"/>
      <c r="E146" s="475"/>
      <c r="F146" s="475"/>
      <c r="G146" s="475"/>
      <c r="H146" s="475"/>
      <c r="I146" s="475"/>
      <c r="J146" s="475"/>
      <c r="K146" s="475"/>
      <c r="L146" s="475"/>
      <c r="M146" s="475"/>
      <c r="N146" s="475"/>
      <c r="O146" s="475"/>
      <c r="P146" s="475"/>
      <c r="Q146" s="475"/>
      <c r="R146" s="475"/>
      <c r="S146" s="475"/>
      <c r="T146" s="475"/>
      <c r="U146" s="475"/>
      <c r="V146" s="475"/>
      <c r="W146" s="475"/>
      <c r="X146" s="475"/>
      <c r="Y146" s="475"/>
      <c r="Z146" s="475"/>
    </row>
    <row r="147" spans="1:26" ht="11.25" customHeight="1">
      <c r="A147" s="475"/>
      <c r="B147" s="475"/>
      <c r="C147" s="475"/>
      <c r="D147" s="475"/>
      <c r="E147" s="475"/>
      <c r="F147" s="475"/>
      <c r="G147" s="475"/>
      <c r="H147" s="475"/>
      <c r="I147" s="475"/>
      <c r="J147" s="475"/>
      <c r="K147" s="475"/>
      <c r="L147" s="475"/>
      <c r="M147" s="475"/>
      <c r="N147" s="475"/>
      <c r="O147" s="475"/>
      <c r="P147" s="475"/>
      <c r="Q147" s="475"/>
      <c r="R147" s="475"/>
      <c r="S147" s="475"/>
      <c r="T147" s="475"/>
      <c r="U147" s="475"/>
      <c r="V147" s="475"/>
      <c r="W147" s="475"/>
      <c r="X147" s="475"/>
      <c r="Y147" s="475"/>
      <c r="Z147" s="475"/>
    </row>
    <row r="148" spans="1:26" ht="11.25" customHeight="1">
      <c r="A148" s="475"/>
      <c r="B148" s="475"/>
      <c r="C148" s="475"/>
      <c r="D148" s="475"/>
      <c r="E148" s="475"/>
      <c r="F148" s="475"/>
      <c r="G148" s="475"/>
      <c r="H148" s="475"/>
      <c r="I148" s="475"/>
      <c r="J148" s="475"/>
      <c r="K148" s="475"/>
      <c r="L148" s="475"/>
      <c r="M148" s="475"/>
      <c r="N148" s="475"/>
      <c r="O148" s="475"/>
      <c r="P148" s="475"/>
      <c r="Q148" s="475"/>
      <c r="R148" s="475"/>
      <c r="S148" s="475"/>
      <c r="T148" s="475"/>
      <c r="U148" s="475"/>
      <c r="V148" s="475"/>
      <c r="W148" s="475"/>
      <c r="X148" s="475"/>
      <c r="Y148" s="475"/>
      <c r="Z148" s="475"/>
    </row>
    <row r="149" spans="1:26" ht="11.25" customHeight="1">
      <c r="A149" s="475"/>
      <c r="B149" s="475"/>
      <c r="C149" s="475"/>
      <c r="D149" s="475"/>
      <c r="E149" s="475"/>
      <c r="F149" s="475"/>
      <c r="G149" s="475"/>
      <c r="H149" s="475"/>
      <c r="I149" s="475"/>
      <c r="J149" s="475"/>
      <c r="K149" s="475"/>
      <c r="L149" s="475"/>
      <c r="M149" s="475"/>
      <c r="N149" s="475"/>
      <c r="O149" s="475"/>
      <c r="P149" s="475"/>
      <c r="Q149" s="475"/>
      <c r="R149" s="475"/>
      <c r="S149" s="475"/>
      <c r="T149" s="475"/>
      <c r="U149" s="475"/>
      <c r="V149" s="475"/>
      <c r="W149" s="475"/>
      <c r="X149" s="475"/>
      <c r="Y149" s="475"/>
      <c r="Z149" s="475"/>
    </row>
    <row r="150" spans="1:26" ht="11.25" customHeight="1">
      <c r="A150" s="475"/>
      <c r="B150" s="475"/>
      <c r="C150" s="475"/>
      <c r="D150" s="475"/>
      <c r="E150" s="475"/>
      <c r="F150" s="475"/>
      <c r="G150" s="475"/>
      <c r="H150" s="475"/>
      <c r="I150" s="475"/>
      <c r="J150" s="475"/>
      <c r="K150" s="475"/>
      <c r="L150" s="475"/>
      <c r="M150" s="475"/>
      <c r="N150" s="475"/>
      <c r="O150" s="475"/>
      <c r="P150" s="475"/>
      <c r="Q150" s="475"/>
      <c r="R150" s="475"/>
      <c r="S150" s="475"/>
      <c r="T150" s="475"/>
      <c r="U150" s="475"/>
      <c r="V150" s="475"/>
      <c r="W150" s="475"/>
      <c r="X150" s="475"/>
      <c r="Y150" s="475"/>
      <c r="Z150" s="475"/>
    </row>
    <row r="151" spans="1:26" ht="11.25" customHeight="1">
      <c r="A151" s="475"/>
      <c r="B151" s="475"/>
      <c r="C151" s="475"/>
      <c r="D151" s="475"/>
      <c r="E151" s="475"/>
      <c r="F151" s="475"/>
      <c r="G151" s="475"/>
      <c r="H151" s="475"/>
      <c r="I151" s="475"/>
      <c r="J151" s="475"/>
      <c r="K151" s="475"/>
      <c r="L151" s="475"/>
      <c r="M151" s="475"/>
      <c r="N151" s="475"/>
      <c r="O151" s="475"/>
      <c r="P151" s="475"/>
      <c r="Q151" s="475"/>
      <c r="R151" s="475"/>
      <c r="S151" s="475"/>
      <c r="T151" s="475"/>
      <c r="U151" s="475"/>
      <c r="V151" s="475"/>
      <c r="W151" s="475"/>
      <c r="X151" s="475"/>
      <c r="Y151" s="475"/>
      <c r="Z151" s="475"/>
    </row>
    <row r="152" spans="1:26" ht="11.25" customHeight="1">
      <c r="A152" s="475"/>
      <c r="B152" s="475"/>
      <c r="C152" s="475"/>
      <c r="D152" s="475"/>
      <c r="E152" s="475"/>
      <c r="F152" s="475"/>
      <c r="G152" s="475"/>
      <c r="H152" s="475"/>
      <c r="I152" s="475"/>
      <c r="J152" s="475"/>
      <c r="K152" s="475"/>
      <c r="L152" s="475"/>
      <c r="M152" s="475"/>
      <c r="N152" s="475"/>
      <c r="O152" s="475"/>
      <c r="P152" s="475"/>
      <c r="Q152" s="475"/>
      <c r="R152" s="475"/>
      <c r="S152" s="475"/>
      <c r="T152" s="475"/>
      <c r="U152" s="475"/>
      <c r="V152" s="475"/>
      <c r="W152" s="475"/>
      <c r="X152" s="475"/>
      <c r="Y152" s="475"/>
      <c r="Z152" s="475"/>
    </row>
    <row r="153" spans="1:26" ht="11.25" customHeight="1">
      <c r="A153" s="475"/>
      <c r="B153" s="475"/>
      <c r="C153" s="475"/>
      <c r="D153" s="475"/>
      <c r="E153" s="475"/>
      <c r="F153" s="475"/>
      <c r="G153" s="475"/>
      <c r="H153" s="475"/>
      <c r="I153" s="475"/>
      <c r="J153" s="475"/>
      <c r="K153" s="475"/>
      <c r="L153" s="475"/>
      <c r="M153" s="475"/>
      <c r="N153" s="475"/>
      <c r="O153" s="475"/>
      <c r="P153" s="475"/>
      <c r="Q153" s="475"/>
      <c r="R153" s="475"/>
      <c r="S153" s="475"/>
      <c r="T153" s="475"/>
      <c r="U153" s="475"/>
      <c r="V153" s="475"/>
      <c r="W153" s="475"/>
      <c r="X153" s="475"/>
      <c r="Y153" s="475"/>
      <c r="Z153" s="475"/>
    </row>
    <row r="154" spans="1:26" ht="11.25" customHeight="1">
      <c r="A154" s="475"/>
      <c r="B154" s="475"/>
      <c r="C154" s="475"/>
      <c r="D154" s="475"/>
      <c r="E154" s="475"/>
      <c r="F154" s="475"/>
      <c r="G154" s="475"/>
      <c r="H154" s="475"/>
      <c r="I154" s="475"/>
      <c r="J154" s="475"/>
      <c r="K154" s="475"/>
      <c r="L154" s="475"/>
      <c r="M154" s="475"/>
      <c r="N154" s="475"/>
      <c r="O154" s="475"/>
      <c r="P154" s="475"/>
      <c r="Q154" s="475"/>
      <c r="R154" s="475"/>
      <c r="S154" s="475"/>
      <c r="T154" s="475"/>
      <c r="U154" s="475"/>
      <c r="V154" s="475"/>
      <c r="W154" s="475"/>
      <c r="X154" s="475"/>
      <c r="Y154" s="475"/>
      <c r="Z154" s="475"/>
    </row>
    <row r="155" spans="1:26" ht="11.25" customHeight="1">
      <c r="A155" s="475"/>
      <c r="B155" s="475"/>
      <c r="C155" s="475"/>
      <c r="D155" s="475"/>
      <c r="E155" s="475"/>
      <c r="F155" s="475"/>
      <c r="G155" s="475"/>
      <c r="H155" s="475"/>
      <c r="I155" s="475"/>
      <c r="J155" s="475"/>
      <c r="K155" s="475"/>
      <c r="L155" s="475"/>
      <c r="M155" s="475"/>
      <c r="N155" s="475"/>
      <c r="O155" s="475"/>
      <c r="P155" s="475"/>
      <c r="Q155" s="475"/>
      <c r="R155" s="475"/>
      <c r="S155" s="475"/>
      <c r="T155" s="475"/>
      <c r="U155" s="475"/>
      <c r="V155" s="475"/>
      <c r="W155" s="475"/>
      <c r="X155" s="475"/>
      <c r="Y155" s="475"/>
      <c r="Z155" s="475"/>
    </row>
    <row r="156" spans="1:26" ht="11.25" customHeight="1">
      <c r="A156" s="475"/>
      <c r="B156" s="475"/>
      <c r="C156" s="475"/>
      <c r="D156" s="475"/>
      <c r="E156" s="475"/>
      <c r="F156" s="475"/>
      <c r="G156" s="475"/>
      <c r="H156" s="475"/>
      <c r="I156" s="475"/>
      <c r="J156" s="475"/>
      <c r="K156" s="475"/>
      <c r="L156" s="475"/>
      <c r="M156" s="475"/>
      <c r="N156" s="475"/>
      <c r="O156" s="475"/>
      <c r="P156" s="475"/>
      <c r="Q156" s="475"/>
      <c r="R156" s="475"/>
      <c r="S156" s="475"/>
      <c r="T156" s="475"/>
      <c r="U156" s="475"/>
      <c r="V156" s="475"/>
      <c r="W156" s="475"/>
      <c r="X156" s="475"/>
      <c r="Y156" s="475"/>
      <c r="Z156" s="475"/>
    </row>
    <row r="157" spans="1:26" ht="11.25" customHeight="1">
      <c r="A157" s="475"/>
      <c r="B157" s="475"/>
      <c r="C157" s="475"/>
      <c r="D157" s="475"/>
      <c r="E157" s="475"/>
      <c r="F157" s="475"/>
      <c r="G157" s="475"/>
      <c r="H157" s="475"/>
      <c r="I157" s="475"/>
      <c r="J157" s="475"/>
      <c r="K157" s="475"/>
      <c r="L157" s="475"/>
      <c r="M157" s="475"/>
      <c r="N157" s="475"/>
      <c r="O157" s="475"/>
      <c r="P157" s="475"/>
      <c r="Q157" s="475"/>
      <c r="R157" s="475"/>
      <c r="S157" s="475"/>
      <c r="T157" s="475"/>
      <c r="U157" s="475"/>
      <c r="V157" s="475"/>
      <c r="W157" s="475"/>
      <c r="X157" s="475"/>
      <c r="Y157" s="475"/>
      <c r="Z157" s="475"/>
    </row>
    <row r="158" spans="1:26" ht="11.25" customHeight="1">
      <c r="A158" s="475"/>
      <c r="B158" s="475"/>
      <c r="C158" s="475"/>
      <c r="D158" s="475"/>
      <c r="E158" s="475"/>
      <c r="F158" s="475"/>
      <c r="G158" s="475"/>
      <c r="H158" s="475"/>
      <c r="I158" s="475"/>
      <c r="J158" s="475"/>
      <c r="K158" s="475"/>
      <c r="L158" s="475"/>
      <c r="M158" s="475"/>
      <c r="N158" s="475"/>
      <c r="O158" s="475"/>
      <c r="P158" s="475"/>
      <c r="Q158" s="475"/>
      <c r="R158" s="475"/>
      <c r="S158" s="475"/>
      <c r="T158" s="475"/>
      <c r="U158" s="475"/>
      <c r="V158" s="475"/>
      <c r="W158" s="475"/>
      <c r="X158" s="475"/>
      <c r="Y158" s="475"/>
      <c r="Z158" s="475"/>
    </row>
    <row r="159" spans="1:26" ht="11.25" customHeight="1">
      <c r="A159" s="475"/>
      <c r="B159" s="475"/>
      <c r="C159" s="475"/>
      <c r="D159" s="475"/>
      <c r="E159" s="475"/>
      <c r="F159" s="475"/>
      <c r="G159" s="475"/>
      <c r="H159" s="475"/>
      <c r="I159" s="475"/>
      <c r="J159" s="475"/>
      <c r="K159" s="475"/>
      <c r="L159" s="475"/>
      <c r="M159" s="475"/>
      <c r="N159" s="475"/>
      <c r="O159" s="475"/>
      <c r="P159" s="475"/>
      <c r="Q159" s="475"/>
      <c r="R159" s="475"/>
      <c r="S159" s="475"/>
      <c r="T159" s="475"/>
      <c r="U159" s="475"/>
      <c r="V159" s="475"/>
      <c r="W159" s="475"/>
      <c r="X159" s="475"/>
      <c r="Y159" s="475"/>
      <c r="Z159" s="475"/>
    </row>
    <row r="160" spans="1:26" ht="11.25" customHeight="1">
      <c r="A160" s="475"/>
      <c r="B160" s="475"/>
      <c r="C160" s="475"/>
      <c r="D160" s="475"/>
      <c r="E160" s="475"/>
      <c r="F160" s="475"/>
      <c r="G160" s="475"/>
      <c r="H160" s="475"/>
      <c r="I160" s="475"/>
      <c r="J160" s="475"/>
      <c r="K160" s="475"/>
      <c r="L160" s="475"/>
      <c r="M160" s="475"/>
      <c r="N160" s="475"/>
      <c r="O160" s="475"/>
      <c r="P160" s="475"/>
      <c r="Q160" s="475"/>
      <c r="R160" s="475"/>
      <c r="S160" s="475"/>
      <c r="T160" s="475"/>
      <c r="U160" s="475"/>
      <c r="V160" s="475"/>
      <c r="W160" s="475"/>
      <c r="X160" s="475"/>
      <c r="Y160" s="475"/>
      <c r="Z160" s="475"/>
    </row>
    <row r="161" spans="1:26" ht="11.25" customHeight="1">
      <c r="A161" s="475"/>
      <c r="B161" s="475"/>
      <c r="C161" s="475"/>
      <c r="D161" s="475"/>
      <c r="E161" s="475"/>
      <c r="F161" s="475"/>
      <c r="G161" s="475"/>
      <c r="H161" s="475"/>
      <c r="I161" s="475"/>
      <c r="J161" s="475"/>
      <c r="K161" s="475"/>
      <c r="L161" s="475"/>
      <c r="M161" s="475"/>
      <c r="N161" s="475"/>
      <c r="O161" s="475"/>
      <c r="P161" s="475"/>
      <c r="Q161" s="475"/>
      <c r="R161" s="475"/>
      <c r="S161" s="475"/>
      <c r="T161" s="475"/>
      <c r="U161" s="475"/>
      <c r="V161" s="475"/>
      <c r="W161" s="475"/>
      <c r="X161" s="475"/>
      <c r="Y161" s="475"/>
      <c r="Z161" s="475"/>
    </row>
    <row r="162" spans="1:26" ht="11.25" customHeight="1">
      <c r="A162" s="475"/>
      <c r="B162" s="475"/>
      <c r="C162" s="475"/>
      <c r="D162" s="475"/>
      <c r="E162" s="475"/>
      <c r="F162" s="475"/>
      <c r="G162" s="475"/>
      <c r="H162" s="475"/>
      <c r="I162" s="475"/>
      <c r="J162" s="475"/>
      <c r="K162" s="475"/>
      <c r="L162" s="475"/>
      <c r="M162" s="475"/>
      <c r="N162" s="475"/>
      <c r="O162" s="475"/>
      <c r="P162" s="475"/>
      <c r="Q162" s="475"/>
      <c r="R162" s="475"/>
      <c r="S162" s="475"/>
      <c r="T162" s="475"/>
      <c r="U162" s="475"/>
      <c r="V162" s="475"/>
      <c r="W162" s="475"/>
      <c r="X162" s="475"/>
      <c r="Y162" s="475"/>
      <c r="Z162" s="475"/>
    </row>
    <row r="163" spans="1:26" ht="11.25" customHeight="1">
      <c r="A163" s="475"/>
      <c r="B163" s="475"/>
      <c r="C163" s="475"/>
      <c r="D163" s="475"/>
      <c r="E163" s="475"/>
      <c r="F163" s="475"/>
      <c r="G163" s="475"/>
      <c r="H163" s="475"/>
      <c r="I163" s="475"/>
      <c r="J163" s="475"/>
      <c r="K163" s="475"/>
      <c r="L163" s="475"/>
      <c r="M163" s="475"/>
      <c r="N163" s="475"/>
      <c r="O163" s="475"/>
      <c r="P163" s="475"/>
      <c r="Q163" s="475"/>
      <c r="R163" s="475"/>
      <c r="S163" s="475"/>
      <c r="T163" s="475"/>
      <c r="U163" s="475"/>
      <c r="V163" s="475"/>
      <c r="W163" s="475"/>
      <c r="X163" s="475"/>
      <c r="Y163" s="475"/>
      <c r="Z163" s="475"/>
    </row>
    <row r="164" spans="1:26" ht="11.25" customHeight="1">
      <c r="A164" s="475"/>
      <c r="B164" s="475"/>
      <c r="C164" s="475"/>
      <c r="D164" s="475"/>
      <c r="E164" s="475"/>
      <c r="F164" s="475"/>
      <c r="G164" s="475"/>
      <c r="H164" s="475"/>
      <c r="I164" s="475"/>
      <c r="J164" s="475"/>
      <c r="K164" s="475"/>
      <c r="L164" s="475"/>
      <c r="M164" s="475"/>
      <c r="N164" s="475"/>
      <c r="O164" s="475"/>
      <c r="P164" s="475"/>
      <c r="Q164" s="475"/>
      <c r="R164" s="475"/>
      <c r="S164" s="475"/>
      <c r="T164" s="475"/>
      <c r="U164" s="475"/>
      <c r="V164" s="475"/>
      <c r="W164" s="475"/>
      <c r="X164" s="475"/>
      <c r="Y164" s="475"/>
      <c r="Z164" s="475"/>
    </row>
    <row r="165" spans="1:26" ht="11.25" customHeight="1">
      <c r="A165" s="475"/>
      <c r="B165" s="475"/>
      <c r="C165" s="475"/>
      <c r="D165" s="475"/>
      <c r="E165" s="475"/>
      <c r="F165" s="475"/>
      <c r="G165" s="475"/>
      <c r="H165" s="475"/>
      <c r="I165" s="475"/>
      <c r="J165" s="475"/>
      <c r="K165" s="475"/>
      <c r="L165" s="475"/>
      <c r="M165" s="475"/>
      <c r="N165" s="475"/>
      <c r="O165" s="475"/>
      <c r="P165" s="475"/>
      <c r="Q165" s="475"/>
      <c r="R165" s="475"/>
      <c r="S165" s="475"/>
      <c r="T165" s="475"/>
      <c r="U165" s="475"/>
      <c r="V165" s="475"/>
      <c r="W165" s="475"/>
      <c r="X165" s="475"/>
      <c r="Y165" s="475"/>
      <c r="Z165" s="475"/>
    </row>
    <row r="166" spans="1:26" ht="11.25" customHeight="1">
      <c r="A166" s="475"/>
      <c r="B166" s="475"/>
      <c r="C166" s="475"/>
      <c r="D166" s="475"/>
      <c r="E166" s="475"/>
      <c r="F166" s="475"/>
      <c r="G166" s="475"/>
      <c r="H166" s="475"/>
      <c r="I166" s="475"/>
      <c r="J166" s="475"/>
      <c r="K166" s="475"/>
      <c r="L166" s="475"/>
      <c r="M166" s="475"/>
      <c r="N166" s="475"/>
      <c r="O166" s="475"/>
      <c r="P166" s="475"/>
      <c r="Q166" s="475"/>
      <c r="R166" s="475"/>
      <c r="S166" s="475"/>
      <c r="T166" s="475"/>
      <c r="U166" s="475"/>
      <c r="V166" s="475"/>
      <c r="W166" s="475"/>
      <c r="X166" s="475"/>
      <c r="Y166" s="475"/>
      <c r="Z166" s="475"/>
    </row>
    <row r="167" spans="1:26" ht="11.25" customHeight="1">
      <c r="A167" s="475"/>
      <c r="B167" s="475"/>
      <c r="C167" s="475"/>
      <c r="D167" s="475"/>
      <c r="E167" s="475"/>
      <c r="F167" s="475"/>
      <c r="G167" s="475"/>
      <c r="H167" s="475"/>
      <c r="I167" s="475"/>
      <c r="J167" s="475"/>
      <c r="K167" s="475"/>
      <c r="L167" s="475"/>
      <c r="M167" s="475"/>
      <c r="N167" s="475"/>
      <c r="O167" s="475"/>
      <c r="P167" s="475"/>
      <c r="Q167" s="475"/>
      <c r="R167" s="475"/>
      <c r="S167" s="475"/>
      <c r="T167" s="475"/>
      <c r="U167" s="475"/>
      <c r="V167" s="475"/>
      <c r="W167" s="475"/>
      <c r="X167" s="475"/>
      <c r="Y167" s="475"/>
      <c r="Z167" s="475"/>
    </row>
    <row r="168" spans="1:26" ht="11.25" customHeight="1">
      <c r="A168" s="475"/>
      <c r="B168" s="475"/>
      <c r="C168" s="475"/>
      <c r="D168" s="475"/>
      <c r="E168" s="475"/>
      <c r="F168" s="475"/>
      <c r="G168" s="475"/>
      <c r="H168" s="475"/>
      <c r="I168" s="475"/>
      <c r="J168" s="475"/>
      <c r="K168" s="475"/>
      <c r="L168" s="475"/>
      <c r="M168" s="475"/>
      <c r="N168" s="475"/>
      <c r="O168" s="475"/>
      <c r="P168" s="475"/>
      <c r="Q168" s="475"/>
      <c r="R168" s="475"/>
      <c r="S168" s="475"/>
      <c r="T168" s="475"/>
      <c r="U168" s="475"/>
      <c r="V168" s="475"/>
      <c r="W168" s="475"/>
      <c r="X168" s="475"/>
      <c r="Y168" s="475"/>
      <c r="Z168" s="475"/>
    </row>
    <row r="169" spans="1:26" ht="11.25" customHeight="1">
      <c r="A169" s="475"/>
      <c r="B169" s="475"/>
      <c r="C169" s="475"/>
      <c r="D169" s="475"/>
      <c r="E169" s="475"/>
      <c r="F169" s="475"/>
      <c r="G169" s="475"/>
      <c r="H169" s="475"/>
      <c r="I169" s="475"/>
      <c r="J169" s="475"/>
      <c r="K169" s="475"/>
      <c r="L169" s="475"/>
      <c r="M169" s="475"/>
      <c r="N169" s="475"/>
      <c r="O169" s="475"/>
      <c r="P169" s="475"/>
      <c r="Q169" s="475"/>
      <c r="R169" s="475"/>
      <c r="S169" s="475"/>
      <c r="T169" s="475"/>
      <c r="U169" s="475"/>
      <c r="V169" s="475"/>
      <c r="W169" s="475"/>
      <c r="X169" s="475"/>
      <c r="Y169" s="475"/>
      <c r="Z169" s="475"/>
    </row>
    <row r="170" spans="1:26" ht="11.25" customHeight="1">
      <c r="A170" s="475"/>
      <c r="B170" s="475"/>
      <c r="C170" s="475"/>
      <c r="D170" s="475"/>
      <c r="E170" s="475"/>
      <c r="F170" s="475"/>
      <c r="G170" s="475"/>
      <c r="H170" s="475"/>
      <c r="I170" s="475"/>
      <c r="J170" s="475"/>
      <c r="K170" s="475"/>
      <c r="L170" s="475"/>
      <c r="M170" s="475"/>
      <c r="N170" s="475"/>
      <c r="O170" s="475"/>
      <c r="P170" s="475"/>
      <c r="Q170" s="475"/>
      <c r="R170" s="475"/>
      <c r="S170" s="475"/>
      <c r="T170" s="475"/>
      <c r="U170" s="475"/>
      <c r="V170" s="475"/>
      <c r="W170" s="475"/>
      <c r="X170" s="475"/>
      <c r="Y170" s="475"/>
      <c r="Z170" s="475"/>
    </row>
    <row r="171" spans="1:26" ht="11.25" customHeight="1">
      <c r="A171" s="475"/>
      <c r="B171" s="475"/>
      <c r="C171" s="475"/>
      <c r="D171" s="475"/>
      <c r="E171" s="475"/>
      <c r="F171" s="475"/>
      <c r="G171" s="475"/>
      <c r="H171" s="475"/>
      <c r="I171" s="475"/>
      <c r="J171" s="475"/>
      <c r="K171" s="475"/>
      <c r="L171" s="475"/>
      <c r="M171" s="475"/>
      <c r="N171" s="475"/>
      <c r="O171" s="475"/>
      <c r="P171" s="475"/>
      <c r="Q171" s="475"/>
      <c r="R171" s="475"/>
      <c r="S171" s="475"/>
      <c r="T171" s="475"/>
      <c r="U171" s="475"/>
      <c r="V171" s="475"/>
      <c r="W171" s="475"/>
      <c r="X171" s="475"/>
      <c r="Y171" s="475"/>
      <c r="Z171" s="475"/>
    </row>
    <row r="172" spans="1:26" ht="11.25" customHeight="1">
      <c r="A172" s="475"/>
      <c r="B172" s="475"/>
      <c r="C172" s="475"/>
      <c r="D172" s="475"/>
      <c r="E172" s="475"/>
      <c r="F172" s="475"/>
      <c r="G172" s="475"/>
      <c r="H172" s="475"/>
      <c r="I172" s="475"/>
      <c r="J172" s="475"/>
      <c r="K172" s="475"/>
      <c r="L172" s="475"/>
      <c r="M172" s="475"/>
      <c r="N172" s="475"/>
      <c r="O172" s="475"/>
      <c r="P172" s="475"/>
      <c r="Q172" s="475"/>
      <c r="R172" s="475"/>
      <c r="S172" s="475"/>
      <c r="T172" s="475"/>
      <c r="U172" s="475"/>
      <c r="V172" s="475"/>
      <c r="W172" s="475"/>
      <c r="X172" s="475"/>
      <c r="Y172" s="475"/>
      <c r="Z172" s="475"/>
    </row>
    <row r="173" spans="1:26" ht="11.25" customHeight="1">
      <c r="A173" s="475"/>
      <c r="B173" s="475"/>
      <c r="C173" s="475"/>
      <c r="D173" s="475"/>
      <c r="E173" s="475"/>
      <c r="F173" s="475"/>
      <c r="G173" s="475"/>
      <c r="H173" s="475"/>
      <c r="I173" s="475"/>
      <c r="J173" s="475"/>
      <c r="K173" s="475"/>
      <c r="L173" s="475"/>
      <c r="M173" s="475"/>
      <c r="N173" s="475"/>
      <c r="O173" s="475"/>
      <c r="P173" s="475"/>
      <c r="Q173" s="475"/>
      <c r="R173" s="475"/>
      <c r="S173" s="475"/>
      <c r="T173" s="475"/>
      <c r="U173" s="475"/>
      <c r="V173" s="475"/>
      <c r="W173" s="475"/>
      <c r="X173" s="475"/>
      <c r="Y173" s="475"/>
      <c r="Z173" s="475"/>
    </row>
    <row r="174" spans="1:26" ht="11.25" customHeight="1">
      <c r="A174" s="475"/>
      <c r="B174" s="475"/>
      <c r="C174" s="475"/>
      <c r="D174" s="475"/>
      <c r="E174" s="475"/>
      <c r="F174" s="475"/>
      <c r="G174" s="475"/>
      <c r="H174" s="475"/>
      <c r="I174" s="475"/>
      <c r="J174" s="475"/>
      <c r="K174" s="475"/>
      <c r="L174" s="475"/>
      <c r="M174" s="475"/>
      <c r="N174" s="475"/>
      <c r="O174" s="475"/>
      <c r="P174" s="475"/>
      <c r="Q174" s="475"/>
      <c r="R174" s="475"/>
      <c r="S174" s="475"/>
      <c r="T174" s="475"/>
      <c r="U174" s="475"/>
      <c r="V174" s="475"/>
      <c r="W174" s="475"/>
      <c r="X174" s="475"/>
      <c r="Y174" s="475"/>
      <c r="Z174" s="475"/>
    </row>
    <row r="175" spans="1:26" ht="11.25" customHeight="1">
      <c r="A175" s="475"/>
      <c r="B175" s="475"/>
      <c r="C175" s="475"/>
      <c r="D175" s="475"/>
      <c r="E175" s="475"/>
      <c r="F175" s="475"/>
      <c r="G175" s="475"/>
      <c r="H175" s="475"/>
      <c r="I175" s="475"/>
      <c r="J175" s="475"/>
      <c r="K175" s="475"/>
      <c r="L175" s="475"/>
      <c r="M175" s="475"/>
      <c r="N175" s="475"/>
      <c r="O175" s="475"/>
      <c r="P175" s="475"/>
      <c r="Q175" s="475"/>
      <c r="R175" s="475"/>
      <c r="S175" s="475"/>
      <c r="T175" s="475"/>
      <c r="U175" s="475"/>
      <c r="V175" s="475"/>
      <c r="W175" s="475"/>
      <c r="X175" s="475"/>
      <c r="Y175" s="475"/>
      <c r="Z175" s="475"/>
    </row>
    <row r="176" spans="1:26" ht="11.25" customHeight="1">
      <c r="A176" s="475"/>
      <c r="B176" s="475"/>
      <c r="C176" s="475"/>
      <c r="D176" s="475"/>
      <c r="E176" s="475"/>
      <c r="F176" s="475"/>
      <c r="G176" s="475"/>
      <c r="H176" s="475"/>
      <c r="I176" s="475"/>
      <c r="J176" s="475"/>
      <c r="K176" s="475"/>
      <c r="L176" s="475"/>
      <c r="M176" s="475"/>
      <c r="N176" s="475"/>
      <c r="O176" s="475"/>
      <c r="P176" s="475"/>
      <c r="Q176" s="475"/>
      <c r="R176" s="475"/>
      <c r="S176" s="475"/>
      <c r="T176" s="475"/>
      <c r="U176" s="475"/>
      <c r="V176" s="475"/>
      <c r="W176" s="475"/>
      <c r="X176" s="475"/>
      <c r="Y176" s="475"/>
      <c r="Z176" s="475"/>
    </row>
    <row r="177" spans="1:26" ht="11.25" customHeight="1">
      <c r="A177" s="475"/>
      <c r="B177" s="475"/>
      <c r="C177" s="475"/>
      <c r="D177" s="475"/>
      <c r="E177" s="475"/>
      <c r="F177" s="475"/>
      <c r="G177" s="475"/>
      <c r="H177" s="475"/>
      <c r="I177" s="475"/>
      <c r="J177" s="475"/>
      <c r="K177" s="475"/>
      <c r="L177" s="475"/>
      <c r="M177" s="475"/>
      <c r="N177" s="475"/>
      <c r="O177" s="475"/>
      <c r="P177" s="475"/>
      <c r="Q177" s="475"/>
      <c r="R177" s="475"/>
      <c r="S177" s="475"/>
      <c r="T177" s="475"/>
      <c r="U177" s="475"/>
      <c r="V177" s="475"/>
      <c r="W177" s="475"/>
      <c r="X177" s="475"/>
      <c r="Y177" s="475"/>
      <c r="Z177" s="475"/>
    </row>
    <row r="178" spans="1:26" ht="11.25" customHeight="1">
      <c r="A178" s="475"/>
      <c r="B178" s="475"/>
      <c r="C178" s="475"/>
      <c r="D178" s="475"/>
      <c r="E178" s="475"/>
      <c r="F178" s="475"/>
      <c r="G178" s="475"/>
      <c r="H178" s="475"/>
      <c r="I178" s="475"/>
      <c r="J178" s="475"/>
      <c r="K178" s="475"/>
      <c r="L178" s="475"/>
      <c r="M178" s="475"/>
      <c r="N178" s="475"/>
      <c r="O178" s="475"/>
      <c r="P178" s="475"/>
      <c r="Q178" s="475"/>
      <c r="R178" s="475"/>
      <c r="S178" s="475"/>
      <c r="T178" s="475"/>
      <c r="U178" s="475"/>
      <c r="V178" s="475"/>
      <c r="W178" s="475"/>
      <c r="X178" s="475"/>
      <c r="Y178" s="475"/>
      <c r="Z178" s="475"/>
    </row>
    <row r="179" spans="1:26" ht="11.25" customHeight="1">
      <c r="A179" s="475"/>
      <c r="B179" s="475"/>
      <c r="C179" s="475"/>
      <c r="D179" s="475"/>
      <c r="E179" s="475"/>
      <c r="F179" s="475"/>
      <c r="G179" s="475"/>
      <c r="H179" s="475"/>
      <c r="I179" s="475"/>
      <c r="J179" s="475"/>
      <c r="K179" s="475"/>
      <c r="L179" s="475"/>
      <c r="M179" s="475"/>
      <c r="N179" s="475"/>
      <c r="O179" s="475"/>
      <c r="P179" s="475"/>
      <c r="Q179" s="475"/>
      <c r="R179" s="475"/>
      <c r="S179" s="475"/>
      <c r="T179" s="475"/>
      <c r="U179" s="475"/>
      <c r="V179" s="475"/>
      <c r="W179" s="475"/>
      <c r="X179" s="475"/>
      <c r="Y179" s="475"/>
      <c r="Z179" s="475"/>
    </row>
    <row r="180" spans="1:26" ht="11.25" customHeight="1">
      <c r="A180" s="475"/>
      <c r="B180" s="475"/>
      <c r="C180" s="475"/>
      <c r="D180" s="475"/>
      <c r="E180" s="475"/>
      <c r="F180" s="475"/>
      <c r="G180" s="475"/>
      <c r="H180" s="475"/>
      <c r="I180" s="475"/>
      <c r="J180" s="475"/>
      <c r="K180" s="475"/>
      <c r="L180" s="475"/>
      <c r="M180" s="475"/>
      <c r="N180" s="475"/>
      <c r="O180" s="475"/>
      <c r="P180" s="475"/>
      <c r="Q180" s="475"/>
      <c r="R180" s="475"/>
      <c r="S180" s="475"/>
      <c r="T180" s="475"/>
      <c r="U180" s="475"/>
      <c r="V180" s="475"/>
      <c r="W180" s="475"/>
      <c r="X180" s="475"/>
      <c r="Y180" s="475"/>
      <c r="Z180" s="475"/>
    </row>
    <row r="181" spans="1:26" ht="11.25" customHeight="1">
      <c r="A181" s="475"/>
      <c r="B181" s="475"/>
      <c r="C181" s="475"/>
      <c r="D181" s="475"/>
      <c r="E181" s="475"/>
      <c r="F181" s="475"/>
      <c r="G181" s="475"/>
      <c r="H181" s="475"/>
      <c r="I181" s="475"/>
      <c r="J181" s="475"/>
      <c r="K181" s="475"/>
      <c r="L181" s="475"/>
      <c r="M181" s="475"/>
      <c r="N181" s="475"/>
      <c r="O181" s="475"/>
      <c r="P181" s="475"/>
      <c r="Q181" s="475"/>
      <c r="R181" s="475"/>
      <c r="S181" s="475"/>
      <c r="T181" s="475"/>
      <c r="U181" s="475"/>
      <c r="V181" s="475"/>
      <c r="W181" s="475"/>
      <c r="X181" s="475"/>
      <c r="Y181" s="475"/>
      <c r="Z181" s="475"/>
    </row>
    <row r="182" spans="1:26" ht="11.25" customHeight="1">
      <c r="A182" s="475"/>
      <c r="B182" s="475"/>
      <c r="C182" s="475"/>
      <c r="D182" s="475"/>
      <c r="E182" s="475"/>
      <c r="F182" s="475"/>
      <c r="G182" s="475"/>
      <c r="H182" s="475"/>
      <c r="I182" s="475"/>
      <c r="J182" s="475"/>
      <c r="K182" s="475"/>
      <c r="L182" s="475"/>
      <c r="M182" s="475"/>
      <c r="N182" s="475"/>
      <c r="O182" s="475"/>
      <c r="P182" s="475"/>
      <c r="Q182" s="475"/>
      <c r="R182" s="475"/>
      <c r="S182" s="475"/>
      <c r="T182" s="475"/>
      <c r="U182" s="475"/>
      <c r="V182" s="475"/>
      <c r="W182" s="475"/>
      <c r="X182" s="475"/>
      <c r="Y182" s="475"/>
      <c r="Z182" s="475"/>
    </row>
    <row r="183" spans="1:26" ht="11.25" customHeight="1">
      <c r="A183" s="475"/>
      <c r="B183" s="475"/>
      <c r="C183" s="475"/>
      <c r="D183" s="475"/>
      <c r="E183" s="475"/>
      <c r="F183" s="475"/>
      <c r="G183" s="475"/>
      <c r="H183" s="475"/>
      <c r="I183" s="475"/>
      <c r="J183" s="475"/>
      <c r="K183" s="475"/>
      <c r="L183" s="475"/>
      <c r="M183" s="475"/>
      <c r="N183" s="475"/>
      <c r="O183" s="475"/>
      <c r="P183" s="475"/>
      <c r="Q183" s="475"/>
      <c r="R183" s="475"/>
      <c r="S183" s="475"/>
      <c r="T183" s="475"/>
      <c r="U183" s="475"/>
      <c r="V183" s="475"/>
      <c r="W183" s="475"/>
      <c r="X183" s="475"/>
      <c r="Y183" s="475"/>
      <c r="Z183" s="475"/>
    </row>
    <row r="184" spans="1:26" ht="11.25" customHeight="1">
      <c r="A184" s="475"/>
      <c r="B184" s="475"/>
      <c r="C184" s="475"/>
      <c r="D184" s="475"/>
      <c r="E184" s="475"/>
      <c r="F184" s="475"/>
      <c r="G184" s="475"/>
      <c r="H184" s="475"/>
      <c r="I184" s="475"/>
      <c r="J184" s="475"/>
      <c r="K184" s="475"/>
      <c r="L184" s="475"/>
      <c r="M184" s="475"/>
      <c r="N184" s="475"/>
      <c r="O184" s="475"/>
      <c r="P184" s="475"/>
      <c r="Q184" s="475"/>
      <c r="R184" s="475"/>
      <c r="S184" s="475"/>
      <c r="T184" s="475"/>
      <c r="U184" s="475"/>
      <c r="V184" s="475"/>
      <c r="W184" s="475"/>
      <c r="X184" s="475"/>
      <c r="Y184" s="475"/>
      <c r="Z184" s="475"/>
    </row>
    <row r="185" spans="1:26" ht="11.25" customHeight="1">
      <c r="A185" s="475"/>
      <c r="B185" s="475"/>
      <c r="C185" s="475"/>
      <c r="D185" s="475"/>
      <c r="E185" s="475"/>
      <c r="F185" s="475"/>
      <c r="G185" s="475"/>
      <c r="H185" s="475"/>
      <c r="I185" s="475"/>
      <c r="J185" s="475"/>
      <c r="K185" s="475"/>
      <c r="L185" s="475"/>
      <c r="M185" s="475"/>
      <c r="N185" s="475"/>
      <c r="O185" s="475"/>
      <c r="P185" s="475"/>
      <c r="Q185" s="475"/>
      <c r="R185" s="475"/>
      <c r="S185" s="475"/>
      <c r="T185" s="475"/>
      <c r="U185" s="475"/>
      <c r="V185" s="475"/>
      <c r="W185" s="475"/>
      <c r="X185" s="475"/>
      <c r="Y185" s="475"/>
      <c r="Z185" s="475"/>
    </row>
    <row r="186" spans="1:26" ht="11.25" customHeight="1">
      <c r="A186" s="475"/>
      <c r="B186" s="475"/>
      <c r="C186" s="475"/>
      <c r="D186" s="475"/>
      <c r="E186" s="475"/>
      <c r="F186" s="475"/>
      <c r="G186" s="475"/>
      <c r="H186" s="475"/>
      <c r="I186" s="475"/>
      <c r="J186" s="475"/>
      <c r="K186" s="475"/>
      <c r="L186" s="475"/>
      <c r="M186" s="475"/>
      <c r="N186" s="475"/>
      <c r="O186" s="475"/>
      <c r="P186" s="475"/>
      <c r="Q186" s="475"/>
      <c r="R186" s="475"/>
      <c r="S186" s="475"/>
      <c r="T186" s="475"/>
      <c r="U186" s="475"/>
      <c r="V186" s="475"/>
      <c r="W186" s="475"/>
      <c r="X186" s="475"/>
      <c r="Y186" s="475"/>
      <c r="Z186" s="475"/>
    </row>
    <row r="187" spans="1:26" ht="11.25" customHeight="1">
      <c r="A187" s="475"/>
      <c r="B187" s="475"/>
      <c r="C187" s="475"/>
      <c r="D187" s="475"/>
      <c r="E187" s="475"/>
      <c r="F187" s="475"/>
      <c r="G187" s="475"/>
      <c r="H187" s="475"/>
      <c r="I187" s="475"/>
      <c r="J187" s="475"/>
      <c r="K187" s="475"/>
      <c r="L187" s="475"/>
      <c r="M187" s="475"/>
      <c r="N187" s="475"/>
      <c r="O187" s="475"/>
      <c r="P187" s="475"/>
      <c r="Q187" s="475"/>
      <c r="R187" s="475"/>
      <c r="S187" s="475"/>
      <c r="T187" s="475"/>
      <c r="U187" s="475"/>
      <c r="V187" s="475"/>
      <c r="W187" s="475"/>
      <c r="X187" s="475"/>
      <c r="Y187" s="475"/>
      <c r="Z187" s="475"/>
    </row>
    <row r="188" spans="1:26" ht="11.25" customHeight="1">
      <c r="A188" s="475"/>
      <c r="B188" s="475"/>
      <c r="C188" s="475"/>
      <c r="D188" s="475"/>
      <c r="E188" s="475"/>
      <c r="F188" s="475"/>
      <c r="G188" s="475"/>
      <c r="H188" s="475"/>
      <c r="I188" s="475"/>
      <c r="J188" s="475"/>
      <c r="K188" s="475"/>
      <c r="L188" s="475"/>
      <c r="M188" s="475"/>
      <c r="N188" s="475"/>
      <c r="O188" s="475"/>
      <c r="P188" s="475"/>
      <c r="Q188" s="475"/>
      <c r="R188" s="475"/>
      <c r="S188" s="475"/>
      <c r="T188" s="475"/>
      <c r="U188" s="475"/>
      <c r="V188" s="475"/>
      <c r="W188" s="475"/>
      <c r="X188" s="475"/>
      <c r="Y188" s="475"/>
      <c r="Z188" s="475"/>
    </row>
    <row r="189" spans="1:26" ht="11.25" customHeight="1">
      <c r="A189" s="475"/>
      <c r="B189" s="475"/>
      <c r="C189" s="475"/>
      <c r="D189" s="475"/>
      <c r="E189" s="475"/>
      <c r="F189" s="475"/>
      <c r="G189" s="475"/>
      <c r="H189" s="475"/>
      <c r="I189" s="475"/>
      <c r="J189" s="475"/>
      <c r="K189" s="475"/>
      <c r="L189" s="475"/>
      <c r="M189" s="475"/>
      <c r="N189" s="475"/>
      <c r="O189" s="475"/>
      <c r="P189" s="475"/>
      <c r="Q189" s="475"/>
      <c r="R189" s="475"/>
      <c r="S189" s="475"/>
      <c r="T189" s="475"/>
      <c r="U189" s="475"/>
      <c r="V189" s="475"/>
      <c r="W189" s="475"/>
      <c r="X189" s="475"/>
      <c r="Y189" s="475"/>
      <c r="Z189" s="475"/>
    </row>
    <row r="190" spans="1:26" ht="11.25" customHeight="1">
      <c r="A190" s="475"/>
      <c r="B190" s="475"/>
      <c r="C190" s="475"/>
      <c r="D190" s="475"/>
      <c r="E190" s="475"/>
      <c r="F190" s="475"/>
      <c r="G190" s="475"/>
      <c r="H190" s="475"/>
      <c r="I190" s="475"/>
      <c r="J190" s="475"/>
      <c r="K190" s="475"/>
      <c r="L190" s="475"/>
      <c r="M190" s="475"/>
      <c r="N190" s="475"/>
      <c r="O190" s="475"/>
      <c r="P190" s="475"/>
      <c r="Q190" s="475"/>
      <c r="R190" s="475"/>
      <c r="S190" s="475"/>
      <c r="T190" s="475"/>
      <c r="U190" s="475"/>
      <c r="V190" s="475"/>
      <c r="W190" s="475"/>
      <c r="X190" s="475"/>
      <c r="Y190" s="475"/>
      <c r="Z190" s="475"/>
    </row>
    <row r="191" spans="1:26" ht="11.25" customHeight="1">
      <c r="A191" s="475"/>
      <c r="B191" s="475"/>
      <c r="C191" s="475"/>
      <c r="D191" s="475"/>
      <c r="E191" s="475"/>
      <c r="F191" s="475"/>
      <c r="G191" s="475"/>
      <c r="H191" s="475"/>
      <c r="I191" s="475"/>
      <c r="J191" s="475"/>
      <c r="K191" s="475"/>
      <c r="L191" s="475"/>
      <c r="M191" s="475"/>
      <c r="N191" s="475"/>
      <c r="O191" s="475"/>
      <c r="P191" s="475"/>
      <c r="Q191" s="475"/>
      <c r="R191" s="475"/>
      <c r="S191" s="475"/>
      <c r="T191" s="475"/>
      <c r="U191" s="475"/>
      <c r="V191" s="475"/>
      <c r="W191" s="475"/>
      <c r="X191" s="475"/>
      <c r="Y191" s="475"/>
      <c r="Z191" s="475"/>
    </row>
    <row r="192" spans="1:26" ht="11.25" customHeight="1">
      <c r="A192" s="475"/>
      <c r="B192" s="475"/>
      <c r="C192" s="475"/>
      <c r="D192" s="475"/>
      <c r="E192" s="475"/>
      <c r="F192" s="475"/>
      <c r="G192" s="475"/>
      <c r="H192" s="475"/>
      <c r="I192" s="475"/>
      <c r="J192" s="475"/>
      <c r="K192" s="475"/>
      <c r="L192" s="475"/>
      <c r="M192" s="475"/>
      <c r="N192" s="475"/>
      <c r="O192" s="475"/>
      <c r="P192" s="475"/>
      <c r="Q192" s="475"/>
      <c r="R192" s="475"/>
      <c r="S192" s="475"/>
      <c r="T192" s="475"/>
      <c r="U192" s="475"/>
      <c r="V192" s="475"/>
      <c r="W192" s="475"/>
      <c r="X192" s="475"/>
      <c r="Y192" s="475"/>
      <c r="Z192" s="475"/>
    </row>
    <row r="193" spans="1:26" ht="11.25" customHeight="1">
      <c r="A193" s="475"/>
      <c r="B193" s="475"/>
      <c r="C193" s="475"/>
      <c r="D193" s="475"/>
      <c r="E193" s="475"/>
      <c r="F193" s="475"/>
      <c r="G193" s="475"/>
      <c r="H193" s="475"/>
      <c r="I193" s="475"/>
      <c r="J193" s="475"/>
      <c r="K193" s="475"/>
      <c r="L193" s="475"/>
      <c r="M193" s="475"/>
      <c r="N193" s="475"/>
      <c r="O193" s="475"/>
      <c r="P193" s="475"/>
      <c r="Q193" s="475"/>
      <c r="R193" s="475"/>
      <c r="S193" s="475"/>
      <c r="T193" s="475"/>
      <c r="U193" s="475"/>
      <c r="V193" s="475"/>
      <c r="W193" s="475"/>
      <c r="X193" s="475"/>
      <c r="Y193" s="475"/>
      <c r="Z193" s="475"/>
    </row>
    <row r="194" spans="1:26" ht="11.25" customHeight="1">
      <c r="A194" s="475"/>
      <c r="B194" s="475"/>
      <c r="C194" s="475"/>
      <c r="D194" s="475"/>
      <c r="E194" s="475"/>
      <c r="F194" s="475"/>
      <c r="G194" s="475"/>
      <c r="H194" s="475"/>
      <c r="I194" s="475"/>
      <c r="J194" s="475"/>
      <c r="K194" s="475"/>
      <c r="L194" s="475"/>
      <c r="M194" s="475"/>
      <c r="N194" s="475"/>
      <c r="O194" s="475"/>
      <c r="P194" s="475"/>
      <c r="Q194" s="475"/>
      <c r="R194" s="475"/>
      <c r="S194" s="475"/>
      <c r="T194" s="475"/>
      <c r="U194" s="475"/>
      <c r="V194" s="475"/>
      <c r="W194" s="475"/>
      <c r="X194" s="475"/>
      <c r="Y194" s="475"/>
      <c r="Z194" s="475"/>
    </row>
    <row r="195" spans="1:26" ht="11.25" customHeight="1">
      <c r="A195" s="475"/>
      <c r="B195" s="475"/>
      <c r="C195" s="475"/>
      <c r="D195" s="475"/>
      <c r="E195" s="475"/>
      <c r="F195" s="475"/>
      <c r="G195" s="475"/>
      <c r="H195" s="475"/>
      <c r="I195" s="475"/>
      <c r="J195" s="475"/>
      <c r="K195" s="475"/>
      <c r="L195" s="475"/>
      <c r="M195" s="475"/>
      <c r="N195" s="475"/>
      <c r="O195" s="475"/>
      <c r="P195" s="475"/>
      <c r="Q195" s="475"/>
      <c r="R195" s="475"/>
      <c r="S195" s="475"/>
      <c r="T195" s="475"/>
      <c r="U195" s="475"/>
      <c r="V195" s="475"/>
      <c r="W195" s="475"/>
      <c r="X195" s="475"/>
      <c r="Y195" s="475"/>
      <c r="Z195" s="475"/>
    </row>
    <row r="196" spans="1:26" ht="11.25" customHeight="1">
      <c r="A196" s="475"/>
      <c r="B196" s="475"/>
      <c r="C196" s="475"/>
      <c r="D196" s="475"/>
      <c r="E196" s="475"/>
      <c r="F196" s="475"/>
      <c r="G196" s="475"/>
      <c r="H196" s="475"/>
      <c r="I196" s="475"/>
      <c r="J196" s="475"/>
      <c r="K196" s="475"/>
      <c r="L196" s="475"/>
      <c r="M196" s="475"/>
      <c r="N196" s="475"/>
      <c r="O196" s="475"/>
      <c r="P196" s="475"/>
      <c r="Q196" s="475"/>
      <c r="R196" s="475"/>
      <c r="S196" s="475"/>
      <c r="T196" s="475"/>
      <c r="U196" s="475"/>
      <c r="V196" s="475"/>
      <c r="W196" s="475"/>
      <c r="X196" s="475"/>
      <c r="Y196" s="475"/>
      <c r="Z196" s="475"/>
    </row>
    <row r="197" spans="1:26" ht="11.25" customHeight="1">
      <c r="A197" s="475"/>
      <c r="B197" s="475"/>
      <c r="C197" s="475"/>
      <c r="D197" s="475"/>
      <c r="E197" s="475"/>
      <c r="F197" s="475"/>
      <c r="G197" s="475"/>
      <c r="H197" s="475"/>
      <c r="I197" s="475"/>
      <c r="J197" s="475"/>
      <c r="K197" s="475"/>
      <c r="L197" s="475"/>
      <c r="M197" s="475"/>
      <c r="N197" s="475"/>
      <c r="O197" s="475"/>
      <c r="P197" s="475"/>
      <c r="Q197" s="475"/>
      <c r="R197" s="475"/>
      <c r="S197" s="475"/>
      <c r="T197" s="475"/>
      <c r="U197" s="475"/>
      <c r="V197" s="475"/>
      <c r="W197" s="475"/>
      <c r="X197" s="475"/>
      <c r="Y197" s="475"/>
      <c r="Z197" s="475"/>
    </row>
    <row r="198" spans="1:26" ht="11.25" customHeight="1">
      <c r="A198" s="475"/>
      <c r="B198" s="475"/>
      <c r="C198" s="475"/>
      <c r="D198" s="475"/>
      <c r="E198" s="475"/>
      <c r="F198" s="475"/>
      <c r="G198" s="475"/>
      <c r="H198" s="475"/>
      <c r="I198" s="475"/>
      <c r="J198" s="475"/>
      <c r="K198" s="475"/>
      <c r="L198" s="475"/>
      <c r="M198" s="475"/>
      <c r="N198" s="475"/>
      <c r="O198" s="475"/>
      <c r="P198" s="475"/>
      <c r="Q198" s="475"/>
      <c r="R198" s="475"/>
      <c r="S198" s="475"/>
      <c r="T198" s="475"/>
      <c r="U198" s="475"/>
      <c r="V198" s="475"/>
      <c r="W198" s="475"/>
      <c r="X198" s="475"/>
      <c r="Y198" s="475"/>
      <c r="Z198" s="475"/>
    </row>
    <row r="199" spans="1:26" ht="11.25" customHeight="1">
      <c r="A199" s="475"/>
      <c r="B199" s="475"/>
      <c r="C199" s="475"/>
      <c r="D199" s="475"/>
      <c r="E199" s="475"/>
      <c r="F199" s="475"/>
      <c r="G199" s="475"/>
      <c r="H199" s="475"/>
      <c r="I199" s="475"/>
      <c r="J199" s="475"/>
      <c r="K199" s="475"/>
      <c r="L199" s="475"/>
      <c r="M199" s="475"/>
      <c r="N199" s="475"/>
      <c r="O199" s="475"/>
      <c r="P199" s="475"/>
      <c r="Q199" s="475"/>
      <c r="R199" s="475"/>
      <c r="S199" s="475"/>
      <c r="T199" s="475"/>
      <c r="U199" s="475"/>
      <c r="V199" s="475"/>
      <c r="W199" s="475"/>
      <c r="X199" s="475"/>
      <c r="Y199" s="475"/>
      <c r="Z199" s="475"/>
    </row>
    <row r="200" spans="1:26" ht="11.25" customHeight="1">
      <c r="A200" s="475"/>
      <c r="B200" s="475"/>
      <c r="C200" s="475"/>
      <c r="D200" s="475"/>
      <c r="E200" s="475"/>
      <c r="F200" s="475"/>
      <c r="G200" s="475"/>
      <c r="H200" s="475"/>
      <c r="I200" s="475"/>
      <c r="J200" s="475"/>
      <c r="K200" s="475"/>
      <c r="L200" s="475"/>
      <c r="M200" s="475"/>
      <c r="N200" s="475"/>
      <c r="O200" s="475"/>
      <c r="P200" s="475"/>
      <c r="Q200" s="475"/>
      <c r="R200" s="475"/>
      <c r="S200" s="475"/>
      <c r="T200" s="475"/>
      <c r="U200" s="475"/>
      <c r="V200" s="475"/>
      <c r="W200" s="475"/>
      <c r="X200" s="475"/>
      <c r="Y200" s="475"/>
      <c r="Z200" s="475"/>
    </row>
    <row r="201" spans="1:26" ht="11.25" customHeight="1">
      <c r="A201" s="475"/>
      <c r="B201" s="475"/>
      <c r="C201" s="475"/>
      <c r="D201" s="475"/>
      <c r="E201" s="475"/>
      <c r="F201" s="475"/>
      <c r="G201" s="475"/>
      <c r="H201" s="475"/>
      <c r="I201" s="475"/>
      <c r="J201" s="475"/>
      <c r="K201" s="475"/>
      <c r="L201" s="475"/>
      <c r="M201" s="475"/>
      <c r="N201" s="475"/>
      <c r="O201" s="475"/>
      <c r="P201" s="475"/>
      <c r="Q201" s="475"/>
      <c r="R201" s="475"/>
      <c r="S201" s="475"/>
      <c r="T201" s="475"/>
      <c r="U201" s="475"/>
      <c r="V201" s="475"/>
      <c r="W201" s="475"/>
      <c r="X201" s="475"/>
      <c r="Y201" s="475"/>
      <c r="Z201" s="475"/>
    </row>
    <row r="202" spans="1:26" ht="11.25" customHeight="1">
      <c r="A202" s="475"/>
      <c r="B202" s="475"/>
      <c r="C202" s="475"/>
      <c r="D202" s="475"/>
      <c r="E202" s="475"/>
      <c r="F202" s="475"/>
      <c r="G202" s="475"/>
      <c r="H202" s="475"/>
      <c r="I202" s="475"/>
      <c r="J202" s="475"/>
      <c r="K202" s="475"/>
      <c r="L202" s="475"/>
      <c r="M202" s="475"/>
      <c r="N202" s="475"/>
      <c r="O202" s="475"/>
      <c r="P202" s="475"/>
      <c r="Q202" s="475"/>
      <c r="R202" s="475"/>
      <c r="S202" s="475"/>
      <c r="T202" s="475"/>
      <c r="U202" s="475"/>
      <c r="V202" s="475"/>
      <c r="W202" s="475"/>
      <c r="X202" s="475"/>
      <c r="Y202" s="475"/>
      <c r="Z202" s="475"/>
    </row>
    <row r="203" spans="1:26" ht="11.25" customHeight="1">
      <c r="A203" s="475"/>
      <c r="B203" s="475"/>
      <c r="C203" s="475"/>
      <c r="D203" s="475"/>
      <c r="E203" s="475"/>
      <c r="F203" s="475"/>
      <c r="G203" s="475"/>
      <c r="H203" s="475"/>
      <c r="I203" s="475"/>
      <c r="J203" s="475"/>
      <c r="K203" s="475"/>
      <c r="L203" s="475"/>
      <c r="M203" s="475"/>
      <c r="N203" s="475"/>
      <c r="O203" s="475"/>
      <c r="P203" s="475"/>
      <c r="Q203" s="475"/>
      <c r="R203" s="475"/>
      <c r="S203" s="475"/>
      <c r="T203" s="475"/>
      <c r="U203" s="475"/>
      <c r="V203" s="475"/>
      <c r="W203" s="475"/>
      <c r="X203" s="475"/>
      <c r="Y203" s="475"/>
      <c r="Z203" s="475"/>
    </row>
    <row r="204" spans="1:26" ht="11.25" customHeight="1">
      <c r="A204" s="475"/>
      <c r="B204" s="475"/>
      <c r="C204" s="475"/>
      <c r="D204" s="475"/>
      <c r="E204" s="475"/>
      <c r="F204" s="475"/>
      <c r="G204" s="475"/>
      <c r="H204" s="475"/>
      <c r="I204" s="475"/>
      <c r="J204" s="475"/>
      <c r="K204" s="475"/>
      <c r="L204" s="475"/>
      <c r="M204" s="475"/>
      <c r="N204" s="475"/>
      <c r="O204" s="475"/>
      <c r="P204" s="475"/>
      <c r="Q204" s="475"/>
      <c r="R204" s="475"/>
      <c r="S204" s="475"/>
      <c r="T204" s="475"/>
      <c r="U204" s="475"/>
      <c r="V204" s="475"/>
      <c r="W204" s="475"/>
      <c r="X204" s="475"/>
      <c r="Y204" s="475"/>
      <c r="Z204" s="475"/>
    </row>
    <row r="205" spans="1:26" ht="11.25" customHeight="1">
      <c r="A205" s="475"/>
      <c r="B205" s="475"/>
      <c r="C205" s="475"/>
      <c r="D205" s="475"/>
      <c r="E205" s="475"/>
      <c r="F205" s="475"/>
      <c r="G205" s="475"/>
      <c r="H205" s="475"/>
      <c r="I205" s="475"/>
      <c r="J205" s="475"/>
      <c r="K205" s="475"/>
      <c r="L205" s="475"/>
      <c r="M205" s="475"/>
      <c r="N205" s="475"/>
      <c r="O205" s="475"/>
      <c r="P205" s="475"/>
      <c r="Q205" s="475"/>
      <c r="R205" s="475"/>
      <c r="S205" s="475"/>
      <c r="T205" s="475"/>
      <c r="U205" s="475"/>
      <c r="V205" s="475"/>
      <c r="W205" s="475"/>
      <c r="X205" s="475"/>
      <c r="Y205" s="475"/>
      <c r="Z205" s="475"/>
    </row>
    <row r="206" spans="1:26" ht="11.25" customHeight="1">
      <c r="A206" s="475"/>
      <c r="B206" s="475"/>
      <c r="C206" s="475"/>
      <c r="D206" s="475"/>
      <c r="E206" s="475"/>
      <c r="F206" s="475"/>
      <c r="G206" s="475"/>
      <c r="H206" s="475"/>
      <c r="I206" s="475"/>
      <c r="J206" s="475"/>
      <c r="K206" s="475"/>
      <c r="L206" s="475"/>
      <c r="M206" s="475"/>
      <c r="N206" s="475"/>
      <c r="O206" s="475"/>
      <c r="P206" s="475"/>
      <c r="Q206" s="475"/>
      <c r="R206" s="475"/>
      <c r="S206" s="475"/>
      <c r="T206" s="475"/>
      <c r="U206" s="475"/>
      <c r="V206" s="475"/>
      <c r="W206" s="475"/>
      <c r="X206" s="475"/>
      <c r="Y206" s="475"/>
      <c r="Z206" s="475"/>
    </row>
    <row r="207" spans="1:26" ht="11.25" customHeight="1">
      <c r="A207" s="475"/>
      <c r="B207" s="475"/>
      <c r="C207" s="475"/>
      <c r="D207" s="475"/>
      <c r="E207" s="475"/>
      <c r="F207" s="475"/>
      <c r="G207" s="475"/>
      <c r="H207" s="475"/>
      <c r="I207" s="475"/>
      <c r="J207" s="475"/>
      <c r="K207" s="475"/>
      <c r="L207" s="475"/>
      <c r="M207" s="475"/>
      <c r="N207" s="475"/>
      <c r="O207" s="475"/>
      <c r="P207" s="475"/>
      <c r="Q207" s="475"/>
      <c r="R207" s="475"/>
      <c r="S207" s="475"/>
      <c r="T207" s="475"/>
      <c r="U207" s="475"/>
      <c r="V207" s="475"/>
      <c r="W207" s="475"/>
      <c r="X207" s="475"/>
      <c r="Y207" s="475"/>
      <c r="Z207" s="475"/>
    </row>
    <row r="208" spans="1:26" ht="11.25" customHeight="1">
      <c r="A208" s="475"/>
      <c r="B208" s="475"/>
      <c r="C208" s="475"/>
      <c r="D208" s="475"/>
      <c r="E208" s="475"/>
      <c r="F208" s="475"/>
      <c r="G208" s="475"/>
      <c r="H208" s="475"/>
      <c r="I208" s="475"/>
      <c r="J208" s="475"/>
      <c r="K208" s="475"/>
      <c r="L208" s="475"/>
      <c r="M208" s="475"/>
      <c r="N208" s="475"/>
      <c r="O208" s="475"/>
      <c r="P208" s="475"/>
      <c r="Q208" s="475"/>
      <c r="R208" s="475"/>
      <c r="S208" s="475"/>
      <c r="T208" s="475"/>
      <c r="U208" s="475"/>
      <c r="V208" s="475"/>
      <c r="W208" s="475"/>
      <c r="X208" s="475"/>
      <c r="Y208" s="475"/>
      <c r="Z208" s="475"/>
    </row>
    <row r="209" spans="1:26" ht="11.25" customHeight="1">
      <c r="A209" s="475"/>
      <c r="B209" s="475"/>
      <c r="C209" s="475"/>
      <c r="D209" s="475"/>
      <c r="E209" s="475"/>
      <c r="F209" s="475"/>
      <c r="G209" s="475"/>
      <c r="H209" s="475"/>
      <c r="I209" s="475"/>
      <c r="J209" s="475"/>
      <c r="K209" s="475"/>
      <c r="L209" s="475"/>
      <c r="M209" s="475"/>
      <c r="N209" s="475"/>
      <c r="O209" s="475"/>
      <c r="P209" s="475"/>
      <c r="Q209" s="475"/>
      <c r="R209" s="475"/>
      <c r="S209" s="475"/>
      <c r="T209" s="475"/>
      <c r="U209" s="475"/>
      <c r="V209" s="475"/>
      <c r="W209" s="475"/>
      <c r="X209" s="475"/>
      <c r="Y209" s="475"/>
      <c r="Z209" s="475"/>
    </row>
    <row r="210" spans="1:26" ht="11.25" customHeight="1">
      <c r="A210" s="475"/>
      <c r="B210" s="475"/>
      <c r="C210" s="475"/>
      <c r="D210" s="475"/>
      <c r="E210" s="475"/>
      <c r="F210" s="475"/>
      <c r="G210" s="475"/>
      <c r="H210" s="475"/>
      <c r="I210" s="475"/>
      <c r="J210" s="475"/>
      <c r="K210" s="475"/>
      <c r="L210" s="475"/>
      <c r="M210" s="475"/>
      <c r="N210" s="475"/>
      <c r="O210" s="475"/>
      <c r="P210" s="475"/>
      <c r="Q210" s="475"/>
      <c r="R210" s="475"/>
      <c r="S210" s="475"/>
      <c r="T210" s="475"/>
      <c r="U210" s="475"/>
      <c r="V210" s="475"/>
      <c r="W210" s="475"/>
      <c r="X210" s="475"/>
      <c r="Y210" s="475"/>
      <c r="Z210" s="475"/>
    </row>
    <row r="211" spans="1:26" ht="11.25" customHeight="1">
      <c r="A211" s="475"/>
      <c r="B211" s="475"/>
      <c r="C211" s="475"/>
      <c r="D211" s="475"/>
      <c r="E211" s="475"/>
      <c r="F211" s="475"/>
      <c r="G211" s="475"/>
      <c r="H211" s="475"/>
      <c r="I211" s="475"/>
      <c r="J211" s="475"/>
      <c r="K211" s="475"/>
      <c r="L211" s="475"/>
      <c r="M211" s="475"/>
      <c r="N211" s="475"/>
      <c r="O211" s="475"/>
      <c r="P211" s="475"/>
      <c r="Q211" s="475"/>
      <c r="R211" s="475"/>
      <c r="S211" s="475"/>
      <c r="T211" s="475"/>
      <c r="U211" s="475"/>
      <c r="V211" s="475"/>
      <c r="W211" s="475"/>
      <c r="X211" s="475"/>
      <c r="Y211" s="475"/>
      <c r="Z211" s="475"/>
    </row>
    <row r="212" spans="1:26" ht="11.25" customHeight="1">
      <c r="A212" s="475"/>
      <c r="B212" s="475"/>
      <c r="C212" s="475"/>
      <c r="D212" s="475"/>
      <c r="E212" s="475"/>
      <c r="F212" s="475"/>
      <c r="G212" s="475"/>
      <c r="H212" s="475"/>
      <c r="I212" s="475"/>
      <c r="J212" s="475"/>
      <c r="K212" s="475"/>
      <c r="L212" s="475"/>
      <c r="M212" s="475"/>
      <c r="N212" s="475"/>
      <c r="O212" s="475"/>
      <c r="P212" s="475"/>
      <c r="Q212" s="475"/>
      <c r="R212" s="475"/>
      <c r="S212" s="475"/>
      <c r="T212" s="475"/>
      <c r="U212" s="475"/>
      <c r="V212" s="475"/>
      <c r="W212" s="475"/>
      <c r="X212" s="475"/>
      <c r="Y212" s="475"/>
      <c r="Z212" s="475"/>
    </row>
    <row r="213" spans="1:26" ht="11.25" customHeight="1">
      <c r="A213" s="475"/>
      <c r="B213" s="475"/>
      <c r="C213" s="475"/>
      <c r="D213" s="475"/>
      <c r="E213" s="475"/>
      <c r="F213" s="475"/>
      <c r="G213" s="475"/>
      <c r="H213" s="475"/>
      <c r="I213" s="475"/>
      <c r="J213" s="475"/>
      <c r="K213" s="475"/>
      <c r="L213" s="475"/>
      <c r="M213" s="475"/>
      <c r="N213" s="475"/>
      <c r="O213" s="475"/>
      <c r="P213" s="475"/>
      <c r="Q213" s="475"/>
      <c r="R213" s="475"/>
      <c r="S213" s="475"/>
      <c r="T213" s="475"/>
      <c r="U213" s="475"/>
      <c r="V213" s="475"/>
      <c r="W213" s="475"/>
      <c r="X213" s="475"/>
      <c r="Y213" s="475"/>
      <c r="Z213" s="475"/>
    </row>
    <row r="214" spans="1:26" ht="11.25" customHeight="1">
      <c r="A214" s="475"/>
      <c r="B214" s="475"/>
      <c r="C214" s="475"/>
      <c r="D214" s="475"/>
      <c r="E214" s="475"/>
      <c r="F214" s="475"/>
      <c r="G214" s="475"/>
      <c r="H214" s="475"/>
      <c r="I214" s="475"/>
      <c r="J214" s="475"/>
      <c r="K214" s="475"/>
      <c r="L214" s="475"/>
      <c r="M214" s="475"/>
      <c r="N214" s="475"/>
      <c r="O214" s="475"/>
      <c r="P214" s="475"/>
      <c r="Q214" s="475"/>
      <c r="R214" s="475"/>
      <c r="S214" s="475"/>
      <c r="T214" s="475"/>
      <c r="U214" s="475"/>
      <c r="V214" s="475"/>
      <c r="W214" s="475"/>
      <c r="X214" s="475"/>
      <c r="Y214" s="475"/>
      <c r="Z214" s="475"/>
    </row>
    <row r="215" spans="1:26" ht="11.25" customHeight="1">
      <c r="A215" s="475"/>
      <c r="B215" s="475"/>
      <c r="C215" s="475"/>
      <c r="D215" s="475"/>
      <c r="E215" s="475"/>
      <c r="F215" s="475"/>
      <c r="G215" s="475"/>
      <c r="H215" s="475"/>
      <c r="I215" s="475"/>
      <c r="J215" s="475"/>
      <c r="K215" s="475"/>
      <c r="L215" s="475"/>
      <c r="M215" s="475"/>
      <c r="N215" s="475"/>
      <c r="O215" s="475"/>
      <c r="P215" s="475"/>
      <c r="Q215" s="475"/>
      <c r="R215" s="475"/>
      <c r="S215" s="475"/>
      <c r="T215" s="475"/>
      <c r="U215" s="475"/>
      <c r="V215" s="475"/>
      <c r="W215" s="475"/>
      <c r="X215" s="475"/>
      <c r="Y215" s="475"/>
      <c r="Z215" s="475"/>
    </row>
    <row r="216" spans="1:26" ht="11.25" customHeight="1">
      <c r="A216" s="475"/>
      <c r="B216" s="475"/>
      <c r="C216" s="475"/>
      <c r="D216" s="475"/>
      <c r="E216" s="475"/>
      <c r="F216" s="475"/>
      <c r="G216" s="475"/>
      <c r="H216" s="475"/>
      <c r="I216" s="475"/>
      <c r="J216" s="475"/>
      <c r="K216" s="475"/>
      <c r="L216" s="475"/>
      <c r="M216" s="475"/>
      <c r="N216" s="475"/>
      <c r="O216" s="475"/>
      <c r="P216" s="475"/>
      <c r="Q216" s="475"/>
      <c r="R216" s="475"/>
      <c r="S216" s="475"/>
      <c r="T216" s="475"/>
      <c r="U216" s="475"/>
      <c r="V216" s="475"/>
      <c r="W216" s="475"/>
      <c r="X216" s="475"/>
      <c r="Y216" s="475"/>
      <c r="Z216" s="475"/>
    </row>
    <row r="217" spans="1:26" ht="11.25" customHeight="1">
      <c r="A217" s="475"/>
      <c r="B217" s="475"/>
      <c r="C217" s="475"/>
      <c r="D217" s="475"/>
      <c r="E217" s="475"/>
      <c r="F217" s="475"/>
      <c r="G217" s="475"/>
      <c r="H217" s="475"/>
      <c r="I217" s="475"/>
      <c r="J217" s="475"/>
      <c r="K217" s="475"/>
      <c r="L217" s="475"/>
      <c r="M217" s="475"/>
      <c r="N217" s="475"/>
      <c r="O217" s="475"/>
      <c r="P217" s="475"/>
      <c r="Q217" s="475"/>
      <c r="R217" s="475"/>
      <c r="S217" s="475"/>
      <c r="T217" s="475"/>
      <c r="U217" s="475"/>
      <c r="V217" s="475"/>
      <c r="W217" s="475"/>
      <c r="X217" s="475"/>
      <c r="Y217" s="475"/>
      <c r="Z217" s="475"/>
    </row>
    <row r="218" spans="1:26" ht="11.25" customHeight="1">
      <c r="A218" s="475"/>
      <c r="B218" s="475"/>
      <c r="C218" s="475"/>
      <c r="D218" s="475"/>
      <c r="E218" s="475"/>
      <c r="F218" s="475"/>
      <c r="G218" s="475"/>
      <c r="H218" s="475"/>
      <c r="I218" s="475"/>
      <c r="J218" s="475"/>
      <c r="K218" s="475"/>
      <c r="L218" s="475"/>
      <c r="M218" s="475"/>
      <c r="N218" s="475"/>
      <c r="O218" s="475"/>
      <c r="P218" s="475"/>
      <c r="Q218" s="475"/>
      <c r="R218" s="475"/>
      <c r="S218" s="475"/>
      <c r="T218" s="475"/>
      <c r="U218" s="475"/>
      <c r="V218" s="475"/>
      <c r="W218" s="475"/>
      <c r="X218" s="475"/>
      <c r="Y218" s="475"/>
      <c r="Z218" s="475"/>
    </row>
    <row r="219" spans="1:26" ht="11.25" customHeight="1">
      <c r="A219" s="475"/>
      <c r="B219" s="475"/>
      <c r="C219" s="475"/>
      <c r="D219" s="475"/>
      <c r="E219" s="475"/>
      <c r="F219" s="475"/>
      <c r="G219" s="475"/>
      <c r="H219" s="475"/>
      <c r="I219" s="475"/>
      <c r="J219" s="475"/>
      <c r="K219" s="475"/>
      <c r="L219" s="475"/>
      <c r="M219" s="475"/>
      <c r="N219" s="475"/>
      <c r="O219" s="475"/>
      <c r="P219" s="475"/>
      <c r="Q219" s="475"/>
      <c r="R219" s="475"/>
      <c r="S219" s="475"/>
      <c r="T219" s="475"/>
      <c r="U219" s="475"/>
      <c r="V219" s="475"/>
      <c r="W219" s="475"/>
      <c r="X219" s="475"/>
      <c r="Y219" s="475"/>
      <c r="Z219" s="475"/>
    </row>
    <row r="220" spans="1:26" ht="11.25" customHeight="1">
      <c r="A220" s="475"/>
      <c r="B220" s="475"/>
      <c r="C220" s="475"/>
      <c r="D220" s="475"/>
      <c r="E220" s="475"/>
      <c r="F220" s="475"/>
      <c r="G220" s="475"/>
      <c r="H220" s="475"/>
      <c r="I220" s="475"/>
      <c r="J220" s="475"/>
      <c r="K220" s="475"/>
      <c r="L220" s="475"/>
      <c r="M220" s="475"/>
      <c r="N220" s="475"/>
      <c r="O220" s="475"/>
      <c r="P220" s="475"/>
      <c r="Q220" s="475"/>
      <c r="R220" s="475"/>
      <c r="S220" s="475"/>
      <c r="T220" s="475"/>
      <c r="U220" s="475"/>
      <c r="V220" s="475"/>
      <c r="W220" s="475"/>
      <c r="X220" s="475"/>
      <c r="Y220" s="475"/>
      <c r="Z220" s="475"/>
    </row>
    <row r="221" spans="1:26" ht="11.25" customHeight="1">
      <c r="A221" s="475"/>
      <c r="B221" s="475"/>
      <c r="C221" s="475"/>
      <c r="D221" s="475"/>
      <c r="E221" s="475"/>
      <c r="F221" s="475"/>
      <c r="G221" s="475"/>
      <c r="H221" s="475"/>
      <c r="I221" s="475"/>
      <c r="J221" s="475"/>
      <c r="K221" s="475"/>
      <c r="L221" s="475"/>
      <c r="M221" s="475"/>
      <c r="N221" s="475"/>
      <c r="O221" s="475"/>
      <c r="P221" s="475"/>
      <c r="Q221" s="475"/>
      <c r="R221" s="475"/>
      <c r="S221" s="475"/>
      <c r="T221" s="475"/>
      <c r="U221" s="475"/>
      <c r="V221" s="475"/>
      <c r="W221" s="475"/>
      <c r="X221" s="475"/>
      <c r="Y221" s="475"/>
      <c r="Z221" s="475"/>
    </row>
    <row r="222" spans="1:26" ht="11.25" customHeight="1">
      <c r="A222" s="475"/>
      <c r="B222" s="475"/>
      <c r="C222" s="475"/>
      <c r="D222" s="475"/>
      <c r="E222" s="475"/>
      <c r="F222" s="475"/>
      <c r="G222" s="475"/>
      <c r="H222" s="475"/>
      <c r="I222" s="475"/>
      <c r="J222" s="475"/>
      <c r="K222" s="475"/>
      <c r="L222" s="475"/>
      <c r="M222" s="475"/>
      <c r="N222" s="475"/>
      <c r="O222" s="475"/>
      <c r="P222" s="475"/>
      <c r="Q222" s="475"/>
      <c r="R222" s="475"/>
      <c r="S222" s="475"/>
      <c r="T222" s="475"/>
      <c r="U222" s="475"/>
      <c r="V222" s="475"/>
      <c r="W222" s="475"/>
      <c r="X222" s="475"/>
      <c r="Y222" s="475"/>
      <c r="Z222" s="475"/>
    </row>
    <row r="223" spans="1:26" ht="11.25" customHeight="1">
      <c r="A223" s="475"/>
      <c r="B223" s="475"/>
      <c r="C223" s="475"/>
      <c r="D223" s="475"/>
      <c r="E223" s="475"/>
      <c r="F223" s="475"/>
      <c r="G223" s="475"/>
      <c r="H223" s="475"/>
      <c r="I223" s="475"/>
      <c r="J223" s="475"/>
      <c r="K223" s="475"/>
      <c r="L223" s="475"/>
      <c r="M223" s="475"/>
      <c r="N223" s="475"/>
      <c r="O223" s="475"/>
      <c r="P223" s="475"/>
      <c r="Q223" s="475"/>
      <c r="R223" s="475"/>
      <c r="S223" s="475"/>
      <c r="T223" s="475"/>
      <c r="U223" s="475"/>
      <c r="V223" s="475"/>
      <c r="W223" s="475"/>
      <c r="X223" s="475"/>
      <c r="Y223" s="475"/>
      <c r="Z223" s="475"/>
    </row>
    <row r="224" spans="1:26" ht="11.25" customHeight="1">
      <c r="A224" s="475"/>
      <c r="B224" s="475"/>
      <c r="C224" s="475"/>
      <c r="D224" s="475"/>
      <c r="E224" s="475"/>
      <c r="F224" s="475"/>
      <c r="G224" s="475"/>
      <c r="H224" s="475"/>
      <c r="I224" s="475"/>
      <c r="J224" s="475"/>
      <c r="K224" s="475"/>
      <c r="L224" s="475"/>
      <c r="M224" s="475"/>
      <c r="N224" s="475"/>
      <c r="O224" s="475"/>
      <c r="P224" s="475"/>
      <c r="Q224" s="475"/>
      <c r="R224" s="475"/>
      <c r="S224" s="475"/>
      <c r="T224" s="475"/>
      <c r="U224" s="475"/>
      <c r="V224" s="475"/>
      <c r="W224" s="475"/>
      <c r="X224" s="475"/>
      <c r="Y224" s="475"/>
      <c r="Z224" s="475"/>
    </row>
    <row r="225" spans="1:26" ht="11.25" customHeight="1">
      <c r="A225" s="475"/>
      <c r="B225" s="475"/>
      <c r="C225" s="475"/>
      <c r="D225" s="475"/>
      <c r="E225" s="475"/>
      <c r="F225" s="475"/>
      <c r="G225" s="475"/>
      <c r="H225" s="475"/>
      <c r="I225" s="475"/>
      <c r="J225" s="475"/>
      <c r="K225" s="475"/>
      <c r="L225" s="475"/>
      <c r="M225" s="475"/>
      <c r="N225" s="475"/>
      <c r="O225" s="475"/>
      <c r="P225" s="475"/>
      <c r="Q225" s="475"/>
      <c r="R225" s="475"/>
      <c r="S225" s="475"/>
      <c r="T225" s="475"/>
      <c r="U225" s="475"/>
      <c r="V225" s="475"/>
      <c r="W225" s="475"/>
      <c r="X225" s="475"/>
      <c r="Y225" s="475"/>
      <c r="Z225" s="475"/>
    </row>
    <row r="226" spans="1:26" ht="11.25" customHeight="1">
      <c r="A226" s="475"/>
      <c r="B226" s="475"/>
      <c r="C226" s="475"/>
      <c r="D226" s="475"/>
      <c r="E226" s="475"/>
      <c r="F226" s="475"/>
      <c r="G226" s="475"/>
      <c r="H226" s="475"/>
      <c r="I226" s="475"/>
      <c r="J226" s="475"/>
      <c r="K226" s="475"/>
      <c r="L226" s="475"/>
      <c r="M226" s="475"/>
      <c r="N226" s="475"/>
      <c r="O226" s="475"/>
      <c r="P226" s="475"/>
      <c r="Q226" s="475"/>
      <c r="R226" s="475"/>
      <c r="S226" s="475"/>
      <c r="T226" s="475"/>
      <c r="U226" s="475"/>
      <c r="V226" s="475"/>
      <c r="W226" s="475"/>
      <c r="X226" s="475"/>
      <c r="Y226" s="475"/>
      <c r="Z226" s="475"/>
    </row>
    <row r="227" spans="1:26" ht="11.25" customHeight="1">
      <c r="A227" s="475"/>
      <c r="B227" s="475"/>
      <c r="C227" s="475"/>
      <c r="D227" s="475"/>
      <c r="E227" s="475"/>
      <c r="F227" s="475"/>
      <c r="G227" s="475"/>
      <c r="H227" s="475"/>
      <c r="I227" s="475"/>
      <c r="J227" s="475"/>
      <c r="K227" s="475"/>
      <c r="L227" s="475"/>
      <c r="M227" s="475"/>
      <c r="N227" s="475"/>
      <c r="O227" s="475"/>
      <c r="P227" s="475"/>
      <c r="Q227" s="475"/>
      <c r="R227" s="475"/>
      <c r="S227" s="475"/>
      <c r="T227" s="475"/>
      <c r="U227" s="475"/>
      <c r="V227" s="475"/>
      <c r="W227" s="475"/>
      <c r="X227" s="475"/>
      <c r="Y227" s="475"/>
      <c r="Z227" s="475"/>
    </row>
    <row r="228" spans="1:26" ht="11.25" customHeight="1">
      <c r="A228" s="475"/>
      <c r="B228" s="475"/>
      <c r="C228" s="475"/>
      <c r="D228" s="475"/>
      <c r="E228" s="475"/>
      <c r="F228" s="475"/>
      <c r="G228" s="475"/>
      <c r="H228" s="475"/>
      <c r="I228" s="475"/>
      <c r="J228" s="475"/>
      <c r="K228" s="475"/>
      <c r="L228" s="475"/>
      <c r="M228" s="475"/>
      <c r="N228" s="475"/>
      <c r="O228" s="475"/>
      <c r="P228" s="475"/>
      <c r="Q228" s="475"/>
      <c r="R228" s="475"/>
      <c r="S228" s="475"/>
      <c r="T228" s="475"/>
      <c r="U228" s="475"/>
      <c r="V228" s="475"/>
      <c r="W228" s="475"/>
      <c r="X228" s="475"/>
      <c r="Y228" s="475"/>
      <c r="Z228" s="475"/>
    </row>
    <row r="229" spans="1:26" ht="11.25" customHeight="1">
      <c r="A229" s="475"/>
      <c r="B229" s="475"/>
      <c r="C229" s="475"/>
      <c r="D229" s="475"/>
      <c r="E229" s="475"/>
      <c r="F229" s="475"/>
      <c r="G229" s="475"/>
      <c r="H229" s="475"/>
      <c r="I229" s="475"/>
      <c r="J229" s="475"/>
      <c r="K229" s="475"/>
      <c r="L229" s="475"/>
      <c r="M229" s="475"/>
      <c r="N229" s="475"/>
      <c r="O229" s="475"/>
      <c r="P229" s="475"/>
      <c r="Q229" s="475"/>
      <c r="R229" s="475"/>
      <c r="S229" s="475"/>
      <c r="T229" s="475"/>
      <c r="U229" s="475"/>
      <c r="V229" s="475"/>
      <c r="W229" s="475"/>
      <c r="X229" s="475"/>
      <c r="Y229" s="475"/>
      <c r="Z229" s="475"/>
    </row>
    <row r="230" spans="1:26" ht="11.25" customHeight="1">
      <c r="A230" s="475"/>
      <c r="B230" s="475"/>
      <c r="C230" s="475"/>
      <c r="D230" s="475"/>
      <c r="E230" s="475"/>
      <c r="F230" s="475"/>
      <c r="G230" s="475"/>
      <c r="H230" s="475"/>
      <c r="I230" s="475"/>
      <c r="J230" s="475"/>
      <c r="K230" s="475"/>
      <c r="L230" s="475"/>
      <c r="M230" s="475"/>
      <c r="N230" s="475"/>
      <c r="O230" s="475"/>
      <c r="P230" s="475"/>
      <c r="Q230" s="475"/>
      <c r="R230" s="475"/>
      <c r="S230" s="475"/>
      <c r="T230" s="475"/>
      <c r="U230" s="475"/>
      <c r="V230" s="475"/>
      <c r="W230" s="475"/>
      <c r="X230" s="475"/>
      <c r="Y230" s="475"/>
      <c r="Z230" s="475"/>
    </row>
    <row r="231" spans="1:26" ht="11.25" customHeight="1">
      <c r="A231" s="475"/>
      <c r="B231" s="475"/>
      <c r="C231" s="475"/>
      <c r="D231" s="475"/>
      <c r="E231" s="475"/>
      <c r="F231" s="475"/>
      <c r="G231" s="475"/>
      <c r="H231" s="475"/>
      <c r="I231" s="475"/>
      <c r="J231" s="475"/>
      <c r="K231" s="475"/>
      <c r="L231" s="475"/>
      <c r="M231" s="475"/>
      <c r="N231" s="475"/>
      <c r="O231" s="475"/>
      <c r="P231" s="475"/>
      <c r="Q231" s="475"/>
      <c r="R231" s="475"/>
      <c r="S231" s="475"/>
      <c r="T231" s="475"/>
      <c r="U231" s="475"/>
      <c r="V231" s="475"/>
      <c r="W231" s="475"/>
      <c r="X231" s="475"/>
      <c r="Y231" s="475"/>
      <c r="Z231" s="475"/>
    </row>
    <row r="232" spans="1:26" ht="11.25" customHeight="1">
      <c r="A232" s="475"/>
      <c r="B232" s="475"/>
      <c r="C232" s="475"/>
      <c r="D232" s="475"/>
      <c r="E232" s="475"/>
      <c r="F232" s="475"/>
      <c r="G232" s="475"/>
      <c r="H232" s="475"/>
      <c r="I232" s="475"/>
      <c r="J232" s="475"/>
      <c r="K232" s="475"/>
      <c r="L232" s="475"/>
      <c r="M232" s="475"/>
      <c r="N232" s="475"/>
      <c r="O232" s="475"/>
      <c r="P232" s="475"/>
      <c r="Q232" s="475"/>
      <c r="R232" s="475"/>
      <c r="S232" s="475"/>
      <c r="T232" s="475"/>
      <c r="U232" s="475"/>
      <c r="V232" s="475"/>
      <c r="W232" s="475"/>
      <c r="X232" s="475"/>
      <c r="Y232" s="475"/>
      <c r="Z232" s="475"/>
    </row>
    <row r="233" spans="1:26" ht="11.25" customHeight="1">
      <c r="A233" s="475"/>
      <c r="B233" s="475"/>
      <c r="C233" s="475"/>
      <c r="D233" s="475"/>
      <c r="E233" s="475"/>
      <c r="F233" s="475"/>
      <c r="G233" s="475"/>
      <c r="H233" s="475"/>
      <c r="I233" s="475"/>
      <c r="J233" s="475"/>
      <c r="K233" s="475"/>
      <c r="L233" s="475"/>
      <c r="M233" s="475"/>
      <c r="N233" s="475"/>
      <c r="O233" s="475"/>
      <c r="P233" s="475"/>
      <c r="Q233" s="475"/>
      <c r="R233" s="475"/>
      <c r="S233" s="475"/>
      <c r="T233" s="475"/>
      <c r="U233" s="475"/>
      <c r="V233" s="475"/>
      <c r="W233" s="475"/>
      <c r="X233" s="475"/>
      <c r="Y233" s="475"/>
      <c r="Z233" s="475"/>
    </row>
    <row r="234" spans="1:26" ht="11.25" customHeight="1">
      <c r="A234" s="475"/>
      <c r="B234" s="475"/>
      <c r="C234" s="475"/>
      <c r="D234" s="475"/>
      <c r="E234" s="475"/>
      <c r="F234" s="475"/>
      <c r="G234" s="475"/>
      <c r="H234" s="475"/>
      <c r="I234" s="475"/>
      <c r="J234" s="475"/>
      <c r="K234" s="475"/>
      <c r="L234" s="475"/>
      <c r="M234" s="475"/>
      <c r="N234" s="475"/>
      <c r="O234" s="475"/>
      <c r="P234" s="475"/>
      <c r="Q234" s="475"/>
      <c r="R234" s="475"/>
      <c r="S234" s="475"/>
      <c r="T234" s="475"/>
      <c r="U234" s="475"/>
      <c r="V234" s="475"/>
      <c r="W234" s="475"/>
      <c r="X234" s="475"/>
      <c r="Y234" s="475"/>
      <c r="Z234" s="475"/>
    </row>
    <row r="235" spans="1:26" ht="11.25" customHeight="1">
      <c r="A235" s="475"/>
      <c r="B235" s="475"/>
      <c r="C235" s="475"/>
      <c r="D235" s="475"/>
      <c r="E235" s="475"/>
      <c r="F235" s="475"/>
      <c r="G235" s="475"/>
      <c r="H235" s="475"/>
      <c r="I235" s="475"/>
      <c r="J235" s="475"/>
      <c r="K235" s="475"/>
      <c r="L235" s="475"/>
      <c r="M235" s="475"/>
      <c r="N235" s="475"/>
      <c r="O235" s="475"/>
      <c r="P235" s="475"/>
      <c r="Q235" s="475"/>
      <c r="R235" s="475"/>
      <c r="S235" s="475"/>
      <c r="T235" s="475"/>
      <c r="U235" s="475"/>
      <c r="V235" s="475"/>
      <c r="W235" s="475"/>
      <c r="X235" s="475"/>
      <c r="Y235" s="475"/>
      <c r="Z235" s="475"/>
    </row>
    <row r="236" spans="1:26" ht="11.25" customHeight="1">
      <c r="A236" s="475"/>
      <c r="B236" s="475"/>
      <c r="C236" s="475"/>
      <c r="D236" s="475"/>
      <c r="E236" s="475"/>
      <c r="F236" s="475"/>
      <c r="G236" s="475"/>
      <c r="H236" s="475"/>
      <c r="I236" s="475"/>
      <c r="J236" s="475"/>
      <c r="K236" s="475"/>
      <c r="L236" s="475"/>
      <c r="M236" s="475"/>
      <c r="N236" s="475"/>
      <c r="O236" s="475"/>
      <c r="P236" s="475"/>
      <c r="Q236" s="475"/>
      <c r="R236" s="475"/>
      <c r="S236" s="475"/>
      <c r="T236" s="475"/>
      <c r="U236" s="475"/>
      <c r="V236" s="475"/>
      <c r="W236" s="475"/>
      <c r="X236" s="475"/>
      <c r="Y236" s="475"/>
      <c r="Z236" s="475"/>
    </row>
    <row r="237" spans="1:26" ht="11.25" customHeight="1">
      <c r="A237" s="475"/>
      <c r="B237" s="475"/>
      <c r="C237" s="475"/>
      <c r="D237" s="475"/>
      <c r="E237" s="475"/>
      <c r="F237" s="475"/>
      <c r="G237" s="475"/>
      <c r="H237" s="475"/>
      <c r="I237" s="475"/>
      <c r="J237" s="475"/>
      <c r="K237" s="475"/>
      <c r="L237" s="475"/>
      <c r="M237" s="475"/>
      <c r="N237" s="475"/>
      <c r="O237" s="475"/>
      <c r="P237" s="475"/>
      <c r="Q237" s="475"/>
      <c r="R237" s="475"/>
      <c r="S237" s="475"/>
      <c r="T237" s="475"/>
      <c r="U237" s="475"/>
      <c r="V237" s="475"/>
      <c r="W237" s="475"/>
      <c r="X237" s="475"/>
      <c r="Y237" s="475"/>
      <c r="Z237" s="475"/>
    </row>
    <row r="238" spans="1:26" ht="11.25" customHeight="1">
      <c r="A238" s="475"/>
      <c r="B238" s="475"/>
      <c r="C238" s="475"/>
      <c r="D238" s="475"/>
      <c r="E238" s="475"/>
      <c r="F238" s="475"/>
      <c r="G238" s="475"/>
      <c r="H238" s="475"/>
      <c r="I238" s="475"/>
      <c r="J238" s="475"/>
      <c r="K238" s="475"/>
      <c r="L238" s="475"/>
      <c r="M238" s="475"/>
      <c r="N238" s="475"/>
      <c r="O238" s="475"/>
      <c r="P238" s="475"/>
      <c r="Q238" s="475"/>
      <c r="R238" s="475"/>
      <c r="S238" s="475"/>
      <c r="T238" s="475"/>
      <c r="U238" s="475"/>
      <c r="V238" s="475"/>
      <c r="W238" s="475"/>
      <c r="X238" s="475"/>
      <c r="Y238" s="475"/>
      <c r="Z238" s="475"/>
    </row>
    <row r="239" spans="1:26" ht="11.25" customHeight="1">
      <c r="A239" s="475"/>
      <c r="B239" s="475"/>
      <c r="C239" s="475"/>
      <c r="D239" s="475"/>
      <c r="E239" s="475"/>
      <c r="F239" s="475"/>
      <c r="G239" s="475"/>
      <c r="H239" s="475"/>
      <c r="I239" s="475"/>
      <c r="J239" s="475"/>
      <c r="K239" s="475"/>
      <c r="L239" s="475"/>
      <c r="M239" s="475"/>
      <c r="N239" s="475"/>
      <c r="O239" s="475"/>
      <c r="P239" s="475"/>
      <c r="Q239" s="475"/>
      <c r="R239" s="475"/>
      <c r="S239" s="475"/>
      <c r="T239" s="475"/>
      <c r="U239" s="475"/>
      <c r="V239" s="475"/>
      <c r="W239" s="475"/>
      <c r="X239" s="475"/>
      <c r="Y239" s="475"/>
      <c r="Z239" s="475"/>
    </row>
    <row r="240" spans="1:26" ht="11.25" customHeight="1">
      <c r="A240" s="475"/>
      <c r="B240" s="475"/>
      <c r="C240" s="475"/>
      <c r="D240" s="475"/>
      <c r="E240" s="475"/>
      <c r="F240" s="475"/>
      <c r="G240" s="475"/>
      <c r="H240" s="475"/>
      <c r="I240" s="475"/>
      <c r="J240" s="475"/>
      <c r="K240" s="475"/>
      <c r="L240" s="475"/>
      <c r="M240" s="475"/>
      <c r="N240" s="475"/>
      <c r="O240" s="475"/>
      <c r="P240" s="475"/>
      <c r="Q240" s="475"/>
      <c r="R240" s="475"/>
      <c r="S240" s="475"/>
      <c r="T240" s="475"/>
      <c r="U240" s="475"/>
      <c r="V240" s="475"/>
      <c r="W240" s="475"/>
      <c r="X240" s="475"/>
      <c r="Y240" s="475"/>
      <c r="Z240" s="475"/>
    </row>
    <row r="241" spans="1:26" ht="11.25" customHeight="1">
      <c r="A241" s="475"/>
      <c r="B241" s="475"/>
      <c r="C241" s="475"/>
      <c r="D241" s="475"/>
      <c r="E241" s="475"/>
      <c r="F241" s="475"/>
      <c r="G241" s="475"/>
      <c r="H241" s="475"/>
      <c r="I241" s="475"/>
      <c r="J241" s="475"/>
      <c r="K241" s="475"/>
      <c r="L241" s="475"/>
      <c r="M241" s="475"/>
      <c r="N241" s="475"/>
      <c r="O241" s="475"/>
      <c r="P241" s="475"/>
      <c r="Q241" s="475"/>
      <c r="R241" s="475"/>
      <c r="S241" s="475"/>
      <c r="T241" s="475"/>
      <c r="U241" s="475"/>
      <c r="V241" s="475"/>
      <c r="W241" s="475"/>
      <c r="X241" s="475"/>
      <c r="Y241" s="475"/>
      <c r="Z241" s="475"/>
    </row>
    <row r="242" spans="1:26" ht="11.25" customHeight="1">
      <c r="A242" s="475"/>
      <c r="B242" s="475"/>
      <c r="C242" s="475"/>
      <c r="D242" s="475"/>
      <c r="E242" s="475"/>
      <c r="F242" s="475"/>
      <c r="G242" s="475"/>
      <c r="H242" s="475"/>
      <c r="I242" s="475"/>
      <c r="J242" s="475"/>
      <c r="K242" s="475"/>
      <c r="L242" s="475"/>
      <c r="M242" s="475"/>
      <c r="N242" s="475"/>
      <c r="O242" s="475"/>
      <c r="P242" s="475"/>
      <c r="Q242" s="475"/>
      <c r="R242" s="475"/>
      <c r="S242" s="475"/>
      <c r="T242" s="475"/>
      <c r="U242" s="475"/>
      <c r="V242" s="475"/>
      <c r="W242" s="475"/>
      <c r="X242" s="475"/>
      <c r="Y242" s="475"/>
      <c r="Z242" s="475"/>
    </row>
    <row r="243" spans="1:26" ht="11.25" customHeight="1">
      <c r="A243" s="475"/>
      <c r="B243" s="475"/>
      <c r="C243" s="475"/>
      <c r="D243" s="475"/>
      <c r="E243" s="475"/>
      <c r="F243" s="475"/>
      <c r="G243" s="475"/>
      <c r="H243" s="475"/>
      <c r="I243" s="475"/>
      <c r="J243" s="475"/>
      <c r="K243" s="475"/>
      <c r="L243" s="475"/>
      <c r="M243" s="475"/>
      <c r="N243" s="475"/>
      <c r="O243" s="475"/>
      <c r="P243" s="475"/>
      <c r="Q243" s="475"/>
      <c r="R243" s="475"/>
      <c r="S243" s="475"/>
      <c r="T243" s="475"/>
      <c r="U243" s="475"/>
      <c r="V243" s="475"/>
      <c r="W243" s="475"/>
      <c r="X243" s="475"/>
      <c r="Y243" s="475"/>
      <c r="Z243" s="475"/>
    </row>
    <row r="244" spans="1:26" ht="11.25" customHeight="1">
      <c r="A244" s="475"/>
      <c r="B244" s="475"/>
      <c r="C244" s="475"/>
      <c r="D244" s="475"/>
      <c r="E244" s="475"/>
      <c r="F244" s="475"/>
      <c r="G244" s="475"/>
      <c r="H244" s="475"/>
      <c r="I244" s="475"/>
      <c r="J244" s="475"/>
      <c r="K244" s="475"/>
      <c r="L244" s="475"/>
      <c r="M244" s="475"/>
      <c r="N244" s="475"/>
      <c r="O244" s="475"/>
      <c r="P244" s="475"/>
      <c r="Q244" s="475"/>
      <c r="R244" s="475"/>
      <c r="S244" s="475"/>
      <c r="T244" s="475"/>
      <c r="U244" s="475"/>
      <c r="V244" s="475"/>
      <c r="W244" s="475"/>
      <c r="X244" s="475"/>
      <c r="Y244" s="475"/>
      <c r="Z244" s="475"/>
    </row>
    <row r="245" spans="1:26" ht="11.25" customHeight="1">
      <c r="A245" s="475"/>
      <c r="B245" s="475"/>
      <c r="C245" s="475"/>
      <c r="D245" s="475"/>
      <c r="E245" s="475"/>
      <c r="F245" s="475"/>
      <c r="G245" s="475"/>
      <c r="H245" s="475"/>
      <c r="I245" s="475"/>
      <c r="J245" s="475"/>
      <c r="K245" s="475"/>
      <c r="L245" s="475"/>
      <c r="M245" s="475"/>
      <c r="N245" s="475"/>
      <c r="O245" s="475"/>
      <c r="P245" s="475"/>
      <c r="Q245" s="475"/>
      <c r="R245" s="475"/>
      <c r="S245" s="475"/>
      <c r="T245" s="475"/>
      <c r="U245" s="475"/>
      <c r="V245" s="475"/>
      <c r="W245" s="475"/>
      <c r="X245" s="475"/>
      <c r="Y245" s="475"/>
      <c r="Z245" s="475"/>
    </row>
    <row r="246" spans="1:26" ht="11.25" customHeight="1">
      <c r="A246" s="475"/>
      <c r="B246" s="475"/>
      <c r="C246" s="475"/>
      <c r="D246" s="475"/>
      <c r="E246" s="475"/>
      <c r="F246" s="475"/>
      <c r="G246" s="475"/>
      <c r="H246" s="475"/>
      <c r="I246" s="475"/>
      <c r="J246" s="475"/>
      <c r="K246" s="475"/>
      <c r="L246" s="475"/>
      <c r="M246" s="475"/>
      <c r="N246" s="475"/>
      <c r="O246" s="475"/>
      <c r="P246" s="475"/>
      <c r="Q246" s="475"/>
      <c r="R246" s="475"/>
      <c r="S246" s="475"/>
      <c r="T246" s="475"/>
      <c r="U246" s="475"/>
      <c r="V246" s="475"/>
      <c r="W246" s="475"/>
      <c r="X246" s="475"/>
      <c r="Y246" s="475"/>
      <c r="Z246" s="475"/>
    </row>
    <row r="247" spans="1:26" ht="11.25" customHeight="1">
      <c r="A247" s="475"/>
      <c r="B247" s="475"/>
      <c r="C247" s="475"/>
      <c r="D247" s="475"/>
      <c r="E247" s="475"/>
      <c r="F247" s="475"/>
      <c r="G247" s="475"/>
      <c r="H247" s="475"/>
      <c r="I247" s="475"/>
      <c r="J247" s="475"/>
      <c r="K247" s="475"/>
      <c r="L247" s="475"/>
      <c r="M247" s="475"/>
      <c r="N247" s="475"/>
      <c r="O247" s="475"/>
      <c r="P247" s="475"/>
      <c r="Q247" s="475"/>
      <c r="R247" s="475"/>
      <c r="S247" s="475"/>
      <c r="T247" s="475"/>
      <c r="U247" s="475"/>
      <c r="V247" s="475"/>
      <c r="W247" s="475"/>
      <c r="X247" s="475"/>
      <c r="Y247" s="475"/>
      <c r="Z247" s="475"/>
    </row>
    <row r="248" spans="1:26" ht="11.25" customHeight="1">
      <c r="A248" s="475"/>
      <c r="B248" s="475"/>
      <c r="C248" s="475"/>
      <c r="D248" s="475"/>
      <c r="E248" s="475"/>
      <c r="F248" s="475"/>
      <c r="G248" s="475"/>
      <c r="H248" s="475"/>
      <c r="I248" s="475"/>
      <c r="J248" s="475"/>
      <c r="K248" s="475"/>
      <c r="L248" s="475"/>
      <c r="M248" s="475"/>
      <c r="N248" s="475"/>
      <c r="O248" s="475"/>
      <c r="P248" s="475"/>
      <c r="Q248" s="475"/>
      <c r="R248" s="475"/>
      <c r="S248" s="475"/>
      <c r="T248" s="475"/>
      <c r="U248" s="475"/>
      <c r="V248" s="475"/>
      <c r="W248" s="475"/>
      <c r="X248" s="475"/>
      <c r="Y248" s="475"/>
      <c r="Z248" s="475"/>
    </row>
    <row r="249" spans="1:26" ht="11.25" customHeight="1">
      <c r="A249" s="475"/>
      <c r="B249" s="475"/>
      <c r="C249" s="475"/>
      <c r="D249" s="475"/>
      <c r="E249" s="475"/>
      <c r="F249" s="475"/>
      <c r="G249" s="475"/>
      <c r="H249" s="475"/>
      <c r="I249" s="475"/>
      <c r="J249" s="475"/>
      <c r="K249" s="475"/>
      <c r="L249" s="475"/>
      <c r="M249" s="475"/>
      <c r="N249" s="475"/>
      <c r="O249" s="475"/>
      <c r="P249" s="475"/>
      <c r="Q249" s="475"/>
      <c r="R249" s="475"/>
      <c r="S249" s="475"/>
      <c r="T249" s="475"/>
      <c r="U249" s="475"/>
      <c r="V249" s="475"/>
      <c r="W249" s="475"/>
      <c r="X249" s="475"/>
      <c r="Y249" s="475"/>
      <c r="Z249" s="475"/>
    </row>
    <row r="250" spans="1:26" ht="11.25" customHeight="1">
      <c r="A250" s="475"/>
      <c r="B250" s="475"/>
      <c r="C250" s="475"/>
      <c r="D250" s="475"/>
      <c r="E250" s="475"/>
      <c r="F250" s="475"/>
      <c r="G250" s="475"/>
      <c r="H250" s="475"/>
      <c r="I250" s="475"/>
      <c r="J250" s="475"/>
      <c r="K250" s="475"/>
      <c r="L250" s="475"/>
      <c r="M250" s="475"/>
      <c r="N250" s="475"/>
      <c r="O250" s="475"/>
      <c r="P250" s="475"/>
      <c r="Q250" s="475"/>
      <c r="R250" s="475"/>
      <c r="S250" s="475"/>
      <c r="T250" s="475"/>
      <c r="U250" s="475"/>
      <c r="V250" s="475"/>
      <c r="W250" s="475"/>
      <c r="X250" s="475"/>
      <c r="Y250" s="475"/>
      <c r="Z250" s="475"/>
    </row>
    <row r="251" spans="1:26" ht="11.25" customHeight="1">
      <c r="A251" s="475"/>
      <c r="B251" s="475"/>
      <c r="C251" s="475"/>
      <c r="D251" s="475"/>
      <c r="E251" s="475"/>
      <c r="F251" s="475"/>
      <c r="G251" s="475"/>
      <c r="H251" s="475"/>
      <c r="I251" s="475"/>
      <c r="J251" s="475"/>
      <c r="K251" s="475"/>
      <c r="L251" s="475"/>
      <c r="M251" s="475"/>
      <c r="N251" s="475"/>
      <c r="O251" s="475"/>
      <c r="P251" s="475"/>
      <c r="Q251" s="475"/>
      <c r="R251" s="475"/>
      <c r="S251" s="475"/>
      <c r="T251" s="475"/>
      <c r="U251" s="475"/>
      <c r="V251" s="475"/>
      <c r="W251" s="475"/>
      <c r="X251" s="475"/>
      <c r="Y251" s="475"/>
      <c r="Z251" s="475"/>
    </row>
    <row r="252" spans="1:26" ht="11.25" customHeight="1">
      <c r="A252" s="475"/>
      <c r="B252" s="475"/>
      <c r="C252" s="475"/>
      <c r="D252" s="475"/>
      <c r="E252" s="475"/>
      <c r="F252" s="475"/>
      <c r="G252" s="475"/>
      <c r="H252" s="475"/>
      <c r="I252" s="475"/>
      <c r="J252" s="475"/>
      <c r="K252" s="475"/>
      <c r="L252" s="475"/>
      <c r="M252" s="475"/>
      <c r="N252" s="475"/>
      <c r="O252" s="475"/>
      <c r="P252" s="475"/>
      <c r="Q252" s="475"/>
      <c r="R252" s="475"/>
      <c r="S252" s="475"/>
      <c r="T252" s="475"/>
      <c r="U252" s="475"/>
      <c r="V252" s="475"/>
      <c r="W252" s="475"/>
      <c r="X252" s="475"/>
      <c r="Y252" s="475"/>
      <c r="Z252" s="475"/>
    </row>
    <row r="253" spans="1:26" ht="11.25" customHeight="1">
      <c r="A253" s="475"/>
      <c r="B253" s="475"/>
      <c r="C253" s="475"/>
      <c r="D253" s="475"/>
      <c r="E253" s="475"/>
      <c r="F253" s="475"/>
      <c r="G253" s="475"/>
      <c r="H253" s="475"/>
      <c r="I253" s="475"/>
      <c r="J253" s="475"/>
      <c r="K253" s="475"/>
      <c r="L253" s="475"/>
      <c r="M253" s="475"/>
      <c r="N253" s="475"/>
      <c r="O253" s="475"/>
      <c r="P253" s="475"/>
      <c r="Q253" s="475"/>
      <c r="R253" s="475"/>
      <c r="S253" s="475"/>
      <c r="T253" s="475"/>
      <c r="U253" s="475"/>
      <c r="V253" s="475"/>
      <c r="W253" s="475"/>
      <c r="X253" s="475"/>
      <c r="Y253" s="475"/>
      <c r="Z253" s="475"/>
    </row>
    <row r="254" spans="1:26" ht="11.25" customHeight="1">
      <c r="A254" s="475"/>
      <c r="B254" s="475"/>
      <c r="C254" s="475"/>
      <c r="D254" s="475"/>
      <c r="E254" s="475"/>
      <c r="F254" s="475"/>
      <c r="G254" s="475"/>
      <c r="H254" s="475"/>
      <c r="I254" s="475"/>
      <c r="J254" s="475"/>
      <c r="K254" s="475"/>
      <c r="L254" s="475"/>
      <c r="M254" s="475"/>
      <c r="N254" s="475"/>
      <c r="O254" s="475"/>
      <c r="P254" s="475"/>
      <c r="Q254" s="475"/>
      <c r="R254" s="475"/>
      <c r="S254" s="475"/>
      <c r="T254" s="475"/>
      <c r="U254" s="475"/>
      <c r="V254" s="475"/>
      <c r="W254" s="475"/>
      <c r="X254" s="475"/>
      <c r="Y254" s="475"/>
      <c r="Z254" s="475"/>
    </row>
    <row r="255" spans="1:26" ht="11.25" customHeight="1">
      <c r="A255" s="475"/>
      <c r="B255" s="475"/>
      <c r="C255" s="475"/>
      <c r="D255" s="475"/>
      <c r="E255" s="475"/>
      <c r="F255" s="475"/>
      <c r="G255" s="475"/>
      <c r="H255" s="475"/>
      <c r="I255" s="475"/>
      <c r="J255" s="475"/>
      <c r="K255" s="475"/>
      <c r="L255" s="475"/>
      <c r="M255" s="475"/>
      <c r="N255" s="475"/>
      <c r="O255" s="475"/>
      <c r="P255" s="475"/>
      <c r="Q255" s="475"/>
      <c r="R255" s="475"/>
      <c r="S255" s="475"/>
      <c r="T255" s="475"/>
      <c r="U255" s="475"/>
      <c r="V255" s="475"/>
      <c r="W255" s="475"/>
      <c r="X255" s="475"/>
      <c r="Y255" s="475"/>
      <c r="Z255" s="475"/>
    </row>
    <row r="256" spans="1:26" ht="11.25" customHeight="1">
      <c r="A256" s="475"/>
      <c r="B256" s="475"/>
      <c r="C256" s="475"/>
      <c r="D256" s="475"/>
      <c r="E256" s="475"/>
      <c r="F256" s="475"/>
      <c r="G256" s="475"/>
      <c r="H256" s="475"/>
      <c r="I256" s="475"/>
      <c r="J256" s="475"/>
      <c r="K256" s="475"/>
      <c r="L256" s="475"/>
      <c r="M256" s="475"/>
      <c r="N256" s="475"/>
      <c r="O256" s="475"/>
      <c r="P256" s="475"/>
      <c r="Q256" s="475"/>
      <c r="R256" s="475"/>
      <c r="S256" s="475"/>
      <c r="T256" s="475"/>
      <c r="U256" s="475"/>
      <c r="V256" s="475"/>
      <c r="W256" s="475"/>
      <c r="X256" s="475"/>
      <c r="Y256" s="475"/>
      <c r="Z256" s="475"/>
    </row>
    <row r="257" spans="1:26" ht="11.25" customHeight="1">
      <c r="A257" s="475"/>
      <c r="B257" s="475"/>
      <c r="C257" s="475"/>
      <c r="D257" s="475"/>
      <c r="E257" s="475"/>
      <c r="F257" s="475"/>
      <c r="G257" s="475"/>
      <c r="H257" s="475"/>
      <c r="I257" s="475"/>
      <c r="J257" s="475"/>
      <c r="K257" s="475"/>
      <c r="L257" s="475"/>
      <c r="M257" s="475"/>
      <c r="N257" s="475"/>
      <c r="O257" s="475"/>
      <c r="P257" s="475"/>
      <c r="Q257" s="475"/>
      <c r="R257" s="475"/>
      <c r="S257" s="475"/>
      <c r="T257" s="475"/>
      <c r="U257" s="475"/>
      <c r="V257" s="475"/>
      <c r="W257" s="475"/>
      <c r="X257" s="475"/>
      <c r="Y257" s="475"/>
      <c r="Z257" s="475"/>
    </row>
    <row r="258" spans="1:26" ht="11.25" customHeight="1">
      <c r="A258" s="475"/>
      <c r="B258" s="475"/>
      <c r="C258" s="475"/>
      <c r="D258" s="475"/>
      <c r="E258" s="475"/>
      <c r="F258" s="475"/>
      <c r="G258" s="475"/>
      <c r="H258" s="475"/>
      <c r="I258" s="475"/>
      <c r="J258" s="475"/>
      <c r="K258" s="475"/>
      <c r="L258" s="475"/>
      <c r="M258" s="475"/>
      <c r="N258" s="475"/>
      <c r="O258" s="475"/>
      <c r="P258" s="475"/>
      <c r="Q258" s="475"/>
      <c r="R258" s="475"/>
      <c r="S258" s="475"/>
      <c r="T258" s="475"/>
      <c r="U258" s="475"/>
      <c r="V258" s="475"/>
      <c r="W258" s="475"/>
      <c r="X258" s="475"/>
      <c r="Y258" s="475"/>
      <c r="Z258" s="475"/>
    </row>
    <row r="259" spans="1:26" ht="11.25" customHeight="1">
      <c r="A259" s="475"/>
      <c r="B259" s="475"/>
      <c r="C259" s="475"/>
      <c r="D259" s="475"/>
      <c r="E259" s="475"/>
      <c r="F259" s="475"/>
      <c r="G259" s="475"/>
      <c r="H259" s="475"/>
      <c r="I259" s="475"/>
      <c r="J259" s="475"/>
      <c r="K259" s="475"/>
      <c r="L259" s="475"/>
      <c r="M259" s="475"/>
      <c r="N259" s="475"/>
      <c r="O259" s="475"/>
      <c r="P259" s="475"/>
      <c r="Q259" s="475"/>
      <c r="R259" s="475"/>
      <c r="S259" s="475"/>
      <c r="T259" s="475"/>
      <c r="U259" s="475"/>
      <c r="V259" s="475"/>
      <c r="W259" s="475"/>
      <c r="X259" s="475"/>
      <c r="Y259" s="475"/>
      <c r="Z259" s="475"/>
    </row>
    <row r="260" spans="1:26" ht="11.25" customHeight="1">
      <c r="A260" s="475"/>
      <c r="B260" s="475"/>
      <c r="C260" s="475"/>
      <c r="D260" s="475"/>
      <c r="E260" s="475"/>
      <c r="F260" s="475"/>
      <c r="G260" s="475"/>
      <c r="H260" s="475"/>
      <c r="I260" s="475"/>
      <c r="J260" s="475"/>
      <c r="K260" s="475"/>
      <c r="L260" s="475"/>
      <c r="M260" s="475"/>
      <c r="N260" s="475"/>
      <c r="O260" s="475"/>
      <c r="P260" s="475"/>
      <c r="Q260" s="475"/>
      <c r="R260" s="475"/>
      <c r="S260" s="475"/>
      <c r="T260" s="475"/>
      <c r="U260" s="475"/>
      <c r="V260" s="475"/>
      <c r="W260" s="475"/>
      <c r="X260" s="475"/>
      <c r="Y260" s="475"/>
      <c r="Z260" s="475"/>
    </row>
    <row r="261" spans="1:26" ht="11.25" customHeight="1">
      <c r="A261" s="475"/>
      <c r="B261" s="475"/>
      <c r="C261" s="475"/>
      <c r="D261" s="475"/>
      <c r="E261" s="475"/>
      <c r="F261" s="475"/>
      <c r="G261" s="475"/>
      <c r="H261" s="475"/>
      <c r="I261" s="475"/>
      <c r="J261" s="475"/>
      <c r="K261" s="475"/>
      <c r="L261" s="475"/>
      <c r="M261" s="475"/>
      <c r="N261" s="475"/>
      <c r="O261" s="475"/>
      <c r="P261" s="475"/>
      <c r="Q261" s="475"/>
      <c r="R261" s="475"/>
      <c r="S261" s="475"/>
      <c r="T261" s="475"/>
      <c r="U261" s="475"/>
      <c r="V261" s="475"/>
      <c r="W261" s="475"/>
      <c r="X261" s="475"/>
      <c r="Y261" s="475"/>
      <c r="Z261" s="475"/>
    </row>
    <row r="262" spans="1:26" ht="11.25" customHeight="1">
      <c r="A262" s="475"/>
      <c r="B262" s="475"/>
      <c r="C262" s="475"/>
      <c r="D262" s="475"/>
      <c r="E262" s="475"/>
      <c r="F262" s="475"/>
      <c r="G262" s="475"/>
      <c r="H262" s="475"/>
      <c r="I262" s="475"/>
      <c r="J262" s="475"/>
      <c r="K262" s="475"/>
      <c r="L262" s="475"/>
      <c r="M262" s="475"/>
      <c r="N262" s="475"/>
      <c r="O262" s="475"/>
      <c r="P262" s="475"/>
      <c r="Q262" s="475"/>
      <c r="R262" s="475"/>
      <c r="S262" s="475"/>
      <c r="T262" s="475"/>
      <c r="U262" s="475"/>
      <c r="V262" s="475"/>
      <c r="W262" s="475"/>
      <c r="X262" s="475"/>
      <c r="Y262" s="475"/>
      <c r="Z262" s="475"/>
    </row>
    <row r="263" spans="1:26" ht="11.25" customHeight="1">
      <c r="A263" s="475"/>
      <c r="B263" s="475"/>
      <c r="C263" s="475"/>
      <c r="D263" s="475"/>
      <c r="E263" s="475"/>
      <c r="F263" s="475"/>
      <c r="G263" s="475"/>
      <c r="H263" s="475"/>
      <c r="I263" s="475"/>
      <c r="J263" s="475"/>
      <c r="K263" s="475"/>
      <c r="L263" s="475"/>
      <c r="M263" s="475"/>
      <c r="N263" s="475"/>
      <c r="O263" s="475"/>
      <c r="P263" s="475"/>
      <c r="Q263" s="475"/>
      <c r="R263" s="475"/>
      <c r="S263" s="475"/>
      <c r="T263" s="475"/>
      <c r="U263" s="475"/>
      <c r="V263" s="475"/>
      <c r="W263" s="475"/>
      <c r="X263" s="475"/>
      <c r="Y263" s="475"/>
      <c r="Z263" s="475"/>
    </row>
    <row r="264" spans="1:26" ht="11.25" customHeight="1">
      <c r="A264" s="475"/>
      <c r="B264" s="475"/>
      <c r="C264" s="475"/>
      <c r="D264" s="475"/>
      <c r="E264" s="475"/>
      <c r="F264" s="475"/>
      <c r="G264" s="475"/>
      <c r="H264" s="475"/>
      <c r="I264" s="475"/>
      <c r="J264" s="475"/>
      <c r="K264" s="475"/>
      <c r="L264" s="475"/>
      <c r="M264" s="475"/>
      <c r="N264" s="475"/>
      <c r="O264" s="475"/>
      <c r="P264" s="475"/>
      <c r="Q264" s="475"/>
      <c r="R264" s="475"/>
      <c r="S264" s="475"/>
      <c r="T264" s="475"/>
      <c r="U264" s="475"/>
      <c r="V264" s="475"/>
      <c r="W264" s="475"/>
      <c r="X264" s="475"/>
      <c r="Y264" s="475"/>
      <c r="Z264" s="475"/>
    </row>
    <row r="265" spans="1:26" ht="11.25" customHeight="1">
      <c r="A265" s="475"/>
      <c r="B265" s="475"/>
      <c r="C265" s="475"/>
      <c r="D265" s="475"/>
      <c r="E265" s="475"/>
      <c r="F265" s="475"/>
      <c r="G265" s="475"/>
      <c r="H265" s="475"/>
      <c r="I265" s="475"/>
      <c r="J265" s="475"/>
      <c r="K265" s="475"/>
      <c r="L265" s="475"/>
      <c r="M265" s="475"/>
      <c r="N265" s="475"/>
      <c r="O265" s="475"/>
      <c r="P265" s="475"/>
      <c r="Q265" s="475"/>
      <c r="R265" s="475"/>
      <c r="S265" s="475"/>
      <c r="T265" s="475"/>
      <c r="U265" s="475"/>
      <c r="V265" s="475"/>
      <c r="W265" s="475"/>
      <c r="X265" s="475"/>
      <c r="Y265" s="475"/>
      <c r="Z265" s="475"/>
    </row>
    <row r="266" spans="1:26" ht="11.25" customHeight="1">
      <c r="A266" s="475"/>
      <c r="B266" s="475"/>
      <c r="C266" s="475"/>
      <c r="D266" s="475"/>
      <c r="E266" s="475"/>
      <c r="F266" s="475"/>
      <c r="G266" s="475"/>
      <c r="H266" s="475"/>
      <c r="I266" s="475"/>
      <c r="J266" s="475"/>
      <c r="K266" s="475"/>
      <c r="L266" s="475"/>
      <c r="M266" s="475"/>
      <c r="N266" s="475"/>
      <c r="O266" s="475"/>
      <c r="P266" s="475"/>
      <c r="Q266" s="475"/>
      <c r="R266" s="475"/>
      <c r="S266" s="475"/>
      <c r="T266" s="475"/>
      <c r="U266" s="475"/>
      <c r="V266" s="475"/>
      <c r="W266" s="475"/>
      <c r="X266" s="475"/>
      <c r="Y266" s="475"/>
      <c r="Z266" s="475"/>
    </row>
    <row r="267" spans="1:26" ht="11.25" customHeight="1">
      <c r="A267" s="475"/>
      <c r="B267" s="475"/>
      <c r="C267" s="475"/>
      <c r="D267" s="475"/>
      <c r="E267" s="475"/>
      <c r="F267" s="475"/>
      <c r="G267" s="475"/>
      <c r="H267" s="475"/>
      <c r="I267" s="475"/>
      <c r="J267" s="475"/>
      <c r="K267" s="475"/>
      <c r="L267" s="475"/>
      <c r="M267" s="475"/>
      <c r="N267" s="475"/>
      <c r="O267" s="475"/>
      <c r="P267" s="475"/>
      <c r="Q267" s="475"/>
      <c r="R267" s="475"/>
      <c r="S267" s="475"/>
      <c r="T267" s="475"/>
      <c r="U267" s="475"/>
      <c r="V267" s="475"/>
      <c r="W267" s="475"/>
      <c r="X267" s="475"/>
      <c r="Y267" s="475"/>
      <c r="Z267" s="475"/>
    </row>
    <row r="268" spans="1:26" ht="11.25" customHeight="1">
      <c r="A268" s="475"/>
      <c r="B268" s="475"/>
      <c r="C268" s="475"/>
      <c r="D268" s="475"/>
      <c r="E268" s="475"/>
      <c r="F268" s="475"/>
      <c r="G268" s="475"/>
      <c r="H268" s="475"/>
      <c r="I268" s="475"/>
      <c r="J268" s="475"/>
      <c r="K268" s="475"/>
      <c r="L268" s="475"/>
      <c r="M268" s="475"/>
      <c r="N268" s="475"/>
      <c r="O268" s="475"/>
      <c r="P268" s="475"/>
      <c r="Q268" s="475"/>
      <c r="R268" s="475"/>
      <c r="S268" s="475"/>
      <c r="T268" s="475"/>
      <c r="U268" s="475"/>
      <c r="V268" s="475"/>
      <c r="W268" s="475"/>
      <c r="X268" s="475"/>
      <c r="Y268" s="475"/>
      <c r="Z268" s="475"/>
    </row>
    <row r="269" spans="1:26" ht="11.25" customHeight="1">
      <c r="A269" s="475"/>
      <c r="B269" s="475"/>
      <c r="C269" s="475"/>
      <c r="D269" s="475"/>
      <c r="E269" s="475"/>
      <c r="F269" s="475"/>
      <c r="G269" s="475"/>
      <c r="H269" s="475"/>
      <c r="I269" s="475"/>
      <c r="J269" s="475"/>
      <c r="K269" s="475"/>
      <c r="L269" s="475"/>
      <c r="M269" s="475"/>
      <c r="N269" s="475"/>
      <c r="O269" s="475"/>
      <c r="P269" s="475"/>
      <c r="Q269" s="475"/>
      <c r="R269" s="475"/>
      <c r="S269" s="475"/>
      <c r="T269" s="475"/>
      <c r="U269" s="475"/>
      <c r="V269" s="475"/>
      <c r="W269" s="475"/>
      <c r="X269" s="475"/>
      <c r="Y269" s="475"/>
      <c r="Z269" s="475"/>
    </row>
    <row r="270" spans="1:26" ht="11.25" customHeight="1">
      <c r="A270" s="475"/>
      <c r="B270" s="475"/>
      <c r="C270" s="475"/>
      <c r="D270" s="475"/>
      <c r="E270" s="475"/>
      <c r="F270" s="475"/>
      <c r="G270" s="475"/>
      <c r="H270" s="475"/>
      <c r="I270" s="475"/>
      <c r="J270" s="475"/>
      <c r="K270" s="475"/>
      <c r="L270" s="475"/>
      <c r="M270" s="475"/>
      <c r="N270" s="475"/>
      <c r="O270" s="475"/>
      <c r="P270" s="475"/>
      <c r="Q270" s="475"/>
      <c r="R270" s="475"/>
      <c r="S270" s="475"/>
      <c r="T270" s="475"/>
      <c r="U270" s="475"/>
      <c r="V270" s="475"/>
      <c r="W270" s="475"/>
      <c r="X270" s="475"/>
      <c r="Y270" s="475"/>
      <c r="Z270" s="475"/>
    </row>
    <row r="271" spans="1:26" ht="11.25" customHeight="1">
      <c r="A271" s="475"/>
      <c r="B271" s="475"/>
      <c r="C271" s="475"/>
      <c r="D271" s="475"/>
      <c r="E271" s="475"/>
      <c r="F271" s="475"/>
      <c r="G271" s="475"/>
      <c r="H271" s="475"/>
      <c r="I271" s="475"/>
      <c r="J271" s="475"/>
      <c r="K271" s="475"/>
      <c r="L271" s="475"/>
      <c r="M271" s="475"/>
      <c r="N271" s="475"/>
      <c r="O271" s="475"/>
      <c r="P271" s="475"/>
      <c r="Q271" s="475"/>
      <c r="R271" s="475"/>
      <c r="S271" s="475"/>
      <c r="T271" s="475"/>
      <c r="U271" s="475"/>
      <c r="V271" s="475"/>
      <c r="W271" s="475"/>
      <c r="X271" s="475"/>
      <c r="Y271" s="475"/>
      <c r="Z271" s="475"/>
    </row>
    <row r="272" spans="1:26" ht="11.25" customHeight="1">
      <c r="A272" s="475"/>
      <c r="B272" s="475"/>
      <c r="C272" s="475"/>
      <c r="D272" s="475"/>
      <c r="E272" s="475"/>
      <c r="F272" s="475"/>
      <c r="G272" s="475"/>
      <c r="H272" s="475"/>
      <c r="I272" s="475"/>
      <c r="J272" s="475"/>
      <c r="K272" s="475"/>
      <c r="L272" s="475"/>
      <c r="M272" s="475"/>
      <c r="N272" s="475"/>
      <c r="O272" s="475"/>
      <c r="P272" s="475"/>
      <c r="Q272" s="475"/>
      <c r="R272" s="475"/>
      <c r="S272" s="475"/>
      <c r="T272" s="475"/>
      <c r="U272" s="475"/>
      <c r="V272" s="475"/>
      <c r="W272" s="475"/>
      <c r="X272" s="475"/>
      <c r="Y272" s="475"/>
      <c r="Z272" s="475"/>
    </row>
    <row r="273" spans="1:26" ht="11.25" customHeight="1">
      <c r="A273" s="475"/>
      <c r="B273" s="475"/>
      <c r="C273" s="475"/>
      <c r="D273" s="475"/>
      <c r="E273" s="475"/>
      <c r="F273" s="475"/>
      <c r="G273" s="475"/>
      <c r="H273" s="475"/>
      <c r="I273" s="475"/>
      <c r="J273" s="475"/>
      <c r="K273" s="475"/>
      <c r="L273" s="475"/>
      <c r="M273" s="475"/>
      <c r="N273" s="475"/>
      <c r="O273" s="475"/>
      <c r="P273" s="475"/>
      <c r="Q273" s="475"/>
      <c r="R273" s="475"/>
      <c r="S273" s="475"/>
      <c r="T273" s="475"/>
      <c r="U273" s="475"/>
      <c r="V273" s="475"/>
      <c r="W273" s="475"/>
      <c r="X273" s="475"/>
      <c r="Y273" s="475"/>
      <c r="Z273" s="475"/>
    </row>
    <row r="274" spans="1:26" ht="11.25" customHeight="1">
      <c r="A274" s="475"/>
      <c r="B274" s="475"/>
      <c r="C274" s="475"/>
      <c r="D274" s="475"/>
      <c r="E274" s="475"/>
      <c r="F274" s="475"/>
      <c r="G274" s="475"/>
      <c r="H274" s="475"/>
      <c r="I274" s="475"/>
      <c r="J274" s="475"/>
      <c r="K274" s="475"/>
      <c r="L274" s="475"/>
      <c r="M274" s="475"/>
      <c r="N274" s="475"/>
      <c r="O274" s="475"/>
      <c r="P274" s="475"/>
      <c r="Q274" s="475"/>
      <c r="R274" s="475"/>
      <c r="S274" s="475"/>
      <c r="T274" s="475"/>
      <c r="U274" s="475"/>
      <c r="V274" s="475"/>
      <c r="W274" s="475"/>
      <c r="X274" s="475"/>
      <c r="Y274" s="475"/>
      <c r="Z274" s="475"/>
    </row>
    <row r="275" spans="1:26" ht="11.25" customHeight="1">
      <c r="A275" s="475"/>
      <c r="B275" s="475"/>
      <c r="C275" s="475"/>
      <c r="D275" s="475"/>
      <c r="E275" s="475"/>
      <c r="F275" s="475"/>
      <c r="G275" s="475"/>
      <c r="H275" s="475"/>
      <c r="I275" s="475"/>
      <c r="J275" s="475"/>
      <c r="K275" s="475"/>
      <c r="L275" s="475"/>
      <c r="M275" s="475"/>
      <c r="N275" s="475"/>
      <c r="O275" s="475"/>
      <c r="P275" s="475"/>
      <c r="Q275" s="475"/>
      <c r="R275" s="475"/>
      <c r="S275" s="475"/>
      <c r="T275" s="475"/>
      <c r="U275" s="475"/>
      <c r="V275" s="475"/>
      <c r="W275" s="475"/>
      <c r="X275" s="475"/>
      <c r="Y275" s="475"/>
      <c r="Z275" s="475"/>
    </row>
    <row r="276" spans="1:26" ht="11.25" customHeight="1">
      <c r="A276" s="475"/>
      <c r="B276" s="475"/>
      <c r="C276" s="475"/>
      <c r="D276" s="475"/>
      <c r="E276" s="475"/>
      <c r="F276" s="475"/>
      <c r="G276" s="475"/>
      <c r="H276" s="475"/>
      <c r="I276" s="475"/>
      <c r="J276" s="475"/>
      <c r="K276" s="475"/>
      <c r="L276" s="475"/>
      <c r="M276" s="475"/>
      <c r="N276" s="475"/>
      <c r="O276" s="475"/>
      <c r="P276" s="475"/>
      <c r="Q276" s="475"/>
      <c r="R276" s="475"/>
      <c r="S276" s="475"/>
      <c r="T276" s="475"/>
      <c r="U276" s="475"/>
      <c r="V276" s="475"/>
      <c r="W276" s="475"/>
      <c r="X276" s="475"/>
      <c r="Y276" s="475"/>
      <c r="Z276" s="475"/>
    </row>
    <row r="277" spans="1:26" ht="11.25" customHeight="1">
      <c r="A277" s="475"/>
      <c r="B277" s="475"/>
      <c r="C277" s="475"/>
      <c r="D277" s="475"/>
      <c r="E277" s="475"/>
      <c r="F277" s="475"/>
      <c r="G277" s="475"/>
      <c r="H277" s="475"/>
      <c r="I277" s="475"/>
      <c r="J277" s="475"/>
      <c r="K277" s="475"/>
      <c r="L277" s="475"/>
      <c r="M277" s="475"/>
      <c r="N277" s="475"/>
      <c r="O277" s="475"/>
      <c r="P277" s="475"/>
      <c r="Q277" s="475"/>
      <c r="R277" s="475"/>
      <c r="S277" s="475"/>
      <c r="T277" s="475"/>
      <c r="U277" s="475"/>
      <c r="V277" s="475"/>
      <c r="W277" s="475"/>
      <c r="X277" s="475"/>
      <c r="Y277" s="475"/>
      <c r="Z277" s="475"/>
    </row>
    <row r="278" spans="1:26" ht="11.25" customHeight="1">
      <c r="A278" s="475"/>
      <c r="B278" s="475"/>
      <c r="C278" s="475"/>
      <c r="D278" s="475"/>
      <c r="E278" s="475"/>
      <c r="F278" s="475"/>
      <c r="G278" s="475"/>
      <c r="H278" s="475"/>
      <c r="I278" s="475"/>
      <c r="J278" s="475"/>
      <c r="K278" s="475"/>
      <c r="L278" s="475"/>
      <c r="M278" s="475"/>
      <c r="N278" s="475"/>
      <c r="O278" s="475"/>
      <c r="P278" s="475"/>
      <c r="Q278" s="475"/>
      <c r="R278" s="475"/>
      <c r="S278" s="475"/>
      <c r="T278" s="475"/>
      <c r="U278" s="475"/>
      <c r="V278" s="475"/>
      <c r="W278" s="475"/>
      <c r="X278" s="475"/>
      <c r="Y278" s="475"/>
      <c r="Z278" s="475"/>
    </row>
    <row r="279" spans="1:26" ht="11.25" customHeight="1">
      <c r="A279" s="475"/>
      <c r="B279" s="475"/>
      <c r="C279" s="475"/>
      <c r="D279" s="475"/>
      <c r="E279" s="475"/>
      <c r="F279" s="475"/>
      <c r="G279" s="475"/>
      <c r="H279" s="475"/>
      <c r="I279" s="475"/>
      <c r="J279" s="475"/>
      <c r="K279" s="475"/>
      <c r="L279" s="475"/>
      <c r="M279" s="475"/>
      <c r="N279" s="475"/>
      <c r="O279" s="475"/>
      <c r="P279" s="475"/>
      <c r="Q279" s="475"/>
      <c r="R279" s="475"/>
      <c r="S279" s="475"/>
      <c r="T279" s="475"/>
      <c r="U279" s="475"/>
      <c r="V279" s="475"/>
      <c r="W279" s="475"/>
      <c r="X279" s="475"/>
      <c r="Y279" s="475"/>
      <c r="Z279" s="475"/>
    </row>
    <row r="280" spans="1:26" ht="11.25" customHeight="1">
      <c r="A280" s="475"/>
      <c r="B280" s="475"/>
      <c r="C280" s="475"/>
      <c r="D280" s="475"/>
      <c r="E280" s="475"/>
      <c r="F280" s="475"/>
      <c r="G280" s="475"/>
      <c r="H280" s="475"/>
      <c r="I280" s="475"/>
      <c r="J280" s="475"/>
      <c r="K280" s="475"/>
      <c r="L280" s="475"/>
      <c r="M280" s="475"/>
      <c r="N280" s="475"/>
      <c r="O280" s="475"/>
      <c r="P280" s="475"/>
      <c r="Q280" s="475"/>
      <c r="R280" s="475"/>
      <c r="S280" s="475"/>
      <c r="T280" s="475"/>
      <c r="U280" s="475"/>
      <c r="V280" s="475"/>
      <c r="W280" s="475"/>
      <c r="X280" s="475"/>
      <c r="Y280" s="475"/>
      <c r="Z280" s="475"/>
    </row>
    <row r="281" spans="1:26" ht="11.25" customHeight="1">
      <c r="A281" s="475"/>
      <c r="B281" s="475"/>
      <c r="C281" s="475"/>
      <c r="D281" s="475"/>
      <c r="E281" s="475"/>
      <c r="F281" s="475"/>
      <c r="G281" s="475"/>
      <c r="H281" s="475"/>
      <c r="I281" s="475"/>
      <c r="J281" s="475"/>
      <c r="K281" s="475"/>
      <c r="L281" s="475"/>
      <c r="M281" s="475"/>
      <c r="N281" s="475"/>
      <c r="O281" s="475"/>
      <c r="P281" s="475"/>
      <c r="Q281" s="475"/>
      <c r="R281" s="475"/>
      <c r="S281" s="475"/>
      <c r="T281" s="475"/>
      <c r="U281" s="475"/>
      <c r="V281" s="475"/>
      <c r="W281" s="475"/>
      <c r="X281" s="475"/>
      <c r="Y281" s="475"/>
      <c r="Z281" s="475"/>
    </row>
    <row r="282" spans="1:26" ht="11.25" customHeight="1">
      <c r="A282" s="475"/>
      <c r="B282" s="475"/>
      <c r="C282" s="475"/>
      <c r="D282" s="475"/>
      <c r="E282" s="475"/>
      <c r="F282" s="475"/>
      <c r="G282" s="475"/>
      <c r="H282" s="475"/>
      <c r="I282" s="475"/>
      <c r="J282" s="475"/>
      <c r="K282" s="475"/>
      <c r="L282" s="475"/>
      <c r="M282" s="475"/>
      <c r="N282" s="475"/>
      <c r="O282" s="475"/>
      <c r="P282" s="475"/>
      <c r="Q282" s="475"/>
      <c r="R282" s="475"/>
      <c r="S282" s="475"/>
      <c r="T282" s="475"/>
      <c r="U282" s="475"/>
      <c r="V282" s="475"/>
      <c r="W282" s="475"/>
      <c r="X282" s="475"/>
      <c r="Y282" s="475"/>
      <c r="Z282" s="475"/>
    </row>
    <row r="283" spans="1:26" ht="11.25" customHeight="1">
      <c r="A283" s="475"/>
      <c r="B283" s="475"/>
      <c r="C283" s="475"/>
      <c r="D283" s="475"/>
      <c r="E283" s="475"/>
      <c r="F283" s="475"/>
      <c r="G283" s="475"/>
      <c r="H283" s="475"/>
      <c r="I283" s="475"/>
      <c r="J283" s="475"/>
      <c r="K283" s="475"/>
      <c r="L283" s="475"/>
      <c r="M283" s="475"/>
      <c r="N283" s="475"/>
      <c r="O283" s="475"/>
      <c r="P283" s="475"/>
      <c r="Q283" s="475"/>
      <c r="R283" s="475"/>
      <c r="S283" s="475"/>
      <c r="T283" s="475"/>
      <c r="U283" s="475"/>
      <c r="V283" s="475"/>
      <c r="W283" s="475"/>
      <c r="X283" s="475"/>
      <c r="Y283" s="475"/>
      <c r="Z283" s="475"/>
    </row>
    <row r="284" spans="1:26" ht="11.25" customHeight="1">
      <c r="A284" s="475"/>
      <c r="B284" s="475"/>
      <c r="C284" s="475"/>
      <c r="D284" s="475"/>
      <c r="E284" s="475"/>
      <c r="F284" s="475"/>
      <c r="G284" s="475"/>
      <c r="H284" s="475"/>
      <c r="I284" s="475"/>
      <c r="J284" s="475"/>
      <c r="K284" s="475"/>
      <c r="L284" s="475"/>
      <c r="M284" s="475"/>
      <c r="N284" s="475"/>
      <c r="O284" s="475"/>
      <c r="P284" s="475"/>
      <c r="Q284" s="475"/>
      <c r="R284" s="475"/>
      <c r="S284" s="475"/>
      <c r="T284" s="475"/>
      <c r="U284" s="475"/>
      <c r="V284" s="475"/>
      <c r="W284" s="475"/>
      <c r="X284" s="475"/>
      <c r="Y284" s="475"/>
      <c r="Z284" s="475"/>
    </row>
    <row r="285" spans="1:26" ht="11.25" customHeight="1">
      <c r="A285" s="475"/>
      <c r="B285" s="475"/>
      <c r="C285" s="475"/>
      <c r="D285" s="475"/>
      <c r="E285" s="475"/>
      <c r="F285" s="475"/>
      <c r="G285" s="475"/>
      <c r="H285" s="475"/>
      <c r="I285" s="475"/>
      <c r="J285" s="475"/>
      <c r="K285" s="475"/>
      <c r="L285" s="475"/>
      <c r="M285" s="475"/>
      <c r="N285" s="475"/>
      <c r="O285" s="475"/>
      <c r="P285" s="475"/>
      <c r="Q285" s="475"/>
      <c r="R285" s="475"/>
      <c r="S285" s="475"/>
      <c r="T285" s="475"/>
      <c r="U285" s="475"/>
      <c r="V285" s="475"/>
      <c r="W285" s="475"/>
      <c r="X285" s="475"/>
      <c r="Y285" s="475"/>
      <c r="Z285" s="475"/>
    </row>
    <row r="286" spans="1:26" ht="11.25" customHeight="1">
      <c r="A286" s="475"/>
      <c r="B286" s="475"/>
      <c r="C286" s="475"/>
      <c r="D286" s="475"/>
      <c r="E286" s="475"/>
      <c r="F286" s="475"/>
      <c r="G286" s="475"/>
      <c r="H286" s="475"/>
      <c r="I286" s="475"/>
      <c r="J286" s="475"/>
      <c r="K286" s="475"/>
      <c r="L286" s="475"/>
      <c r="M286" s="475"/>
      <c r="N286" s="475"/>
      <c r="O286" s="475"/>
      <c r="P286" s="475"/>
      <c r="Q286" s="475"/>
      <c r="R286" s="475"/>
      <c r="S286" s="475"/>
      <c r="T286" s="475"/>
      <c r="U286" s="475"/>
      <c r="V286" s="475"/>
      <c r="W286" s="475"/>
      <c r="X286" s="475"/>
      <c r="Y286" s="475"/>
      <c r="Z286" s="475"/>
    </row>
    <row r="287" spans="1:26" ht="11.25" customHeight="1">
      <c r="A287" s="475"/>
      <c r="B287" s="475"/>
      <c r="C287" s="475"/>
      <c r="D287" s="475"/>
      <c r="E287" s="475"/>
      <c r="F287" s="475"/>
      <c r="G287" s="475"/>
      <c r="H287" s="475"/>
      <c r="I287" s="475"/>
      <c r="J287" s="475"/>
      <c r="K287" s="475"/>
      <c r="L287" s="475"/>
      <c r="M287" s="475"/>
      <c r="N287" s="475"/>
      <c r="O287" s="475"/>
      <c r="P287" s="475"/>
      <c r="Q287" s="475"/>
      <c r="R287" s="475"/>
      <c r="S287" s="475"/>
      <c r="T287" s="475"/>
      <c r="U287" s="475"/>
      <c r="V287" s="475"/>
      <c r="W287" s="475"/>
      <c r="X287" s="475"/>
      <c r="Y287" s="475"/>
      <c r="Z287" s="475"/>
    </row>
    <row r="288" spans="1:26" ht="11.25" customHeight="1">
      <c r="A288" s="475"/>
      <c r="B288" s="475"/>
      <c r="C288" s="475"/>
      <c r="D288" s="475"/>
      <c r="E288" s="475"/>
      <c r="F288" s="475"/>
      <c r="G288" s="475"/>
      <c r="H288" s="475"/>
      <c r="I288" s="475"/>
      <c r="J288" s="475"/>
      <c r="K288" s="475"/>
      <c r="L288" s="475"/>
      <c r="M288" s="475"/>
      <c r="N288" s="475"/>
      <c r="O288" s="475"/>
      <c r="P288" s="475"/>
      <c r="Q288" s="475"/>
      <c r="R288" s="475"/>
      <c r="S288" s="475"/>
      <c r="T288" s="475"/>
      <c r="U288" s="475"/>
      <c r="V288" s="475"/>
      <c r="W288" s="475"/>
      <c r="X288" s="475"/>
      <c r="Y288" s="475"/>
      <c r="Z288" s="475"/>
    </row>
    <row r="289" spans="1:26" ht="11.25" customHeight="1">
      <c r="A289" s="475"/>
      <c r="B289" s="475"/>
      <c r="C289" s="475"/>
      <c r="D289" s="475"/>
      <c r="E289" s="475"/>
      <c r="F289" s="475"/>
      <c r="G289" s="475"/>
      <c r="H289" s="475"/>
      <c r="I289" s="475"/>
      <c r="J289" s="475"/>
      <c r="K289" s="475"/>
      <c r="L289" s="475"/>
      <c r="M289" s="475"/>
      <c r="N289" s="475"/>
      <c r="O289" s="475"/>
      <c r="P289" s="475"/>
      <c r="Q289" s="475"/>
      <c r="R289" s="475"/>
      <c r="S289" s="475"/>
      <c r="T289" s="475"/>
      <c r="U289" s="475"/>
      <c r="V289" s="475"/>
      <c r="W289" s="475"/>
      <c r="X289" s="475"/>
      <c r="Y289" s="475"/>
      <c r="Z289" s="475"/>
    </row>
    <row r="290" spans="1:26" ht="11.25" customHeight="1">
      <c r="A290" s="475"/>
      <c r="B290" s="475"/>
      <c r="C290" s="475"/>
      <c r="D290" s="475"/>
      <c r="E290" s="475"/>
      <c r="F290" s="475"/>
      <c r="G290" s="475"/>
      <c r="H290" s="475"/>
      <c r="I290" s="475"/>
      <c r="J290" s="475"/>
      <c r="K290" s="475"/>
      <c r="L290" s="475"/>
      <c r="M290" s="475"/>
      <c r="N290" s="475"/>
      <c r="O290" s="475"/>
      <c r="P290" s="475"/>
      <c r="Q290" s="475"/>
      <c r="R290" s="475"/>
      <c r="S290" s="475"/>
      <c r="T290" s="475"/>
      <c r="U290" s="475"/>
      <c r="V290" s="475"/>
      <c r="W290" s="475"/>
      <c r="X290" s="475"/>
      <c r="Y290" s="475"/>
      <c r="Z290" s="475"/>
    </row>
    <row r="291" spans="1:26" ht="11.25" customHeight="1">
      <c r="A291" s="475"/>
      <c r="B291" s="475"/>
      <c r="C291" s="475"/>
      <c r="D291" s="475"/>
      <c r="E291" s="475"/>
      <c r="F291" s="475"/>
      <c r="G291" s="475"/>
      <c r="H291" s="475"/>
      <c r="I291" s="475"/>
      <c r="J291" s="475"/>
      <c r="K291" s="475"/>
      <c r="L291" s="475"/>
      <c r="M291" s="475"/>
      <c r="N291" s="475"/>
      <c r="O291" s="475"/>
      <c r="P291" s="475"/>
      <c r="Q291" s="475"/>
      <c r="R291" s="475"/>
      <c r="S291" s="475"/>
      <c r="T291" s="475"/>
      <c r="U291" s="475"/>
      <c r="V291" s="475"/>
      <c r="W291" s="475"/>
      <c r="X291" s="475"/>
      <c r="Y291" s="475"/>
      <c r="Z291" s="475"/>
    </row>
    <row r="292" spans="1:26" ht="11.25" customHeight="1">
      <c r="A292" s="475"/>
      <c r="B292" s="475"/>
      <c r="C292" s="475"/>
      <c r="D292" s="475"/>
      <c r="E292" s="475"/>
      <c r="F292" s="475"/>
      <c r="G292" s="475"/>
      <c r="H292" s="475"/>
      <c r="I292" s="475"/>
      <c r="J292" s="475"/>
      <c r="K292" s="475"/>
      <c r="L292" s="475"/>
      <c r="M292" s="475"/>
      <c r="N292" s="475"/>
      <c r="O292" s="475"/>
      <c r="P292" s="475"/>
      <c r="Q292" s="475"/>
      <c r="R292" s="475"/>
      <c r="S292" s="475"/>
      <c r="T292" s="475"/>
      <c r="U292" s="475"/>
      <c r="V292" s="475"/>
      <c r="W292" s="475"/>
      <c r="X292" s="475"/>
      <c r="Y292" s="475"/>
      <c r="Z292" s="475"/>
    </row>
    <row r="293" spans="1:26" ht="11.25" customHeight="1">
      <c r="A293" s="475"/>
      <c r="B293" s="475"/>
      <c r="C293" s="475"/>
      <c r="D293" s="475"/>
      <c r="E293" s="475"/>
      <c r="F293" s="475"/>
      <c r="G293" s="475"/>
      <c r="H293" s="475"/>
      <c r="I293" s="475"/>
      <c r="J293" s="475"/>
      <c r="K293" s="475"/>
      <c r="L293" s="475"/>
      <c r="M293" s="475"/>
      <c r="N293" s="475"/>
      <c r="O293" s="475"/>
      <c r="P293" s="475"/>
      <c r="Q293" s="475"/>
      <c r="R293" s="475"/>
      <c r="S293" s="475"/>
      <c r="T293" s="475"/>
      <c r="U293" s="475"/>
      <c r="V293" s="475"/>
      <c r="W293" s="475"/>
      <c r="X293" s="475"/>
      <c r="Y293" s="475"/>
      <c r="Z293" s="475"/>
    </row>
    <row r="294" spans="1:26" ht="11.25" customHeight="1">
      <c r="A294" s="475"/>
      <c r="B294" s="475"/>
      <c r="C294" s="475"/>
      <c r="D294" s="475"/>
      <c r="E294" s="475"/>
      <c r="F294" s="475"/>
      <c r="G294" s="475"/>
      <c r="H294" s="475"/>
      <c r="I294" s="475"/>
      <c r="J294" s="475"/>
      <c r="K294" s="475"/>
      <c r="L294" s="475"/>
      <c r="M294" s="475"/>
      <c r="N294" s="475"/>
      <c r="O294" s="475"/>
      <c r="P294" s="475"/>
      <c r="Q294" s="475"/>
      <c r="R294" s="475"/>
      <c r="S294" s="475"/>
      <c r="T294" s="475"/>
      <c r="U294" s="475"/>
      <c r="V294" s="475"/>
      <c r="W294" s="475"/>
      <c r="X294" s="475"/>
      <c r="Y294" s="475"/>
      <c r="Z294" s="475"/>
    </row>
    <row r="295" spans="1:26" ht="11.25" customHeight="1">
      <c r="A295" s="475"/>
      <c r="B295" s="475"/>
      <c r="C295" s="475"/>
      <c r="D295" s="475"/>
      <c r="E295" s="475"/>
      <c r="F295" s="475"/>
      <c r="G295" s="475"/>
      <c r="H295" s="475"/>
      <c r="I295" s="475"/>
      <c r="J295" s="475"/>
      <c r="K295" s="475"/>
      <c r="L295" s="475"/>
      <c r="M295" s="475"/>
      <c r="N295" s="475"/>
      <c r="O295" s="475"/>
      <c r="P295" s="475"/>
      <c r="Q295" s="475"/>
      <c r="R295" s="475"/>
      <c r="S295" s="475"/>
      <c r="T295" s="475"/>
      <c r="U295" s="475"/>
      <c r="V295" s="475"/>
      <c r="W295" s="475"/>
      <c r="X295" s="475"/>
      <c r="Y295" s="475"/>
      <c r="Z295" s="475"/>
    </row>
    <row r="296" spans="1:26" ht="11.25" customHeight="1">
      <c r="A296" s="475"/>
      <c r="B296" s="475"/>
      <c r="C296" s="475"/>
      <c r="D296" s="475"/>
      <c r="E296" s="475"/>
      <c r="F296" s="475"/>
      <c r="G296" s="475"/>
      <c r="H296" s="475"/>
      <c r="I296" s="475"/>
      <c r="J296" s="475"/>
      <c r="K296" s="475"/>
      <c r="L296" s="475"/>
      <c r="M296" s="475"/>
      <c r="N296" s="475"/>
      <c r="O296" s="475"/>
      <c r="P296" s="475"/>
      <c r="Q296" s="475"/>
      <c r="R296" s="475"/>
      <c r="S296" s="475"/>
      <c r="T296" s="475"/>
      <c r="U296" s="475"/>
      <c r="V296" s="475"/>
      <c r="W296" s="475"/>
      <c r="X296" s="475"/>
      <c r="Y296" s="475"/>
      <c r="Z296" s="475"/>
    </row>
    <row r="297" spans="1:26" ht="11.25" customHeight="1">
      <c r="A297" s="475"/>
      <c r="B297" s="475"/>
      <c r="C297" s="475"/>
      <c r="D297" s="475"/>
      <c r="E297" s="475"/>
      <c r="F297" s="475"/>
      <c r="G297" s="475"/>
      <c r="H297" s="475"/>
      <c r="I297" s="475"/>
      <c r="J297" s="475"/>
      <c r="K297" s="475"/>
      <c r="L297" s="475"/>
      <c r="M297" s="475"/>
      <c r="N297" s="475"/>
      <c r="O297" s="475"/>
      <c r="P297" s="475"/>
      <c r="Q297" s="475"/>
      <c r="R297" s="475"/>
      <c r="S297" s="475"/>
      <c r="T297" s="475"/>
      <c r="U297" s="475"/>
      <c r="V297" s="475"/>
      <c r="W297" s="475"/>
      <c r="X297" s="475"/>
      <c r="Y297" s="475"/>
      <c r="Z297" s="475"/>
    </row>
    <row r="298" spans="1:26" ht="11.25" customHeight="1">
      <c r="A298" s="475"/>
      <c r="B298" s="475"/>
      <c r="C298" s="475"/>
      <c r="D298" s="475"/>
      <c r="E298" s="475"/>
      <c r="F298" s="475"/>
      <c r="G298" s="475"/>
      <c r="H298" s="475"/>
      <c r="I298" s="475"/>
      <c r="J298" s="475"/>
      <c r="K298" s="475"/>
      <c r="L298" s="475"/>
      <c r="M298" s="475"/>
      <c r="N298" s="475"/>
      <c r="O298" s="475"/>
      <c r="P298" s="475"/>
      <c r="Q298" s="475"/>
      <c r="R298" s="475"/>
      <c r="S298" s="475"/>
      <c r="T298" s="475"/>
      <c r="U298" s="475"/>
      <c r="V298" s="475"/>
      <c r="W298" s="475"/>
      <c r="X298" s="475"/>
      <c r="Y298" s="475"/>
      <c r="Z298" s="475"/>
    </row>
    <row r="299" spans="1:26" ht="11.25" customHeight="1">
      <c r="A299" s="475"/>
      <c r="B299" s="475"/>
      <c r="C299" s="475"/>
      <c r="D299" s="475"/>
      <c r="E299" s="475"/>
      <c r="F299" s="475"/>
      <c r="G299" s="475"/>
      <c r="H299" s="475"/>
      <c r="I299" s="475"/>
      <c r="J299" s="475"/>
      <c r="K299" s="475"/>
      <c r="L299" s="475"/>
      <c r="M299" s="475"/>
      <c r="N299" s="475"/>
      <c r="O299" s="475"/>
      <c r="P299" s="475"/>
      <c r="Q299" s="475"/>
      <c r="R299" s="475"/>
      <c r="S299" s="475"/>
      <c r="T299" s="475"/>
      <c r="U299" s="475"/>
      <c r="V299" s="475"/>
      <c r="W299" s="475"/>
      <c r="X299" s="475"/>
      <c r="Y299" s="475"/>
      <c r="Z299" s="475"/>
    </row>
    <row r="300" spans="1:26" ht="11.25" customHeight="1">
      <c r="A300" s="475"/>
      <c r="B300" s="475"/>
      <c r="C300" s="475"/>
      <c r="D300" s="475"/>
      <c r="E300" s="475"/>
      <c r="F300" s="475"/>
      <c r="G300" s="475"/>
      <c r="H300" s="475"/>
      <c r="I300" s="475"/>
      <c r="J300" s="475"/>
      <c r="K300" s="475"/>
      <c r="L300" s="475"/>
      <c r="M300" s="475"/>
      <c r="N300" s="475"/>
      <c r="O300" s="475"/>
      <c r="P300" s="475"/>
      <c r="Q300" s="475"/>
      <c r="R300" s="475"/>
      <c r="S300" s="475"/>
      <c r="T300" s="475"/>
      <c r="U300" s="475"/>
      <c r="V300" s="475"/>
      <c r="W300" s="475"/>
      <c r="X300" s="475"/>
      <c r="Y300" s="475"/>
      <c r="Z300" s="475"/>
    </row>
    <row r="301" spans="1:26" ht="11.25" customHeight="1">
      <c r="A301" s="475"/>
      <c r="B301" s="475"/>
      <c r="C301" s="475"/>
      <c r="D301" s="475"/>
      <c r="E301" s="475"/>
      <c r="F301" s="475"/>
      <c r="G301" s="475"/>
      <c r="H301" s="475"/>
      <c r="I301" s="475"/>
      <c r="J301" s="475"/>
      <c r="K301" s="475"/>
      <c r="L301" s="475"/>
      <c r="M301" s="475"/>
      <c r="N301" s="475"/>
      <c r="O301" s="475"/>
      <c r="P301" s="475"/>
      <c r="Q301" s="475"/>
      <c r="R301" s="475"/>
      <c r="S301" s="475"/>
      <c r="T301" s="475"/>
      <c r="U301" s="475"/>
      <c r="V301" s="475"/>
      <c r="W301" s="475"/>
      <c r="X301" s="475"/>
      <c r="Y301" s="475"/>
      <c r="Z301" s="475"/>
    </row>
    <row r="302" spans="1:26" ht="11.25" customHeight="1">
      <c r="A302" s="475"/>
      <c r="B302" s="475"/>
      <c r="C302" s="475"/>
      <c r="D302" s="475"/>
      <c r="E302" s="475"/>
      <c r="F302" s="475"/>
      <c r="G302" s="475"/>
      <c r="H302" s="475"/>
      <c r="I302" s="475"/>
      <c r="J302" s="475"/>
      <c r="K302" s="475"/>
      <c r="L302" s="475"/>
      <c r="M302" s="475"/>
      <c r="N302" s="475"/>
      <c r="O302" s="475"/>
      <c r="P302" s="475"/>
      <c r="Q302" s="475"/>
      <c r="R302" s="475"/>
      <c r="S302" s="475"/>
      <c r="T302" s="475"/>
      <c r="U302" s="475"/>
      <c r="V302" s="475"/>
      <c r="W302" s="475"/>
      <c r="X302" s="475"/>
      <c r="Y302" s="475"/>
      <c r="Z302" s="475"/>
    </row>
    <row r="303" spans="1:26" ht="11.25" customHeight="1">
      <c r="A303" s="475"/>
      <c r="B303" s="475"/>
      <c r="C303" s="475"/>
      <c r="D303" s="475"/>
      <c r="E303" s="475"/>
      <c r="F303" s="475"/>
      <c r="G303" s="475"/>
      <c r="H303" s="475"/>
      <c r="I303" s="475"/>
      <c r="J303" s="475"/>
      <c r="K303" s="475"/>
      <c r="L303" s="475"/>
      <c r="M303" s="475"/>
      <c r="N303" s="475"/>
      <c r="O303" s="475"/>
      <c r="P303" s="475"/>
      <c r="Q303" s="475"/>
      <c r="R303" s="475"/>
      <c r="S303" s="475"/>
      <c r="T303" s="475"/>
      <c r="U303" s="475"/>
      <c r="V303" s="475"/>
      <c r="W303" s="475"/>
      <c r="X303" s="475"/>
      <c r="Y303" s="475"/>
      <c r="Z303" s="475"/>
    </row>
    <row r="304" spans="1:26" ht="11.25" customHeight="1">
      <c r="A304" s="475"/>
      <c r="B304" s="475"/>
      <c r="C304" s="475"/>
      <c r="D304" s="475"/>
      <c r="E304" s="475"/>
      <c r="F304" s="475"/>
      <c r="G304" s="475"/>
      <c r="H304" s="475"/>
      <c r="I304" s="475"/>
      <c r="J304" s="475"/>
      <c r="K304" s="475"/>
      <c r="L304" s="475"/>
      <c r="M304" s="475"/>
      <c r="N304" s="475"/>
      <c r="O304" s="475"/>
      <c r="P304" s="475"/>
      <c r="Q304" s="475"/>
      <c r="R304" s="475"/>
      <c r="S304" s="475"/>
      <c r="T304" s="475"/>
      <c r="U304" s="475"/>
      <c r="V304" s="475"/>
      <c r="W304" s="475"/>
      <c r="X304" s="475"/>
      <c r="Y304" s="475"/>
      <c r="Z304" s="475"/>
    </row>
    <row r="305" spans="1:26" ht="11.25" customHeight="1">
      <c r="A305" s="475"/>
      <c r="B305" s="475"/>
      <c r="C305" s="475"/>
      <c r="D305" s="475"/>
      <c r="E305" s="475"/>
      <c r="F305" s="475"/>
      <c r="G305" s="475"/>
      <c r="H305" s="475"/>
      <c r="I305" s="475"/>
      <c r="J305" s="475"/>
      <c r="K305" s="475"/>
      <c r="L305" s="475"/>
      <c r="M305" s="475"/>
      <c r="N305" s="475"/>
      <c r="O305" s="475"/>
      <c r="P305" s="475"/>
      <c r="Q305" s="475"/>
      <c r="R305" s="475"/>
      <c r="S305" s="475"/>
      <c r="T305" s="475"/>
      <c r="U305" s="475"/>
      <c r="V305" s="475"/>
      <c r="W305" s="475"/>
      <c r="X305" s="475"/>
      <c r="Y305" s="475"/>
      <c r="Z305" s="475"/>
    </row>
    <row r="306" spans="1:26" ht="11.25" customHeight="1">
      <c r="A306" s="475"/>
      <c r="B306" s="475"/>
      <c r="C306" s="475"/>
      <c r="D306" s="475"/>
      <c r="E306" s="475"/>
      <c r="F306" s="475"/>
      <c r="G306" s="475"/>
      <c r="H306" s="475"/>
      <c r="I306" s="475"/>
      <c r="J306" s="475"/>
      <c r="K306" s="475"/>
      <c r="L306" s="475"/>
      <c r="M306" s="475"/>
      <c r="N306" s="475"/>
      <c r="O306" s="475"/>
      <c r="P306" s="475"/>
      <c r="Q306" s="475"/>
      <c r="R306" s="475"/>
      <c r="S306" s="475"/>
      <c r="T306" s="475"/>
      <c r="U306" s="475"/>
      <c r="V306" s="475"/>
      <c r="W306" s="475"/>
      <c r="X306" s="475"/>
      <c r="Y306" s="475"/>
      <c r="Z306" s="475"/>
    </row>
    <row r="307" spans="1:26" ht="11.25" customHeight="1">
      <c r="A307" s="475"/>
      <c r="B307" s="475"/>
      <c r="C307" s="475"/>
      <c r="D307" s="475"/>
      <c r="E307" s="475"/>
      <c r="F307" s="475"/>
      <c r="G307" s="475"/>
      <c r="H307" s="475"/>
      <c r="I307" s="475"/>
      <c r="J307" s="475"/>
      <c r="K307" s="475"/>
      <c r="L307" s="475"/>
      <c r="M307" s="475"/>
      <c r="N307" s="475"/>
      <c r="O307" s="475"/>
      <c r="P307" s="475"/>
      <c r="Q307" s="475"/>
      <c r="R307" s="475"/>
      <c r="S307" s="475"/>
      <c r="T307" s="475"/>
      <c r="U307" s="475"/>
      <c r="V307" s="475"/>
      <c r="W307" s="475"/>
      <c r="X307" s="475"/>
      <c r="Y307" s="475"/>
      <c r="Z307" s="475"/>
    </row>
    <row r="308" spans="1:26" ht="11.25" customHeight="1">
      <c r="A308" s="475"/>
      <c r="B308" s="475"/>
      <c r="C308" s="475"/>
      <c r="D308" s="475"/>
      <c r="E308" s="475"/>
      <c r="F308" s="475"/>
      <c r="G308" s="475"/>
      <c r="H308" s="475"/>
      <c r="I308" s="475"/>
      <c r="J308" s="475"/>
      <c r="K308" s="475"/>
      <c r="L308" s="475"/>
      <c r="M308" s="475"/>
      <c r="N308" s="475"/>
      <c r="O308" s="475"/>
      <c r="P308" s="475"/>
      <c r="Q308" s="475"/>
      <c r="R308" s="475"/>
      <c r="S308" s="475"/>
      <c r="T308" s="475"/>
      <c r="U308" s="475"/>
      <c r="V308" s="475"/>
      <c r="W308" s="475"/>
      <c r="X308" s="475"/>
      <c r="Y308" s="475"/>
      <c r="Z308" s="475"/>
    </row>
    <row r="309" spans="1:26" ht="11.25" customHeight="1">
      <c r="A309" s="475"/>
      <c r="B309" s="475"/>
      <c r="C309" s="475"/>
      <c r="D309" s="475"/>
      <c r="E309" s="475"/>
      <c r="F309" s="475"/>
      <c r="G309" s="475"/>
      <c r="H309" s="475"/>
      <c r="I309" s="475"/>
      <c r="J309" s="475"/>
      <c r="K309" s="475"/>
      <c r="L309" s="475"/>
      <c r="M309" s="475"/>
      <c r="N309" s="475"/>
      <c r="O309" s="475"/>
      <c r="P309" s="475"/>
      <c r="Q309" s="475"/>
      <c r="R309" s="475"/>
      <c r="S309" s="475"/>
      <c r="T309" s="475"/>
      <c r="U309" s="475"/>
      <c r="V309" s="475"/>
      <c r="W309" s="475"/>
      <c r="X309" s="475"/>
      <c r="Y309" s="475"/>
      <c r="Z309" s="475"/>
    </row>
    <row r="310" spans="1:26" ht="11.25" customHeight="1">
      <c r="A310" s="475"/>
      <c r="B310" s="475"/>
      <c r="C310" s="475"/>
      <c r="D310" s="475"/>
      <c r="E310" s="475"/>
      <c r="F310" s="475"/>
      <c r="G310" s="475"/>
      <c r="H310" s="475"/>
      <c r="I310" s="475"/>
      <c r="J310" s="475"/>
      <c r="K310" s="475"/>
      <c r="L310" s="475"/>
      <c r="M310" s="475"/>
      <c r="N310" s="475"/>
      <c r="O310" s="475"/>
      <c r="P310" s="475"/>
      <c r="Q310" s="475"/>
      <c r="R310" s="475"/>
      <c r="S310" s="475"/>
      <c r="T310" s="475"/>
      <c r="U310" s="475"/>
      <c r="V310" s="475"/>
      <c r="W310" s="475"/>
      <c r="X310" s="475"/>
      <c r="Y310" s="475"/>
      <c r="Z310" s="475"/>
    </row>
    <row r="311" spans="1:26" ht="11.25" customHeight="1">
      <c r="A311" s="475"/>
      <c r="B311" s="475"/>
      <c r="C311" s="475"/>
      <c r="D311" s="475"/>
      <c r="E311" s="475"/>
      <c r="F311" s="475"/>
      <c r="G311" s="475"/>
      <c r="H311" s="475"/>
      <c r="I311" s="475"/>
      <c r="J311" s="475"/>
      <c r="K311" s="475"/>
      <c r="L311" s="475"/>
      <c r="M311" s="475"/>
      <c r="N311" s="475"/>
      <c r="O311" s="475"/>
      <c r="P311" s="475"/>
      <c r="Q311" s="475"/>
      <c r="R311" s="475"/>
      <c r="S311" s="475"/>
      <c r="T311" s="475"/>
      <c r="U311" s="475"/>
      <c r="V311" s="475"/>
      <c r="W311" s="475"/>
      <c r="X311" s="475"/>
      <c r="Y311" s="475"/>
      <c r="Z311" s="475"/>
    </row>
    <row r="312" spans="1:26" ht="11.25" customHeight="1">
      <c r="A312" s="475"/>
      <c r="B312" s="475"/>
      <c r="C312" s="475"/>
      <c r="D312" s="475"/>
      <c r="E312" s="475"/>
      <c r="F312" s="475"/>
      <c r="G312" s="475"/>
      <c r="H312" s="475"/>
      <c r="I312" s="475"/>
      <c r="J312" s="475"/>
      <c r="K312" s="475"/>
      <c r="L312" s="475"/>
      <c r="M312" s="475"/>
      <c r="N312" s="475"/>
      <c r="O312" s="475"/>
      <c r="P312" s="475"/>
      <c r="Q312" s="475"/>
      <c r="R312" s="475"/>
      <c r="S312" s="475"/>
      <c r="T312" s="475"/>
      <c r="U312" s="475"/>
      <c r="V312" s="475"/>
      <c r="W312" s="475"/>
      <c r="X312" s="475"/>
      <c r="Y312" s="475"/>
      <c r="Z312" s="475"/>
    </row>
    <row r="313" spans="1:26" ht="11.25" customHeight="1">
      <c r="A313" s="475"/>
      <c r="B313" s="475"/>
      <c r="C313" s="475"/>
      <c r="D313" s="475"/>
      <c r="E313" s="475"/>
      <c r="F313" s="475"/>
      <c r="G313" s="475"/>
      <c r="H313" s="475"/>
      <c r="I313" s="475"/>
      <c r="J313" s="475"/>
      <c r="K313" s="475"/>
      <c r="L313" s="475"/>
      <c r="M313" s="475"/>
      <c r="N313" s="475"/>
      <c r="O313" s="475"/>
      <c r="P313" s="475"/>
      <c r="Q313" s="475"/>
      <c r="R313" s="475"/>
      <c r="S313" s="475"/>
      <c r="T313" s="475"/>
      <c r="U313" s="475"/>
      <c r="V313" s="475"/>
      <c r="W313" s="475"/>
      <c r="X313" s="475"/>
      <c r="Y313" s="475"/>
      <c r="Z313" s="475"/>
    </row>
    <row r="314" spans="1:26" ht="11.25" customHeight="1">
      <c r="A314" s="475"/>
      <c r="B314" s="475"/>
      <c r="C314" s="475"/>
      <c r="D314" s="475"/>
      <c r="E314" s="475"/>
      <c r="F314" s="475"/>
      <c r="G314" s="475"/>
      <c r="H314" s="475"/>
      <c r="I314" s="475"/>
      <c r="J314" s="475"/>
      <c r="K314" s="475"/>
      <c r="L314" s="475"/>
      <c r="M314" s="475"/>
      <c r="N314" s="475"/>
      <c r="O314" s="475"/>
      <c r="P314" s="475"/>
      <c r="Q314" s="475"/>
      <c r="R314" s="475"/>
      <c r="S314" s="475"/>
      <c r="T314" s="475"/>
      <c r="U314" s="475"/>
      <c r="V314" s="475"/>
      <c r="W314" s="475"/>
      <c r="X314" s="475"/>
      <c r="Y314" s="475"/>
      <c r="Z314" s="475"/>
    </row>
    <row r="315" spans="1:26" ht="11.25" customHeight="1">
      <c r="A315" s="475"/>
      <c r="B315" s="475"/>
      <c r="C315" s="475"/>
      <c r="D315" s="475"/>
      <c r="E315" s="475"/>
      <c r="F315" s="475"/>
      <c r="G315" s="475"/>
      <c r="H315" s="475"/>
      <c r="I315" s="475"/>
      <c r="J315" s="475"/>
      <c r="K315" s="475"/>
      <c r="L315" s="475"/>
      <c r="M315" s="475"/>
      <c r="N315" s="475"/>
      <c r="O315" s="475"/>
      <c r="P315" s="475"/>
      <c r="Q315" s="475"/>
      <c r="R315" s="475"/>
      <c r="S315" s="475"/>
      <c r="T315" s="475"/>
      <c r="U315" s="475"/>
      <c r="V315" s="475"/>
      <c r="W315" s="475"/>
      <c r="X315" s="475"/>
      <c r="Y315" s="475"/>
      <c r="Z315" s="475"/>
    </row>
    <row r="316" spans="1:26" ht="11.25" customHeight="1">
      <c r="A316" s="475"/>
      <c r="B316" s="475"/>
      <c r="C316" s="475"/>
      <c r="D316" s="475"/>
      <c r="E316" s="475"/>
      <c r="F316" s="475"/>
      <c r="G316" s="475"/>
      <c r="H316" s="475"/>
      <c r="I316" s="475"/>
      <c r="J316" s="475"/>
      <c r="K316" s="475"/>
      <c r="L316" s="475"/>
      <c r="M316" s="475"/>
      <c r="N316" s="475"/>
      <c r="O316" s="475"/>
      <c r="P316" s="475"/>
      <c r="Q316" s="475"/>
      <c r="R316" s="475"/>
      <c r="S316" s="475"/>
      <c r="T316" s="475"/>
      <c r="U316" s="475"/>
      <c r="V316" s="475"/>
      <c r="W316" s="475"/>
      <c r="X316" s="475"/>
      <c r="Y316" s="475"/>
      <c r="Z316" s="475"/>
    </row>
    <row r="317" spans="1:26" ht="11.25" customHeight="1">
      <c r="A317" s="475"/>
      <c r="B317" s="475"/>
      <c r="C317" s="475"/>
      <c r="D317" s="475"/>
      <c r="E317" s="475"/>
      <c r="F317" s="475"/>
      <c r="G317" s="475"/>
      <c r="H317" s="475"/>
      <c r="I317" s="475"/>
      <c r="J317" s="475"/>
      <c r="K317" s="475"/>
      <c r="L317" s="475"/>
      <c r="M317" s="475"/>
      <c r="N317" s="475"/>
      <c r="O317" s="475"/>
      <c r="P317" s="475"/>
      <c r="Q317" s="475"/>
      <c r="R317" s="475"/>
      <c r="S317" s="475"/>
      <c r="T317" s="475"/>
      <c r="U317" s="475"/>
      <c r="V317" s="475"/>
      <c r="W317" s="475"/>
      <c r="X317" s="475"/>
      <c r="Y317" s="475"/>
      <c r="Z317" s="475"/>
    </row>
    <row r="318" spans="1:26" ht="11.25" customHeight="1">
      <c r="A318" s="475"/>
      <c r="B318" s="475"/>
      <c r="C318" s="475"/>
      <c r="D318" s="475"/>
      <c r="E318" s="475"/>
      <c r="F318" s="475"/>
      <c r="G318" s="475"/>
      <c r="H318" s="475"/>
      <c r="I318" s="475"/>
      <c r="J318" s="475"/>
      <c r="K318" s="475"/>
      <c r="L318" s="475"/>
      <c r="M318" s="475"/>
      <c r="N318" s="475"/>
      <c r="O318" s="475"/>
      <c r="P318" s="475"/>
      <c r="Q318" s="475"/>
      <c r="R318" s="475"/>
      <c r="S318" s="475"/>
      <c r="T318" s="475"/>
      <c r="U318" s="475"/>
      <c r="V318" s="475"/>
      <c r="W318" s="475"/>
      <c r="X318" s="475"/>
      <c r="Y318" s="475"/>
      <c r="Z318" s="475"/>
    </row>
    <row r="319" spans="1:26" ht="11.25" customHeight="1">
      <c r="A319" s="475"/>
      <c r="B319" s="475"/>
      <c r="C319" s="475"/>
      <c r="D319" s="475"/>
      <c r="E319" s="475"/>
      <c r="F319" s="475"/>
      <c r="G319" s="475"/>
      <c r="H319" s="475"/>
      <c r="I319" s="475"/>
      <c r="J319" s="475"/>
      <c r="K319" s="475"/>
      <c r="L319" s="475"/>
      <c r="M319" s="475"/>
      <c r="N319" s="475"/>
      <c r="O319" s="475"/>
      <c r="P319" s="475"/>
      <c r="Q319" s="475"/>
      <c r="R319" s="475"/>
      <c r="S319" s="475"/>
      <c r="T319" s="475"/>
      <c r="U319" s="475"/>
      <c r="V319" s="475"/>
      <c r="W319" s="475"/>
      <c r="X319" s="475"/>
      <c r="Y319" s="475"/>
      <c r="Z319" s="475"/>
    </row>
    <row r="320" spans="1:26" ht="11.25" customHeight="1">
      <c r="A320" s="475"/>
      <c r="B320" s="475"/>
      <c r="C320" s="475"/>
      <c r="D320" s="475"/>
      <c r="E320" s="475"/>
      <c r="F320" s="475"/>
      <c r="G320" s="475"/>
      <c r="H320" s="475"/>
      <c r="I320" s="475"/>
      <c r="J320" s="475"/>
      <c r="K320" s="475"/>
      <c r="L320" s="475"/>
      <c r="M320" s="475"/>
      <c r="N320" s="475"/>
      <c r="O320" s="475"/>
      <c r="P320" s="475"/>
      <c r="Q320" s="475"/>
      <c r="R320" s="475"/>
      <c r="S320" s="475"/>
      <c r="T320" s="475"/>
      <c r="U320" s="475"/>
      <c r="V320" s="475"/>
      <c r="W320" s="475"/>
      <c r="X320" s="475"/>
      <c r="Y320" s="475"/>
      <c r="Z320" s="475"/>
    </row>
    <row r="321" spans="1:26" ht="11.25" customHeight="1">
      <c r="A321" s="475"/>
      <c r="B321" s="475"/>
      <c r="C321" s="475"/>
      <c r="D321" s="475"/>
      <c r="E321" s="475"/>
      <c r="F321" s="475"/>
      <c r="G321" s="475"/>
      <c r="H321" s="475"/>
      <c r="I321" s="475"/>
      <c r="J321" s="475"/>
      <c r="K321" s="475"/>
      <c r="L321" s="475"/>
      <c r="M321" s="475"/>
      <c r="N321" s="475"/>
      <c r="O321" s="475"/>
      <c r="P321" s="475"/>
      <c r="Q321" s="475"/>
      <c r="R321" s="475"/>
      <c r="S321" s="475"/>
      <c r="T321" s="475"/>
      <c r="U321" s="475"/>
      <c r="V321" s="475"/>
      <c r="W321" s="475"/>
      <c r="X321" s="475"/>
      <c r="Y321" s="475"/>
      <c r="Z321" s="475"/>
    </row>
    <row r="322" spans="1:26" ht="11.25" customHeight="1">
      <c r="A322" s="475"/>
      <c r="B322" s="475"/>
      <c r="C322" s="475"/>
      <c r="D322" s="475"/>
      <c r="E322" s="475"/>
      <c r="F322" s="475"/>
      <c r="G322" s="475"/>
      <c r="H322" s="475"/>
      <c r="I322" s="475"/>
      <c r="J322" s="475"/>
      <c r="K322" s="475"/>
      <c r="L322" s="475"/>
      <c r="M322" s="475"/>
      <c r="N322" s="475"/>
      <c r="O322" s="475"/>
      <c r="P322" s="475"/>
      <c r="Q322" s="475"/>
      <c r="R322" s="475"/>
      <c r="S322" s="475"/>
      <c r="T322" s="475"/>
      <c r="U322" s="475"/>
      <c r="V322" s="475"/>
      <c r="W322" s="475"/>
      <c r="X322" s="475"/>
      <c r="Y322" s="475"/>
      <c r="Z322" s="475"/>
    </row>
    <row r="323" spans="1:26" ht="11.25" customHeight="1">
      <c r="A323" s="475"/>
      <c r="B323" s="475"/>
      <c r="C323" s="475"/>
      <c r="D323" s="475"/>
      <c r="E323" s="475"/>
      <c r="F323" s="475"/>
      <c r="G323" s="475"/>
      <c r="H323" s="475"/>
      <c r="I323" s="475"/>
      <c r="J323" s="475"/>
      <c r="K323" s="475"/>
      <c r="L323" s="475"/>
      <c r="M323" s="475"/>
      <c r="N323" s="475"/>
      <c r="O323" s="475"/>
      <c r="P323" s="475"/>
      <c r="Q323" s="475"/>
      <c r="R323" s="475"/>
      <c r="S323" s="475"/>
      <c r="T323" s="475"/>
      <c r="U323" s="475"/>
      <c r="V323" s="475"/>
      <c r="W323" s="475"/>
      <c r="X323" s="475"/>
      <c r="Y323" s="475"/>
      <c r="Z323" s="475"/>
    </row>
    <row r="324" spans="1:26" ht="11.25" customHeight="1">
      <c r="A324" s="475"/>
      <c r="B324" s="475"/>
      <c r="C324" s="475"/>
      <c r="D324" s="475"/>
      <c r="E324" s="475"/>
      <c r="F324" s="475"/>
      <c r="G324" s="475"/>
      <c r="H324" s="475"/>
      <c r="I324" s="475"/>
      <c r="J324" s="475"/>
      <c r="K324" s="475"/>
      <c r="L324" s="475"/>
      <c r="M324" s="475"/>
      <c r="N324" s="475"/>
      <c r="O324" s="475"/>
      <c r="P324" s="475"/>
      <c r="Q324" s="475"/>
      <c r="R324" s="475"/>
      <c r="S324" s="475"/>
      <c r="T324" s="475"/>
      <c r="U324" s="475"/>
      <c r="V324" s="475"/>
      <c r="W324" s="475"/>
      <c r="X324" s="475"/>
      <c r="Y324" s="475"/>
      <c r="Z324" s="475"/>
    </row>
    <row r="325" spans="1:26" ht="11.25" customHeight="1">
      <c r="A325" s="475"/>
      <c r="B325" s="475"/>
      <c r="C325" s="475"/>
      <c r="D325" s="475"/>
      <c r="E325" s="475"/>
      <c r="F325" s="475"/>
      <c r="G325" s="475"/>
      <c r="H325" s="475"/>
      <c r="I325" s="475"/>
      <c r="J325" s="475"/>
      <c r="K325" s="475"/>
      <c r="L325" s="475"/>
      <c r="M325" s="475"/>
      <c r="N325" s="475"/>
      <c r="O325" s="475"/>
      <c r="P325" s="475"/>
      <c r="Q325" s="475"/>
      <c r="R325" s="475"/>
      <c r="S325" s="475"/>
      <c r="T325" s="475"/>
      <c r="U325" s="475"/>
      <c r="V325" s="475"/>
      <c r="W325" s="475"/>
      <c r="X325" s="475"/>
      <c r="Y325" s="475"/>
      <c r="Z325" s="475"/>
    </row>
    <row r="326" spans="1:26" ht="11.25" customHeight="1">
      <c r="A326" s="475"/>
      <c r="B326" s="475"/>
      <c r="C326" s="475"/>
      <c r="D326" s="475"/>
      <c r="E326" s="475"/>
      <c r="F326" s="475"/>
      <c r="G326" s="475"/>
      <c r="H326" s="475"/>
      <c r="I326" s="475"/>
      <c r="J326" s="475"/>
      <c r="K326" s="475"/>
      <c r="L326" s="475"/>
      <c r="M326" s="475"/>
      <c r="N326" s="475"/>
      <c r="O326" s="475"/>
      <c r="P326" s="475"/>
      <c r="Q326" s="475"/>
      <c r="R326" s="475"/>
      <c r="S326" s="475"/>
      <c r="T326" s="475"/>
      <c r="U326" s="475"/>
      <c r="V326" s="475"/>
      <c r="W326" s="475"/>
      <c r="X326" s="475"/>
      <c r="Y326" s="475"/>
      <c r="Z326" s="475"/>
    </row>
    <row r="327" spans="1:26" ht="11.25" customHeight="1">
      <c r="A327" s="475"/>
      <c r="B327" s="475"/>
      <c r="C327" s="475"/>
      <c r="D327" s="475"/>
      <c r="E327" s="475"/>
      <c r="F327" s="475"/>
      <c r="G327" s="475"/>
      <c r="H327" s="475"/>
      <c r="I327" s="475"/>
      <c r="J327" s="475"/>
      <c r="K327" s="475"/>
      <c r="L327" s="475"/>
      <c r="M327" s="475"/>
      <c r="N327" s="475"/>
      <c r="O327" s="475"/>
      <c r="P327" s="475"/>
      <c r="Q327" s="475"/>
      <c r="R327" s="475"/>
      <c r="S327" s="475"/>
      <c r="T327" s="475"/>
      <c r="U327" s="475"/>
      <c r="V327" s="475"/>
      <c r="W327" s="475"/>
      <c r="X327" s="475"/>
      <c r="Y327" s="475"/>
      <c r="Z327" s="475"/>
    </row>
    <row r="328" spans="1:26" ht="11.25" customHeight="1">
      <c r="A328" s="475"/>
      <c r="B328" s="475"/>
      <c r="C328" s="475"/>
      <c r="D328" s="475"/>
      <c r="E328" s="475"/>
      <c r="F328" s="475"/>
      <c r="G328" s="475"/>
      <c r="H328" s="475"/>
      <c r="I328" s="475"/>
      <c r="J328" s="475"/>
      <c r="K328" s="475"/>
      <c r="L328" s="475"/>
      <c r="M328" s="475"/>
      <c r="N328" s="475"/>
      <c r="O328" s="475"/>
      <c r="P328" s="475"/>
      <c r="Q328" s="475"/>
      <c r="R328" s="475"/>
      <c r="S328" s="475"/>
      <c r="T328" s="475"/>
      <c r="U328" s="475"/>
      <c r="V328" s="475"/>
      <c r="W328" s="475"/>
      <c r="X328" s="475"/>
      <c r="Y328" s="475"/>
      <c r="Z328" s="475"/>
    </row>
    <row r="329" spans="1:26" ht="11.25" customHeight="1">
      <c r="A329" s="475"/>
      <c r="B329" s="475"/>
      <c r="C329" s="475"/>
      <c r="D329" s="475"/>
      <c r="E329" s="475"/>
      <c r="F329" s="475"/>
      <c r="G329" s="475"/>
      <c r="H329" s="475"/>
      <c r="I329" s="475"/>
      <c r="J329" s="475"/>
      <c r="K329" s="475"/>
      <c r="L329" s="475"/>
      <c r="M329" s="475"/>
      <c r="N329" s="475"/>
      <c r="O329" s="475"/>
      <c r="P329" s="475"/>
      <c r="Q329" s="475"/>
      <c r="R329" s="475"/>
      <c r="S329" s="475"/>
      <c r="T329" s="475"/>
      <c r="U329" s="475"/>
      <c r="V329" s="475"/>
      <c r="W329" s="475"/>
      <c r="X329" s="475"/>
      <c r="Y329" s="475"/>
      <c r="Z329" s="475"/>
    </row>
    <row r="330" spans="1:26" ht="11.25" customHeight="1">
      <c r="A330" s="475"/>
      <c r="B330" s="475"/>
      <c r="C330" s="475"/>
      <c r="D330" s="475"/>
      <c r="E330" s="475"/>
      <c r="F330" s="475"/>
      <c r="G330" s="475"/>
      <c r="H330" s="475"/>
      <c r="I330" s="475"/>
      <c r="J330" s="475"/>
      <c r="K330" s="475"/>
      <c r="L330" s="475"/>
      <c r="M330" s="475"/>
      <c r="N330" s="475"/>
      <c r="O330" s="475"/>
      <c r="P330" s="475"/>
      <c r="Q330" s="475"/>
      <c r="R330" s="475"/>
      <c r="S330" s="475"/>
      <c r="T330" s="475"/>
      <c r="U330" s="475"/>
      <c r="V330" s="475"/>
      <c r="W330" s="475"/>
      <c r="X330" s="475"/>
      <c r="Y330" s="475"/>
      <c r="Z330" s="475"/>
    </row>
    <row r="331" spans="1:26" ht="11.25" customHeight="1">
      <c r="A331" s="475"/>
      <c r="B331" s="475"/>
      <c r="C331" s="475"/>
      <c r="D331" s="475"/>
      <c r="E331" s="475"/>
      <c r="F331" s="475"/>
      <c r="G331" s="475"/>
      <c r="H331" s="475"/>
      <c r="I331" s="475"/>
      <c r="J331" s="475"/>
      <c r="K331" s="475"/>
      <c r="L331" s="475"/>
      <c r="M331" s="475"/>
      <c r="N331" s="475"/>
      <c r="O331" s="475"/>
      <c r="P331" s="475"/>
      <c r="Q331" s="475"/>
      <c r="R331" s="475"/>
      <c r="S331" s="475"/>
      <c r="T331" s="475"/>
      <c r="U331" s="475"/>
      <c r="V331" s="475"/>
      <c r="W331" s="475"/>
      <c r="X331" s="475"/>
      <c r="Y331" s="475"/>
      <c r="Z331" s="475"/>
    </row>
    <row r="332" spans="1:26" ht="11.25" customHeight="1">
      <c r="A332" s="475"/>
      <c r="B332" s="475"/>
      <c r="C332" s="475"/>
      <c r="D332" s="475"/>
      <c r="E332" s="475"/>
      <c r="F332" s="475"/>
      <c r="G332" s="475"/>
      <c r="H332" s="475"/>
      <c r="I332" s="475"/>
      <c r="J332" s="475"/>
      <c r="K332" s="475"/>
      <c r="L332" s="475"/>
      <c r="M332" s="475"/>
      <c r="N332" s="475"/>
      <c r="O332" s="475"/>
      <c r="P332" s="475"/>
      <c r="Q332" s="475"/>
      <c r="R332" s="475"/>
      <c r="S332" s="475"/>
      <c r="T332" s="475"/>
      <c r="U332" s="475"/>
      <c r="V332" s="475"/>
      <c r="W332" s="475"/>
      <c r="X332" s="475"/>
      <c r="Y332" s="475"/>
      <c r="Z332" s="475"/>
    </row>
    <row r="333" spans="1:26" ht="11.25" customHeight="1">
      <c r="A333" s="475"/>
      <c r="B333" s="475"/>
      <c r="C333" s="475"/>
      <c r="D333" s="475"/>
      <c r="E333" s="475"/>
      <c r="F333" s="475"/>
      <c r="G333" s="475"/>
      <c r="H333" s="475"/>
      <c r="I333" s="475"/>
      <c r="J333" s="475"/>
      <c r="K333" s="475"/>
      <c r="L333" s="475"/>
      <c r="M333" s="475"/>
      <c r="N333" s="475"/>
      <c r="O333" s="475"/>
      <c r="P333" s="475"/>
      <c r="Q333" s="475"/>
      <c r="R333" s="475"/>
      <c r="S333" s="475"/>
      <c r="T333" s="475"/>
      <c r="U333" s="475"/>
      <c r="V333" s="475"/>
      <c r="W333" s="475"/>
      <c r="X333" s="475"/>
      <c r="Y333" s="475"/>
      <c r="Z333" s="475"/>
    </row>
    <row r="334" spans="1:26" ht="11.25" customHeight="1">
      <c r="A334" s="475"/>
      <c r="B334" s="475"/>
      <c r="C334" s="475"/>
      <c r="D334" s="475"/>
      <c r="E334" s="475"/>
      <c r="F334" s="475"/>
      <c r="G334" s="475"/>
      <c r="H334" s="475"/>
      <c r="I334" s="475"/>
      <c r="J334" s="475"/>
      <c r="K334" s="475"/>
      <c r="L334" s="475"/>
      <c r="M334" s="475"/>
      <c r="N334" s="475"/>
      <c r="O334" s="475"/>
      <c r="P334" s="475"/>
      <c r="Q334" s="475"/>
      <c r="R334" s="475"/>
      <c r="S334" s="475"/>
      <c r="T334" s="475"/>
      <c r="U334" s="475"/>
      <c r="V334" s="475"/>
      <c r="W334" s="475"/>
      <c r="X334" s="475"/>
      <c r="Y334" s="475"/>
      <c r="Z334" s="475"/>
    </row>
    <row r="335" spans="1:26" ht="11.25" customHeight="1">
      <c r="A335" s="475"/>
      <c r="B335" s="475"/>
      <c r="C335" s="475"/>
      <c r="D335" s="475"/>
      <c r="E335" s="475"/>
      <c r="F335" s="475"/>
      <c r="G335" s="475"/>
      <c r="H335" s="475"/>
      <c r="I335" s="475"/>
      <c r="J335" s="475"/>
      <c r="K335" s="475"/>
      <c r="L335" s="475"/>
      <c r="M335" s="475"/>
      <c r="N335" s="475"/>
      <c r="O335" s="475"/>
      <c r="P335" s="475"/>
      <c r="Q335" s="475"/>
      <c r="R335" s="475"/>
      <c r="S335" s="475"/>
      <c r="T335" s="475"/>
      <c r="U335" s="475"/>
      <c r="V335" s="475"/>
      <c r="W335" s="475"/>
      <c r="X335" s="475"/>
      <c r="Y335" s="475"/>
      <c r="Z335" s="475"/>
    </row>
    <row r="336" spans="1:26" ht="11.25" customHeight="1">
      <c r="A336" s="475"/>
      <c r="B336" s="475"/>
      <c r="C336" s="475"/>
      <c r="D336" s="475"/>
      <c r="E336" s="475"/>
      <c r="F336" s="475"/>
      <c r="G336" s="475"/>
      <c r="H336" s="475"/>
      <c r="I336" s="475"/>
      <c r="J336" s="475"/>
      <c r="K336" s="475"/>
      <c r="L336" s="475"/>
      <c r="M336" s="475"/>
      <c r="N336" s="475"/>
      <c r="O336" s="475"/>
      <c r="P336" s="475"/>
      <c r="Q336" s="475"/>
      <c r="R336" s="475"/>
      <c r="S336" s="475"/>
      <c r="T336" s="475"/>
      <c r="U336" s="475"/>
      <c r="V336" s="475"/>
      <c r="W336" s="475"/>
      <c r="X336" s="475"/>
      <c r="Y336" s="475"/>
      <c r="Z336" s="475"/>
    </row>
    <row r="337" spans="1:26" ht="11.25" customHeight="1">
      <c r="A337" s="475"/>
      <c r="B337" s="475"/>
      <c r="C337" s="475"/>
      <c r="D337" s="475"/>
      <c r="E337" s="475"/>
      <c r="F337" s="475"/>
      <c r="G337" s="475"/>
      <c r="H337" s="475"/>
      <c r="I337" s="475"/>
      <c r="J337" s="475"/>
      <c r="K337" s="475"/>
      <c r="L337" s="475"/>
      <c r="M337" s="475"/>
      <c r="N337" s="475"/>
      <c r="O337" s="475"/>
      <c r="P337" s="475"/>
      <c r="Q337" s="475"/>
      <c r="R337" s="475"/>
      <c r="S337" s="475"/>
      <c r="T337" s="475"/>
      <c r="U337" s="475"/>
      <c r="V337" s="475"/>
      <c r="W337" s="475"/>
      <c r="X337" s="475"/>
      <c r="Y337" s="475"/>
      <c r="Z337" s="475"/>
    </row>
    <row r="338" spans="1:26" ht="11.25" customHeight="1">
      <c r="A338" s="475"/>
      <c r="B338" s="475"/>
      <c r="C338" s="475"/>
      <c r="D338" s="475"/>
      <c r="E338" s="475"/>
      <c r="F338" s="475"/>
      <c r="G338" s="475"/>
      <c r="H338" s="475"/>
      <c r="I338" s="475"/>
      <c r="J338" s="475"/>
      <c r="K338" s="475"/>
      <c r="L338" s="475"/>
      <c r="M338" s="475"/>
      <c r="N338" s="475"/>
      <c r="O338" s="475"/>
      <c r="P338" s="475"/>
      <c r="Q338" s="475"/>
      <c r="R338" s="475"/>
      <c r="S338" s="475"/>
      <c r="T338" s="475"/>
      <c r="U338" s="475"/>
      <c r="V338" s="475"/>
      <c r="W338" s="475"/>
      <c r="X338" s="475"/>
      <c r="Y338" s="475"/>
      <c r="Z338" s="475"/>
    </row>
    <row r="339" spans="1:26" ht="11.25" customHeight="1">
      <c r="A339" s="475"/>
      <c r="B339" s="475"/>
      <c r="C339" s="475"/>
      <c r="D339" s="475"/>
      <c r="E339" s="475"/>
      <c r="F339" s="475"/>
      <c r="G339" s="475"/>
      <c r="H339" s="475"/>
      <c r="I339" s="475"/>
      <c r="J339" s="475"/>
      <c r="K339" s="475"/>
      <c r="L339" s="475"/>
      <c r="M339" s="475"/>
      <c r="N339" s="475"/>
      <c r="O339" s="475"/>
      <c r="P339" s="475"/>
      <c r="Q339" s="475"/>
      <c r="R339" s="475"/>
      <c r="S339" s="475"/>
      <c r="T339" s="475"/>
      <c r="U339" s="475"/>
      <c r="V339" s="475"/>
      <c r="W339" s="475"/>
      <c r="X339" s="475"/>
      <c r="Y339" s="475"/>
      <c r="Z339" s="475"/>
    </row>
    <row r="340" spans="1:26" ht="11.25" customHeight="1">
      <c r="A340" s="475"/>
      <c r="B340" s="475"/>
      <c r="C340" s="475"/>
      <c r="D340" s="475"/>
      <c r="E340" s="475"/>
      <c r="F340" s="475"/>
      <c r="G340" s="475"/>
      <c r="H340" s="475"/>
      <c r="I340" s="475"/>
      <c r="J340" s="475"/>
      <c r="K340" s="475"/>
      <c r="L340" s="475"/>
      <c r="M340" s="475"/>
      <c r="N340" s="475"/>
      <c r="O340" s="475"/>
      <c r="P340" s="475"/>
      <c r="Q340" s="475"/>
      <c r="R340" s="475"/>
      <c r="S340" s="475"/>
      <c r="T340" s="475"/>
      <c r="U340" s="475"/>
      <c r="V340" s="475"/>
      <c r="W340" s="475"/>
      <c r="X340" s="475"/>
      <c r="Y340" s="475"/>
      <c r="Z340" s="475"/>
    </row>
    <row r="341" spans="1:26" ht="11.25" customHeight="1">
      <c r="A341" s="475"/>
      <c r="B341" s="475"/>
      <c r="C341" s="475"/>
      <c r="D341" s="475"/>
      <c r="E341" s="475"/>
      <c r="F341" s="475"/>
      <c r="G341" s="475"/>
      <c r="H341" s="475"/>
      <c r="I341" s="475"/>
      <c r="J341" s="475"/>
      <c r="K341" s="475"/>
      <c r="L341" s="475"/>
      <c r="M341" s="475"/>
      <c r="N341" s="475"/>
      <c r="O341" s="475"/>
      <c r="P341" s="475"/>
      <c r="Q341" s="475"/>
      <c r="R341" s="475"/>
      <c r="S341" s="475"/>
      <c r="T341" s="475"/>
      <c r="U341" s="475"/>
      <c r="V341" s="475"/>
      <c r="W341" s="475"/>
      <c r="X341" s="475"/>
      <c r="Y341" s="475"/>
      <c r="Z341" s="475"/>
    </row>
    <row r="342" spans="1:26" ht="11.25" customHeight="1">
      <c r="A342" s="475"/>
      <c r="B342" s="475"/>
      <c r="C342" s="475"/>
      <c r="D342" s="475"/>
      <c r="E342" s="475"/>
      <c r="F342" s="475"/>
      <c r="G342" s="475"/>
      <c r="H342" s="475"/>
      <c r="I342" s="475"/>
      <c r="J342" s="475"/>
      <c r="K342" s="475"/>
      <c r="L342" s="475"/>
      <c r="M342" s="475"/>
      <c r="N342" s="475"/>
      <c r="O342" s="475"/>
      <c r="P342" s="475"/>
      <c r="Q342" s="475"/>
      <c r="R342" s="475"/>
      <c r="S342" s="475"/>
      <c r="T342" s="475"/>
      <c r="U342" s="475"/>
      <c r="V342" s="475"/>
      <c r="W342" s="475"/>
      <c r="X342" s="475"/>
      <c r="Y342" s="475"/>
      <c r="Z342" s="475"/>
    </row>
    <row r="343" spans="1:26" ht="11.25" customHeight="1">
      <c r="A343" s="475"/>
      <c r="B343" s="475"/>
      <c r="C343" s="475"/>
      <c r="D343" s="475"/>
      <c r="E343" s="475"/>
      <c r="F343" s="475"/>
      <c r="G343" s="475"/>
      <c r="H343" s="475"/>
      <c r="I343" s="475"/>
      <c r="J343" s="475"/>
      <c r="K343" s="475"/>
      <c r="L343" s="475"/>
      <c r="M343" s="475"/>
      <c r="N343" s="475"/>
      <c r="O343" s="475"/>
      <c r="P343" s="475"/>
      <c r="Q343" s="475"/>
      <c r="R343" s="475"/>
      <c r="S343" s="475"/>
      <c r="T343" s="475"/>
      <c r="U343" s="475"/>
      <c r="V343" s="475"/>
      <c r="W343" s="475"/>
      <c r="X343" s="475"/>
      <c r="Y343" s="475"/>
      <c r="Z343" s="475"/>
    </row>
    <row r="344" spans="1:26" ht="11.25" customHeight="1">
      <c r="A344" s="475"/>
      <c r="B344" s="475"/>
      <c r="C344" s="475"/>
      <c r="D344" s="475"/>
      <c r="E344" s="475"/>
      <c r="F344" s="475"/>
      <c r="G344" s="475"/>
      <c r="H344" s="475"/>
      <c r="I344" s="475"/>
      <c r="J344" s="475"/>
      <c r="K344" s="475"/>
      <c r="L344" s="475"/>
      <c r="M344" s="475"/>
      <c r="N344" s="475"/>
      <c r="O344" s="475"/>
      <c r="P344" s="475"/>
      <c r="Q344" s="475"/>
      <c r="R344" s="475"/>
      <c r="S344" s="475"/>
      <c r="T344" s="475"/>
      <c r="U344" s="475"/>
      <c r="V344" s="475"/>
      <c r="W344" s="475"/>
      <c r="X344" s="475"/>
      <c r="Y344" s="475"/>
      <c r="Z344" s="475"/>
    </row>
    <row r="345" spans="1:26" ht="11.25" customHeight="1">
      <c r="A345" s="475"/>
      <c r="B345" s="475"/>
      <c r="C345" s="475"/>
      <c r="D345" s="475"/>
      <c r="E345" s="475"/>
      <c r="F345" s="475"/>
      <c r="G345" s="475"/>
      <c r="H345" s="475"/>
      <c r="I345" s="475"/>
      <c r="J345" s="475"/>
      <c r="K345" s="475"/>
      <c r="L345" s="475"/>
      <c r="M345" s="475"/>
      <c r="N345" s="475"/>
      <c r="O345" s="475"/>
      <c r="P345" s="475"/>
      <c r="Q345" s="475"/>
      <c r="R345" s="475"/>
      <c r="S345" s="475"/>
      <c r="T345" s="475"/>
      <c r="U345" s="475"/>
      <c r="V345" s="475"/>
      <c r="W345" s="475"/>
      <c r="X345" s="475"/>
      <c r="Y345" s="475"/>
      <c r="Z345" s="475"/>
    </row>
    <row r="346" spans="1:26" ht="11.25" customHeight="1">
      <c r="A346" s="475"/>
      <c r="B346" s="475"/>
      <c r="C346" s="475"/>
      <c r="D346" s="475"/>
      <c r="E346" s="475"/>
      <c r="F346" s="475"/>
      <c r="G346" s="475"/>
      <c r="H346" s="475"/>
      <c r="I346" s="475"/>
      <c r="J346" s="475"/>
      <c r="K346" s="475"/>
      <c r="L346" s="475"/>
      <c r="M346" s="475"/>
      <c r="N346" s="475"/>
      <c r="O346" s="475"/>
      <c r="P346" s="475"/>
      <c r="Q346" s="475"/>
      <c r="R346" s="475"/>
      <c r="S346" s="475"/>
      <c r="T346" s="475"/>
      <c r="U346" s="475"/>
      <c r="V346" s="475"/>
      <c r="W346" s="475"/>
      <c r="X346" s="475"/>
      <c r="Y346" s="475"/>
      <c r="Z346" s="475"/>
    </row>
    <row r="347" spans="1:26" ht="11.25" customHeight="1">
      <c r="A347" s="475"/>
      <c r="B347" s="475"/>
      <c r="C347" s="475"/>
      <c r="D347" s="475"/>
      <c r="E347" s="475"/>
      <c r="F347" s="475"/>
      <c r="G347" s="475"/>
      <c r="H347" s="475"/>
      <c r="I347" s="475"/>
      <c r="J347" s="475"/>
      <c r="K347" s="475"/>
      <c r="L347" s="475"/>
      <c r="M347" s="475"/>
      <c r="N347" s="475"/>
      <c r="O347" s="475"/>
      <c r="P347" s="475"/>
      <c r="Q347" s="475"/>
      <c r="R347" s="475"/>
      <c r="S347" s="475"/>
      <c r="T347" s="475"/>
      <c r="U347" s="475"/>
      <c r="V347" s="475"/>
      <c r="W347" s="475"/>
      <c r="X347" s="475"/>
      <c r="Y347" s="475"/>
      <c r="Z347" s="475"/>
    </row>
    <row r="348" spans="1:26" ht="11.25" customHeight="1">
      <c r="A348" s="475"/>
      <c r="B348" s="475"/>
      <c r="C348" s="475"/>
      <c r="D348" s="475"/>
      <c r="E348" s="475"/>
      <c r="F348" s="475"/>
      <c r="G348" s="475"/>
      <c r="H348" s="475"/>
      <c r="I348" s="475"/>
      <c r="J348" s="475"/>
      <c r="K348" s="475"/>
      <c r="L348" s="475"/>
      <c r="M348" s="475"/>
      <c r="N348" s="475"/>
      <c r="O348" s="475"/>
      <c r="P348" s="475"/>
      <c r="Q348" s="475"/>
      <c r="R348" s="475"/>
      <c r="S348" s="475"/>
      <c r="T348" s="475"/>
      <c r="U348" s="475"/>
      <c r="V348" s="475"/>
      <c r="W348" s="475"/>
      <c r="X348" s="475"/>
      <c r="Y348" s="475"/>
      <c r="Z348" s="475"/>
    </row>
    <row r="349" spans="1:26" ht="11.25" customHeight="1">
      <c r="A349" s="475"/>
      <c r="B349" s="475"/>
      <c r="C349" s="475"/>
      <c r="D349" s="475"/>
      <c r="E349" s="475"/>
      <c r="F349" s="475"/>
      <c r="G349" s="475"/>
      <c r="H349" s="475"/>
      <c r="I349" s="475"/>
      <c r="J349" s="475"/>
      <c r="K349" s="475"/>
      <c r="L349" s="475"/>
      <c r="M349" s="475"/>
      <c r="N349" s="475"/>
      <c r="O349" s="475"/>
      <c r="P349" s="475"/>
      <c r="Q349" s="475"/>
      <c r="R349" s="475"/>
      <c r="S349" s="475"/>
      <c r="T349" s="475"/>
      <c r="U349" s="475"/>
      <c r="V349" s="475"/>
      <c r="W349" s="475"/>
      <c r="X349" s="475"/>
      <c r="Y349" s="475"/>
      <c r="Z349" s="475"/>
    </row>
    <row r="350" spans="1:26" ht="11.25" customHeight="1">
      <c r="A350" s="475"/>
      <c r="B350" s="475"/>
      <c r="C350" s="475"/>
      <c r="D350" s="475"/>
      <c r="E350" s="475"/>
      <c r="F350" s="475"/>
      <c r="G350" s="475"/>
      <c r="H350" s="475"/>
      <c r="I350" s="475"/>
      <c r="J350" s="475"/>
      <c r="K350" s="475"/>
      <c r="L350" s="475"/>
      <c r="M350" s="475"/>
      <c r="N350" s="475"/>
      <c r="O350" s="475"/>
      <c r="P350" s="475"/>
      <c r="Q350" s="475"/>
      <c r="R350" s="475"/>
      <c r="S350" s="475"/>
      <c r="T350" s="475"/>
      <c r="U350" s="475"/>
      <c r="V350" s="475"/>
      <c r="W350" s="475"/>
      <c r="X350" s="475"/>
      <c r="Y350" s="475"/>
      <c r="Z350" s="475"/>
    </row>
    <row r="351" spans="1:26" ht="11.25" customHeight="1">
      <c r="A351" s="475"/>
      <c r="B351" s="475"/>
      <c r="C351" s="475"/>
      <c r="D351" s="475"/>
      <c r="E351" s="475"/>
      <c r="F351" s="475"/>
      <c r="G351" s="475"/>
      <c r="H351" s="475"/>
      <c r="I351" s="475"/>
      <c r="J351" s="475"/>
      <c r="K351" s="475"/>
      <c r="L351" s="475"/>
      <c r="M351" s="475"/>
      <c r="N351" s="475"/>
      <c r="O351" s="475"/>
      <c r="P351" s="475"/>
      <c r="Q351" s="475"/>
      <c r="R351" s="475"/>
      <c r="S351" s="475"/>
      <c r="T351" s="475"/>
      <c r="U351" s="475"/>
      <c r="V351" s="475"/>
      <c r="W351" s="475"/>
      <c r="X351" s="475"/>
      <c r="Y351" s="475"/>
      <c r="Z351" s="475"/>
    </row>
    <row r="352" spans="1:26" ht="11.25" customHeight="1">
      <c r="A352" s="475"/>
      <c r="B352" s="475"/>
      <c r="C352" s="475"/>
      <c r="D352" s="475"/>
      <c r="E352" s="475"/>
      <c r="F352" s="475"/>
      <c r="G352" s="475"/>
      <c r="H352" s="475"/>
      <c r="I352" s="475"/>
      <c r="J352" s="475"/>
      <c r="K352" s="475"/>
      <c r="L352" s="475"/>
      <c r="M352" s="475"/>
      <c r="N352" s="475"/>
      <c r="O352" s="475"/>
      <c r="P352" s="475"/>
      <c r="Q352" s="475"/>
      <c r="R352" s="475"/>
      <c r="S352" s="475"/>
      <c r="T352" s="475"/>
      <c r="U352" s="475"/>
      <c r="V352" s="475"/>
      <c r="W352" s="475"/>
      <c r="X352" s="475"/>
      <c r="Y352" s="475"/>
      <c r="Z352" s="475"/>
    </row>
    <row r="353" spans="1:26" ht="11.25" customHeight="1">
      <c r="A353" s="475"/>
      <c r="B353" s="475"/>
      <c r="C353" s="475"/>
      <c r="D353" s="475"/>
      <c r="E353" s="475"/>
      <c r="F353" s="475"/>
      <c r="G353" s="475"/>
      <c r="H353" s="475"/>
      <c r="I353" s="475"/>
      <c r="J353" s="475"/>
      <c r="K353" s="475"/>
      <c r="L353" s="475"/>
      <c r="M353" s="475"/>
      <c r="N353" s="475"/>
      <c r="O353" s="475"/>
      <c r="P353" s="475"/>
      <c r="Q353" s="475"/>
      <c r="R353" s="475"/>
      <c r="S353" s="475"/>
      <c r="T353" s="475"/>
      <c r="U353" s="475"/>
      <c r="V353" s="475"/>
      <c r="W353" s="475"/>
      <c r="X353" s="475"/>
      <c r="Y353" s="475"/>
      <c r="Z353" s="475"/>
    </row>
    <row r="354" spans="1:26" ht="11.25" customHeight="1">
      <c r="A354" s="475"/>
      <c r="B354" s="475"/>
      <c r="C354" s="475"/>
      <c r="D354" s="475"/>
      <c r="E354" s="475"/>
      <c r="F354" s="475"/>
      <c r="G354" s="475"/>
      <c r="H354" s="475"/>
      <c r="I354" s="475"/>
      <c r="J354" s="475"/>
      <c r="K354" s="475"/>
      <c r="L354" s="475"/>
      <c r="M354" s="475"/>
      <c r="N354" s="475"/>
      <c r="O354" s="475"/>
      <c r="P354" s="475"/>
      <c r="Q354" s="475"/>
      <c r="R354" s="475"/>
      <c r="S354" s="475"/>
      <c r="T354" s="475"/>
      <c r="U354" s="475"/>
      <c r="V354" s="475"/>
      <c r="W354" s="475"/>
      <c r="X354" s="475"/>
      <c r="Y354" s="475"/>
      <c r="Z354" s="475"/>
    </row>
    <row r="355" spans="1:26" ht="11.25" customHeight="1">
      <c r="A355" s="475"/>
      <c r="B355" s="475"/>
      <c r="C355" s="475"/>
      <c r="D355" s="475"/>
      <c r="E355" s="475"/>
      <c r="F355" s="475"/>
      <c r="G355" s="475"/>
      <c r="H355" s="475"/>
      <c r="I355" s="475"/>
      <c r="J355" s="475"/>
      <c r="K355" s="475"/>
      <c r="L355" s="475"/>
      <c r="M355" s="475"/>
      <c r="N355" s="475"/>
      <c r="O355" s="475"/>
      <c r="P355" s="475"/>
      <c r="Q355" s="475"/>
      <c r="R355" s="475"/>
      <c r="S355" s="475"/>
      <c r="T355" s="475"/>
      <c r="U355" s="475"/>
      <c r="V355" s="475"/>
      <c r="W355" s="475"/>
      <c r="X355" s="475"/>
      <c r="Y355" s="475"/>
      <c r="Z355" s="475"/>
    </row>
    <row r="356" spans="1:26" ht="11.25" customHeight="1">
      <c r="A356" s="475"/>
      <c r="B356" s="475"/>
      <c r="C356" s="475"/>
      <c r="D356" s="475"/>
      <c r="E356" s="475"/>
      <c r="F356" s="475"/>
      <c r="G356" s="475"/>
      <c r="H356" s="475"/>
      <c r="I356" s="475"/>
      <c r="J356" s="475"/>
      <c r="K356" s="475"/>
      <c r="L356" s="475"/>
      <c r="M356" s="475"/>
      <c r="N356" s="475"/>
      <c r="O356" s="475"/>
      <c r="P356" s="475"/>
      <c r="Q356" s="475"/>
      <c r="R356" s="475"/>
      <c r="S356" s="475"/>
      <c r="T356" s="475"/>
      <c r="U356" s="475"/>
      <c r="V356" s="475"/>
      <c r="W356" s="475"/>
      <c r="X356" s="475"/>
      <c r="Y356" s="475"/>
      <c r="Z356" s="475"/>
    </row>
    <row r="357" spans="1:26" ht="11.25" customHeight="1">
      <c r="A357" s="475"/>
      <c r="B357" s="475"/>
      <c r="C357" s="475"/>
      <c r="D357" s="475"/>
      <c r="E357" s="475"/>
      <c r="F357" s="475"/>
      <c r="G357" s="475"/>
      <c r="H357" s="475"/>
      <c r="I357" s="475"/>
      <c r="J357" s="475"/>
      <c r="K357" s="475"/>
      <c r="L357" s="475"/>
      <c r="M357" s="475"/>
      <c r="N357" s="475"/>
      <c r="O357" s="475"/>
      <c r="P357" s="475"/>
      <c r="Q357" s="475"/>
      <c r="R357" s="475"/>
      <c r="S357" s="475"/>
      <c r="T357" s="475"/>
      <c r="U357" s="475"/>
      <c r="V357" s="475"/>
      <c r="W357" s="475"/>
      <c r="X357" s="475"/>
      <c r="Y357" s="475"/>
      <c r="Z357" s="475"/>
    </row>
    <row r="358" spans="1:26" ht="11.25" customHeight="1">
      <c r="A358" s="475"/>
      <c r="B358" s="475"/>
      <c r="C358" s="475"/>
      <c r="D358" s="475"/>
      <c r="E358" s="475"/>
      <c r="F358" s="475"/>
      <c r="G358" s="475"/>
      <c r="H358" s="475"/>
      <c r="I358" s="475"/>
      <c r="J358" s="475"/>
      <c r="K358" s="475"/>
      <c r="L358" s="475"/>
      <c r="M358" s="475"/>
      <c r="N358" s="475"/>
      <c r="O358" s="475"/>
      <c r="P358" s="475"/>
      <c r="Q358" s="475"/>
      <c r="R358" s="475"/>
      <c r="S358" s="475"/>
      <c r="T358" s="475"/>
      <c r="U358" s="475"/>
      <c r="V358" s="475"/>
      <c r="W358" s="475"/>
      <c r="X358" s="475"/>
      <c r="Y358" s="475"/>
      <c r="Z358" s="475"/>
    </row>
    <row r="359" spans="1:26" ht="11.25" customHeight="1">
      <c r="A359" s="475"/>
      <c r="B359" s="475"/>
      <c r="C359" s="475"/>
      <c r="D359" s="475"/>
      <c r="E359" s="475"/>
      <c r="F359" s="475"/>
      <c r="G359" s="475"/>
      <c r="H359" s="475"/>
      <c r="I359" s="475"/>
      <c r="J359" s="475"/>
      <c r="K359" s="475"/>
      <c r="L359" s="475"/>
      <c r="M359" s="475"/>
      <c r="N359" s="475"/>
      <c r="O359" s="475"/>
      <c r="P359" s="475"/>
      <c r="Q359" s="475"/>
      <c r="R359" s="475"/>
      <c r="S359" s="475"/>
      <c r="T359" s="475"/>
      <c r="U359" s="475"/>
      <c r="V359" s="475"/>
      <c r="W359" s="475"/>
      <c r="X359" s="475"/>
      <c r="Y359" s="475"/>
      <c r="Z359" s="475"/>
    </row>
    <row r="360" spans="1:26" ht="11.25" customHeight="1">
      <c r="A360" s="475"/>
      <c r="B360" s="475"/>
      <c r="C360" s="475"/>
      <c r="D360" s="475"/>
      <c r="E360" s="475"/>
      <c r="F360" s="475"/>
      <c r="G360" s="475"/>
      <c r="H360" s="475"/>
      <c r="I360" s="475"/>
      <c r="J360" s="475"/>
      <c r="K360" s="475"/>
      <c r="L360" s="475"/>
      <c r="M360" s="475"/>
      <c r="N360" s="475"/>
      <c r="O360" s="475"/>
      <c r="P360" s="475"/>
      <c r="Q360" s="475"/>
      <c r="R360" s="475"/>
      <c r="S360" s="475"/>
      <c r="T360" s="475"/>
      <c r="U360" s="475"/>
      <c r="V360" s="475"/>
      <c r="W360" s="475"/>
      <c r="X360" s="475"/>
      <c r="Y360" s="475"/>
      <c r="Z360" s="475"/>
    </row>
    <row r="361" spans="1:26" ht="11.25" customHeight="1">
      <c r="A361" s="475"/>
      <c r="B361" s="475"/>
      <c r="C361" s="475"/>
      <c r="D361" s="475"/>
      <c r="E361" s="475"/>
      <c r="F361" s="475"/>
      <c r="G361" s="475"/>
      <c r="H361" s="475"/>
      <c r="I361" s="475"/>
      <c r="J361" s="475"/>
      <c r="K361" s="475"/>
      <c r="L361" s="475"/>
      <c r="M361" s="475"/>
      <c r="N361" s="475"/>
      <c r="O361" s="475"/>
      <c r="P361" s="475"/>
      <c r="Q361" s="475"/>
      <c r="R361" s="475"/>
      <c r="S361" s="475"/>
      <c r="T361" s="475"/>
      <c r="U361" s="475"/>
      <c r="V361" s="475"/>
      <c r="W361" s="475"/>
      <c r="X361" s="475"/>
      <c r="Y361" s="475"/>
      <c r="Z361" s="475"/>
    </row>
    <row r="362" spans="1:26" ht="11.25" customHeight="1">
      <c r="A362" s="475"/>
      <c r="B362" s="475"/>
      <c r="C362" s="475"/>
      <c r="D362" s="475"/>
      <c r="E362" s="475"/>
      <c r="F362" s="475"/>
      <c r="G362" s="475"/>
      <c r="H362" s="475"/>
      <c r="I362" s="475"/>
      <c r="J362" s="475"/>
      <c r="K362" s="475"/>
      <c r="L362" s="475"/>
      <c r="M362" s="475"/>
      <c r="N362" s="475"/>
      <c r="O362" s="475"/>
      <c r="P362" s="475"/>
      <c r="Q362" s="475"/>
      <c r="R362" s="475"/>
      <c r="S362" s="475"/>
      <c r="T362" s="475"/>
      <c r="U362" s="475"/>
      <c r="V362" s="475"/>
      <c r="W362" s="475"/>
      <c r="X362" s="475"/>
      <c r="Y362" s="475"/>
      <c r="Z362" s="475"/>
    </row>
    <row r="363" spans="1:26" ht="11.25" customHeight="1">
      <c r="A363" s="475"/>
      <c r="B363" s="475"/>
      <c r="C363" s="475"/>
      <c r="D363" s="475"/>
      <c r="E363" s="475"/>
      <c r="F363" s="475"/>
      <c r="G363" s="475"/>
      <c r="H363" s="475"/>
      <c r="I363" s="475"/>
      <c r="J363" s="475"/>
      <c r="K363" s="475"/>
      <c r="L363" s="475"/>
      <c r="M363" s="475"/>
      <c r="N363" s="475"/>
      <c r="O363" s="475"/>
      <c r="P363" s="475"/>
      <c r="Q363" s="475"/>
      <c r="R363" s="475"/>
      <c r="S363" s="475"/>
      <c r="T363" s="475"/>
      <c r="U363" s="475"/>
      <c r="V363" s="475"/>
      <c r="W363" s="475"/>
      <c r="X363" s="475"/>
      <c r="Y363" s="475"/>
      <c r="Z363" s="475"/>
    </row>
    <row r="364" spans="1:26" ht="11.25" customHeight="1">
      <c r="A364" s="475"/>
      <c r="B364" s="475"/>
      <c r="C364" s="475"/>
      <c r="D364" s="475"/>
      <c r="E364" s="475"/>
      <c r="F364" s="475"/>
      <c r="G364" s="475"/>
      <c r="H364" s="475"/>
      <c r="I364" s="475"/>
      <c r="J364" s="475"/>
      <c r="K364" s="475"/>
      <c r="L364" s="475"/>
      <c r="M364" s="475"/>
      <c r="N364" s="475"/>
      <c r="O364" s="475"/>
      <c r="P364" s="475"/>
      <c r="Q364" s="475"/>
      <c r="R364" s="475"/>
      <c r="S364" s="475"/>
      <c r="T364" s="475"/>
      <c r="U364" s="475"/>
      <c r="V364" s="475"/>
      <c r="W364" s="475"/>
      <c r="X364" s="475"/>
      <c r="Y364" s="475"/>
      <c r="Z364" s="475"/>
    </row>
    <row r="365" spans="1:26" ht="11.25" customHeight="1">
      <c r="A365" s="475"/>
      <c r="B365" s="475"/>
      <c r="C365" s="475"/>
      <c r="D365" s="475"/>
      <c r="E365" s="475"/>
      <c r="F365" s="475"/>
      <c r="G365" s="475"/>
      <c r="H365" s="475"/>
      <c r="I365" s="475"/>
      <c r="J365" s="475"/>
      <c r="K365" s="475"/>
      <c r="L365" s="475"/>
      <c r="M365" s="475"/>
      <c r="N365" s="475"/>
      <c r="O365" s="475"/>
      <c r="P365" s="475"/>
      <c r="Q365" s="475"/>
      <c r="R365" s="475"/>
      <c r="S365" s="475"/>
      <c r="T365" s="475"/>
      <c r="U365" s="475"/>
      <c r="V365" s="475"/>
      <c r="W365" s="475"/>
      <c r="X365" s="475"/>
      <c r="Y365" s="475"/>
      <c r="Z365" s="475"/>
    </row>
    <row r="366" spans="1:26" ht="11.25" customHeight="1">
      <c r="A366" s="475"/>
      <c r="B366" s="475"/>
      <c r="C366" s="475"/>
      <c r="D366" s="475"/>
      <c r="E366" s="475"/>
      <c r="F366" s="475"/>
      <c r="G366" s="475"/>
      <c r="H366" s="475"/>
      <c r="I366" s="475"/>
      <c r="J366" s="475"/>
      <c r="K366" s="475"/>
      <c r="L366" s="475"/>
      <c r="M366" s="475"/>
      <c r="N366" s="475"/>
      <c r="O366" s="475"/>
      <c r="P366" s="475"/>
      <c r="Q366" s="475"/>
      <c r="R366" s="475"/>
      <c r="S366" s="475"/>
      <c r="T366" s="475"/>
      <c r="U366" s="475"/>
      <c r="V366" s="475"/>
      <c r="W366" s="475"/>
      <c r="X366" s="475"/>
      <c r="Y366" s="475"/>
      <c r="Z366" s="475"/>
    </row>
    <row r="367" spans="1:26" ht="11.25" customHeight="1">
      <c r="A367" s="475"/>
      <c r="B367" s="475"/>
      <c r="C367" s="475"/>
      <c r="D367" s="475"/>
      <c r="E367" s="475"/>
      <c r="F367" s="475"/>
      <c r="G367" s="475"/>
      <c r="H367" s="475"/>
      <c r="I367" s="475"/>
      <c r="J367" s="475"/>
      <c r="K367" s="475"/>
      <c r="L367" s="475"/>
      <c r="M367" s="475"/>
      <c r="N367" s="475"/>
      <c r="O367" s="475"/>
      <c r="P367" s="475"/>
      <c r="Q367" s="475"/>
      <c r="R367" s="475"/>
      <c r="S367" s="475"/>
      <c r="T367" s="475"/>
      <c r="U367" s="475"/>
      <c r="V367" s="475"/>
      <c r="W367" s="475"/>
      <c r="X367" s="475"/>
      <c r="Y367" s="475"/>
      <c r="Z367" s="475"/>
    </row>
    <row r="368" spans="1:26" ht="11.25" customHeight="1">
      <c r="A368" s="475"/>
      <c r="B368" s="475"/>
      <c r="C368" s="475"/>
      <c r="D368" s="475"/>
      <c r="E368" s="475"/>
      <c r="F368" s="475"/>
      <c r="G368" s="475"/>
      <c r="H368" s="475"/>
      <c r="I368" s="475"/>
      <c r="J368" s="475"/>
      <c r="K368" s="475"/>
      <c r="L368" s="475"/>
      <c r="M368" s="475"/>
      <c r="N368" s="475"/>
      <c r="O368" s="475"/>
      <c r="P368" s="475"/>
      <c r="Q368" s="475"/>
      <c r="R368" s="475"/>
      <c r="S368" s="475"/>
      <c r="T368" s="475"/>
      <c r="U368" s="475"/>
      <c r="V368" s="475"/>
      <c r="W368" s="475"/>
      <c r="X368" s="475"/>
      <c r="Y368" s="475"/>
      <c r="Z368" s="475"/>
    </row>
    <row r="369" spans="1:26" ht="11.25" customHeight="1">
      <c r="A369" s="475"/>
      <c r="B369" s="475"/>
      <c r="C369" s="475"/>
      <c r="D369" s="475"/>
      <c r="E369" s="475"/>
      <c r="F369" s="475"/>
      <c r="G369" s="475"/>
      <c r="H369" s="475"/>
      <c r="I369" s="475"/>
      <c r="J369" s="475"/>
      <c r="K369" s="475"/>
      <c r="L369" s="475"/>
      <c r="M369" s="475"/>
      <c r="N369" s="475"/>
      <c r="O369" s="475"/>
      <c r="P369" s="475"/>
      <c r="Q369" s="475"/>
      <c r="R369" s="475"/>
      <c r="S369" s="475"/>
      <c r="T369" s="475"/>
      <c r="U369" s="475"/>
      <c r="V369" s="475"/>
      <c r="W369" s="475"/>
      <c r="X369" s="475"/>
      <c r="Y369" s="475"/>
      <c r="Z369" s="475"/>
    </row>
    <row r="370" spans="1:26" ht="11.25" customHeight="1">
      <c r="A370" s="475"/>
      <c r="B370" s="475"/>
      <c r="C370" s="475"/>
      <c r="D370" s="475"/>
      <c r="E370" s="475"/>
      <c r="F370" s="475"/>
      <c r="G370" s="475"/>
      <c r="H370" s="475"/>
      <c r="I370" s="475"/>
      <c r="J370" s="475"/>
      <c r="K370" s="475"/>
      <c r="L370" s="475"/>
      <c r="M370" s="475"/>
      <c r="N370" s="475"/>
      <c r="O370" s="475"/>
      <c r="P370" s="475"/>
      <c r="Q370" s="475"/>
      <c r="R370" s="475"/>
      <c r="S370" s="475"/>
      <c r="T370" s="475"/>
      <c r="U370" s="475"/>
      <c r="V370" s="475"/>
      <c r="W370" s="475"/>
      <c r="X370" s="475"/>
      <c r="Y370" s="475"/>
      <c r="Z370" s="475"/>
    </row>
    <row r="371" spans="1:26" ht="11.25" customHeight="1">
      <c r="A371" s="475"/>
      <c r="B371" s="475"/>
      <c r="C371" s="475"/>
      <c r="D371" s="475"/>
      <c r="E371" s="475"/>
      <c r="F371" s="475"/>
      <c r="G371" s="475"/>
      <c r="H371" s="475"/>
      <c r="I371" s="475"/>
      <c r="J371" s="475"/>
      <c r="K371" s="475"/>
      <c r="L371" s="475"/>
      <c r="M371" s="475"/>
      <c r="N371" s="475"/>
      <c r="O371" s="475"/>
      <c r="P371" s="475"/>
      <c r="Q371" s="475"/>
      <c r="R371" s="475"/>
      <c r="S371" s="475"/>
      <c r="T371" s="475"/>
      <c r="U371" s="475"/>
      <c r="V371" s="475"/>
      <c r="W371" s="475"/>
      <c r="X371" s="475"/>
      <c r="Y371" s="475"/>
      <c r="Z371" s="475"/>
    </row>
    <row r="372" spans="1:26" ht="11.25" customHeight="1">
      <c r="A372" s="475"/>
      <c r="B372" s="475"/>
      <c r="C372" s="475"/>
      <c r="D372" s="475"/>
      <c r="E372" s="475"/>
      <c r="F372" s="475"/>
      <c r="G372" s="475"/>
      <c r="H372" s="475"/>
      <c r="I372" s="475"/>
      <c r="J372" s="475"/>
      <c r="K372" s="475"/>
      <c r="L372" s="475"/>
      <c r="M372" s="475"/>
      <c r="N372" s="475"/>
      <c r="O372" s="475"/>
      <c r="P372" s="475"/>
      <c r="Q372" s="475"/>
      <c r="R372" s="475"/>
      <c r="S372" s="475"/>
      <c r="T372" s="475"/>
      <c r="U372" s="475"/>
      <c r="V372" s="475"/>
      <c r="W372" s="475"/>
      <c r="X372" s="475"/>
      <c r="Y372" s="475"/>
      <c r="Z372" s="475"/>
    </row>
    <row r="373" spans="1:26" ht="11.25" customHeight="1">
      <c r="A373" s="475"/>
      <c r="B373" s="475"/>
      <c r="C373" s="475"/>
      <c r="D373" s="475"/>
      <c r="E373" s="475"/>
      <c r="F373" s="475"/>
      <c r="G373" s="475"/>
      <c r="H373" s="475"/>
      <c r="I373" s="475"/>
      <c r="J373" s="475"/>
      <c r="K373" s="475"/>
      <c r="L373" s="475"/>
      <c r="M373" s="475"/>
      <c r="N373" s="475"/>
      <c r="O373" s="475"/>
      <c r="P373" s="475"/>
      <c r="Q373" s="475"/>
      <c r="R373" s="475"/>
      <c r="S373" s="475"/>
      <c r="T373" s="475"/>
      <c r="U373" s="475"/>
      <c r="V373" s="475"/>
      <c r="W373" s="475"/>
      <c r="X373" s="475"/>
      <c r="Y373" s="475"/>
      <c r="Z373" s="475"/>
    </row>
    <row r="374" spans="1:26" ht="11.25" customHeight="1">
      <c r="A374" s="475"/>
      <c r="B374" s="475"/>
      <c r="C374" s="475"/>
      <c r="D374" s="475"/>
      <c r="E374" s="475"/>
      <c r="F374" s="475"/>
      <c r="G374" s="475"/>
      <c r="H374" s="475"/>
      <c r="I374" s="475"/>
      <c r="J374" s="475"/>
      <c r="K374" s="475"/>
      <c r="L374" s="475"/>
      <c r="M374" s="475"/>
      <c r="N374" s="475"/>
      <c r="O374" s="475"/>
      <c r="P374" s="475"/>
      <c r="Q374" s="475"/>
      <c r="R374" s="475"/>
      <c r="S374" s="475"/>
      <c r="T374" s="475"/>
      <c r="U374" s="475"/>
      <c r="V374" s="475"/>
      <c r="W374" s="475"/>
      <c r="X374" s="475"/>
      <c r="Y374" s="475"/>
      <c r="Z374" s="475"/>
    </row>
    <row r="375" spans="1:26" ht="11.25" customHeight="1">
      <c r="A375" s="475"/>
      <c r="B375" s="475"/>
      <c r="C375" s="475"/>
      <c r="D375" s="475"/>
      <c r="E375" s="475"/>
      <c r="F375" s="475"/>
      <c r="G375" s="475"/>
      <c r="H375" s="475"/>
      <c r="I375" s="475"/>
      <c r="J375" s="475"/>
      <c r="K375" s="475"/>
      <c r="L375" s="475"/>
      <c r="M375" s="475"/>
      <c r="N375" s="475"/>
      <c r="O375" s="475"/>
      <c r="P375" s="475"/>
      <c r="Q375" s="475"/>
      <c r="R375" s="475"/>
      <c r="S375" s="475"/>
      <c r="T375" s="475"/>
      <c r="U375" s="475"/>
      <c r="V375" s="475"/>
      <c r="W375" s="475"/>
      <c r="X375" s="475"/>
      <c r="Y375" s="475"/>
      <c r="Z375" s="475"/>
    </row>
    <row r="376" spans="1:26" ht="11.25" customHeight="1">
      <c r="A376" s="475"/>
      <c r="B376" s="475"/>
      <c r="C376" s="475"/>
      <c r="D376" s="475"/>
      <c r="E376" s="475"/>
      <c r="F376" s="475"/>
      <c r="G376" s="475"/>
      <c r="H376" s="475"/>
      <c r="I376" s="475"/>
      <c r="J376" s="475"/>
      <c r="K376" s="475"/>
      <c r="L376" s="475"/>
      <c r="M376" s="475"/>
      <c r="N376" s="475"/>
      <c r="O376" s="475"/>
      <c r="P376" s="475"/>
      <c r="Q376" s="475"/>
      <c r="R376" s="475"/>
      <c r="S376" s="475"/>
      <c r="T376" s="475"/>
      <c r="U376" s="475"/>
      <c r="V376" s="475"/>
      <c r="W376" s="475"/>
      <c r="X376" s="475"/>
      <c r="Y376" s="475"/>
      <c r="Z376" s="475"/>
    </row>
    <row r="377" spans="1:26" ht="11.25" customHeight="1">
      <c r="A377" s="475"/>
      <c r="B377" s="475"/>
      <c r="C377" s="475"/>
      <c r="D377" s="475"/>
      <c r="E377" s="475"/>
      <c r="F377" s="475"/>
      <c r="G377" s="475"/>
      <c r="H377" s="475"/>
      <c r="I377" s="475"/>
      <c r="J377" s="475"/>
      <c r="K377" s="475"/>
      <c r="L377" s="475"/>
      <c r="M377" s="475"/>
      <c r="N377" s="475"/>
      <c r="O377" s="475"/>
      <c r="P377" s="475"/>
      <c r="Q377" s="475"/>
      <c r="R377" s="475"/>
      <c r="S377" s="475"/>
      <c r="T377" s="475"/>
      <c r="U377" s="475"/>
      <c r="V377" s="475"/>
      <c r="W377" s="475"/>
      <c r="X377" s="475"/>
      <c r="Y377" s="475"/>
      <c r="Z377" s="475"/>
    </row>
    <row r="378" spans="1:26" ht="11.25" customHeight="1">
      <c r="A378" s="475"/>
      <c r="B378" s="475"/>
      <c r="C378" s="475"/>
      <c r="D378" s="475"/>
      <c r="E378" s="475"/>
      <c r="F378" s="475"/>
      <c r="G378" s="475"/>
      <c r="H378" s="475"/>
      <c r="I378" s="475"/>
      <c r="J378" s="475"/>
      <c r="K378" s="475"/>
      <c r="L378" s="475"/>
      <c r="M378" s="475"/>
      <c r="N378" s="475"/>
      <c r="O378" s="475"/>
      <c r="P378" s="475"/>
      <c r="Q378" s="475"/>
      <c r="R378" s="475"/>
      <c r="S378" s="475"/>
      <c r="T378" s="475"/>
      <c r="U378" s="475"/>
      <c r="V378" s="475"/>
      <c r="W378" s="475"/>
      <c r="X378" s="475"/>
      <c r="Y378" s="475"/>
      <c r="Z378" s="475"/>
    </row>
    <row r="379" spans="1:26" ht="11.25" customHeight="1">
      <c r="A379" s="475"/>
      <c r="B379" s="475"/>
      <c r="C379" s="475"/>
      <c r="D379" s="475"/>
      <c r="E379" s="475"/>
      <c r="F379" s="475"/>
      <c r="G379" s="475"/>
      <c r="H379" s="475"/>
      <c r="I379" s="475"/>
      <c r="J379" s="475"/>
      <c r="K379" s="475"/>
      <c r="L379" s="475"/>
      <c r="M379" s="475"/>
      <c r="N379" s="475"/>
      <c r="O379" s="475"/>
      <c r="P379" s="475"/>
      <c r="Q379" s="475"/>
      <c r="R379" s="475"/>
      <c r="S379" s="475"/>
      <c r="T379" s="475"/>
      <c r="U379" s="475"/>
      <c r="V379" s="475"/>
      <c r="W379" s="475"/>
      <c r="X379" s="475"/>
      <c r="Y379" s="475"/>
      <c r="Z379" s="475"/>
    </row>
    <row r="380" spans="1:26" ht="11.25" customHeight="1">
      <c r="A380" s="475"/>
      <c r="B380" s="475"/>
      <c r="C380" s="475"/>
      <c r="D380" s="475"/>
      <c r="E380" s="475"/>
      <c r="F380" s="475"/>
      <c r="G380" s="475"/>
      <c r="H380" s="475"/>
      <c r="I380" s="475"/>
      <c r="J380" s="475"/>
      <c r="K380" s="475"/>
      <c r="L380" s="475"/>
      <c r="M380" s="475"/>
      <c r="N380" s="475"/>
      <c r="O380" s="475"/>
      <c r="P380" s="475"/>
      <c r="Q380" s="475"/>
      <c r="R380" s="475"/>
      <c r="S380" s="475"/>
      <c r="T380" s="475"/>
      <c r="U380" s="475"/>
      <c r="V380" s="475"/>
      <c r="W380" s="475"/>
      <c r="X380" s="475"/>
      <c r="Y380" s="475"/>
      <c r="Z380" s="475"/>
    </row>
    <row r="381" spans="1:26" ht="11.25" customHeight="1">
      <c r="A381" s="475"/>
      <c r="B381" s="475"/>
      <c r="C381" s="475"/>
      <c r="D381" s="475"/>
      <c r="E381" s="475"/>
      <c r="F381" s="475"/>
      <c r="G381" s="475"/>
      <c r="H381" s="475"/>
      <c r="I381" s="475"/>
      <c r="J381" s="475"/>
      <c r="K381" s="475"/>
      <c r="L381" s="475"/>
      <c r="M381" s="475"/>
      <c r="N381" s="475"/>
      <c r="O381" s="475"/>
      <c r="P381" s="475"/>
      <c r="Q381" s="475"/>
      <c r="R381" s="475"/>
      <c r="S381" s="475"/>
      <c r="T381" s="475"/>
      <c r="U381" s="475"/>
      <c r="V381" s="475"/>
      <c r="W381" s="475"/>
      <c r="X381" s="475"/>
      <c r="Y381" s="475"/>
      <c r="Z381" s="475"/>
    </row>
    <row r="382" spans="1:26" ht="11.25" customHeight="1">
      <c r="A382" s="475"/>
      <c r="B382" s="475"/>
      <c r="C382" s="475"/>
      <c r="D382" s="475"/>
      <c r="E382" s="475"/>
      <c r="F382" s="475"/>
      <c r="G382" s="475"/>
      <c r="H382" s="475"/>
      <c r="I382" s="475"/>
      <c r="J382" s="475"/>
      <c r="K382" s="475"/>
      <c r="L382" s="475"/>
      <c r="M382" s="475"/>
      <c r="N382" s="475"/>
      <c r="O382" s="475"/>
      <c r="P382" s="475"/>
      <c r="Q382" s="475"/>
      <c r="R382" s="475"/>
      <c r="S382" s="475"/>
      <c r="T382" s="475"/>
      <c r="U382" s="475"/>
      <c r="V382" s="475"/>
      <c r="W382" s="475"/>
      <c r="X382" s="475"/>
      <c r="Y382" s="475"/>
      <c r="Z382" s="475"/>
    </row>
    <row r="383" spans="1:26" ht="11.25" customHeight="1">
      <c r="A383" s="475"/>
      <c r="B383" s="475"/>
      <c r="C383" s="475"/>
      <c r="D383" s="475"/>
      <c r="E383" s="475"/>
      <c r="F383" s="475"/>
      <c r="G383" s="475"/>
      <c r="H383" s="475"/>
      <c r="I383" s="475"/>
      <c r="J383" s="475"/>
      <c r="K383" s="475"/>
      <c r="L383" s="475"/>
      <c r="M383" s="475"/>
      <c r="N383" s="475"/>
      <c r="O383" s="475"/>
      <c r="P383" s="475"/>
      <c r="Q383" s="475"/>
      <c r="R383" s="475"/>
      <c r="S383" s="475"/>
      <c r="T383" s="475"/>
      <c r="U383" s="475"/>
      <c r="V383" s="475"/>
      <c r="W383" s="475"/>
      <c r="X383" s="475"/>
      <c r="Y383" s="475"/>
      <c r="Z383" s="475"/>
    </row>
    <row r="384" spans="1:26" ht="11.25" customHeight="1">
      <c r="A384" s="475"/>
      <c r="B384" s="475"/>
      <c r="C384" s="475"/>
      <c r="D384" s="475"/>
      <c r="E384" s="475"/>
      <c r="F384" s="475"/>
      <c r="G384" s="475"/>
      <c r="H384" s="475"/>
      <c r="I384" s="475"/>
      <c r="J384" s="475"/>
      <c r="K384" s="475"/>
      <c r="L384" s="475"/>
      <c r="M384" s="475"/>
      <c r="N384" s="475"/>
      <c r="O384" s="475"/>
      <c r="P384" s="475"/>
      <c r="Q384" s="475"/>
      <c r="R384" s="475"/>
      <c r="S384" s="475"/>
      <c r="T384" s="475"/>
      <c r="U384" s="475"/>
      <c r="V384" s="475"/>
      <c r="W384" s="475"/>
      <c r="X384" s="475"/>
      <c r="Y384" s="475"/>
      <c r="Z384" s="475"/>
    </row>
    <row r="385" spans="1:26" ht="11.25" customHeight="1">
      <c r="A385" s="475"/>
      <c r="B385" s="475"/>
      <c r="C385" s="475"/>
      <c r="D385" s="475"/>
      <c r="E385" s="475"/>
      <c r="F385" s="475"/>
      <c r="G385" s="475"/>
      <c r="H385" s="475"/>
      <c r="I385" s="475"/>
      <c r="J385" s="475"/>
      <c r="K385" s="475"/>
      <c r="L385" s="475"/>
      <c r="M385" s="475"/>
      <c r="N385" s="475"/>
      <c r="O385" s="475"/>
      <c r="P385" s="475"/>
      <c r="Q385" s="475"/>
      <c r="R385" s="475"/>
      <c r="S385" s="475"/>
      <c r="T385" s="475"/>
      <c r="U385" s="475"/>
      <c r="V385" s="475"/>
      <c r="W385" s="475"/>
      <c r="X385" s="475"/>
      <c r="Y385" s="475"/>
      <c r="Z385" s="475"/>
    </row>
    <row r="386" spans="1:26" ht="11.25" customHeight="1">
      <c r="A386" s="475"/>
      <c r="B386" s="475"/>
      <c r="C386" s="475"/>
      <c r="D386" s="475"/>
      <c r="E386" s="475"/>
      <c r="F386" s="475"/>
      <c r="G386" s="475"/>
      <c r="H386" s="475"/>
      <c r="I386" s="475"/>
      <c r="J386" s="475"/>
      <c r="K386" s="475"/>
      <c r="L386" s="475"/>
      <c r="M386" s="475"/>
      <c r="N386" s="475"/>
      <c r="O386" s="475"/>
      <c r="P386" s="475"/>
      <c r="Q386" s="475"/>
      <c r="R386" s="475"/>
      <c r="S386" s="475"/>
      <c r="T386" s="475"/>
      <c r="U386" s="475"/>
      <c r="V386" s="475"/>
      <c r="W386" s="475"/>
      <c r="X386" s="475"/>
      <c r="Y386" s="475"/>
      <c r="Z386" s="475"/>
    </row>
    <row r="387" spans="1:26" ht="11.25" customHeight="1">
      <c r="A387" s="475"/>
      <c r="B387" s="475"/>
      <c r="C387" s="475"/>
      <c r="D387" s="475"/>
      <c r="E387" s="475"/>
      <c r="F387" s="475"/>
      <c r="G387" s="475"/>
      <c r="H387" s="475"/>
      <c r="I387" s="475"/>
      <c r="J387" s="475"/>
      <c r="K387" s="475"/>
      <c r="L387" s="475"/>
      <c r="M387" s="475"/>
      <c r="N387" s="475"/>
      <c r="O387" s="475"/>
      <c r="P387" s="475"/>
      <c r="Q387" s="475"/>
      <c r="R387" s="475"/>
      <c r="S387" s="475"/>
      <c r="T387" s="475"/>
      <c r="U387" s="475"/>
      <c r="V387" s="475"/>
      <c r="W387" s="475"/>
      <c r="X387" s="475"/>
      <c r="Y387" s="475"/>
      <c r="Z387" s="475"/>
    </row>
    <row r="388" spans="1:26" ht="11.25" customHeight="1">
      <c r="A388" s="475"/>
      <c r="B388" s="475"/>
      <c r="C388" s="475"/>
      <c r="D388" s="475"/>
      <c r="E388" s="475"/>
      <c r="F388" s="475"/>
      <c r="G388" s="475"/>
      <c r="H388" s="475"/>
      <c r="I388" s="475"/>
      <c r="J388" s="475"/>
      <c r="K388" s="475"/>
      <c r="L388" s="475"/>
      <c r="M388" s="475"/>
      <c r="N388" s="475"/>
      <c r="O388" s="475"/>
      <c r="P388" s="475"/>
      <c r="Q388" s="475"/>
      <c r="R388" s="475"/>
      <c r="S388" s="475"/>
      <c r="T388" s="475"/>
      <c r="U388" s="475"/>
      <c r="V388" s="475"/>
      <c r="W388" s="475"/>
      <c r="X388" s="475"/>
      <c r="Y388" s="475"/>
      <c r="Z388" s="475"/>
    </row>
    <row r="389" spans="1:26" ht="11.25" customHeight="1">
      <c r="A389" s="475"/>
      <c r="B389" s="475"/>
      <c r="C389" s="475"/>
      <c r="D389" s="475"/>
      <c r="E389" s="475"/>
      <c r="F389" s="475"/>
      <c r="G389" s="475"/>
      <c r="H389" s="475"/>
      <c r="I389" s="475"/>
      <c r="J389" s="475"/>
      <c r="K389" s="475"/>
      <c r="L389" s="475"/>
      <c r="M389" s="475"/>
      <c r="N389" s="475"/>
      <c r="O389" s="475"/>
      <c r="P389" s="475"/>
      <c r="Q389" s="475"/>
      <c r="R389" s="475"/>
      <c r="S389" s="475"/>
      <c r="T389" s="475"/>
      <c r="U389" s="475"/>
      <c r="V389" s="475"/>
      <c r="W389" s="475"/>
      <c r="X389" s="475"/>
      <c r="Y389" s="475"/>
      <c r="Z389" s="475"/>
    </row>
    <row r="390" spans="1:26" ht="11.25" customHeight="1">
      <c r="A390" s="475"/>
      <c r="B390" s="475"/>
      <c r="C390" s="475"/>
      <c r="D390" s="475"/>
      <c r="E390" s="475"/>
      <c r="F390" s="475"/>
      <c r="G390" s="475"/>
      <c r="H390" s="475"/>
      <c r="I390" s="475"/>
      <c r="J390" s="475"/>
      <c r="K390" s="475"/>
      <c r="L390" s="475"/>
      <c r="M390" s="475"/>
      <c r="N390" s="475"/>
      <c r="O390" s="475"/>
      <c r="P390" s="475"/>
      <c r="Q390" s="475"/>
      <c r="R390" s="475"/>
      <c r="S390" s="475"/>
      <c r="T390" s="475"/>
      <c r="U390" s="475"/>
      <c r="V390" s="475"/>
      <c r="W390" s="475"/>
      <c r="X390" s="475"/>
      <c r="Y390" s="475"/>
      <c r="Z390" s="475"/>
    </row>
    <row r="391" spans="1:26" ht="11.25" customHeight="1">
      <c r="A391" s="475"/>
      <c r="B391" s="475"/>
      <c r="C391" s="475"/>
      <c r="D391" s="475"/>
      <c r="E391" s="475"/>
      <c r="F391" s="475"/>
      <c r="G391" s="475"/>
      <c r="H391" s="475"/>
      <c r="I391" s="475"/>
      <c r="J391" s="475"/>
      <c r="K391" s="475"/>
      <c r="L391" s="475"/>
      <c r="M391" s="475"/>
      <c r="N391" s="475"/>
      <c r="O391" s="475"/>
      <c r="P391" s="475"/>
      <c r="Q391" s="475"/>
      <c r="R391" s="475"/>
      <c r="S391" s="475"/>
      <c r="T391" s="475"/>
      <c r="U391" s="475"/>
      <c r="V391" s="475"/>
      <c r="W391" s="475"/>
      <c r="X391" s="475"/>
      <c r="Y391" s="475"/>
      <c r="Z391" s="475"/>
    </row>
    <row r="392" spans="1:26" ht="11.25" customHeight="1">
      <c r="A392" s="475"/>
      <c r="B392" s="475"/>
      <c r="C392" s="475"/>
      <c r="D392" s="475"/>
      <c r="E392" s="475"/>
      <c r="F392" s="475"/>
      <c r="G392" s="475"/>
      <c r="H392" s="475"/>
      <c r="I392" s="475"/>
      <c r="J392" s="475"/>
      <c r="K392" s="475"/>
      <c r="L392" s="475"/>
      <c r="M392" s="475"/>
      <c r="N392" s="475"/>
      <c r="O392" s="475"/>
      <c r="P392" s="475"/>
      <c r="Q392" s="475"/>
      <c r="R392" s="475"/>
      <c r="S392" s="475"/>
      <c r="T392" s="475"/>
      <c r="U392" s="475"/>
      <c r="V392" s="475"/>
      <c r="W392" s="475"/>
      <c r="X392" s="475"/>
      <c r="Y392" s="475"/>
      <c r="Z392" s="475"/>
    </row>
    <row r="393" spans="1:26" ht="11.25" customHeight="1">
      <c r="A393" s="475"/>
      <c r="B393" s="475"/>
      <c r="C393" s="475"/>
      <c r="D393" s="475"/>
      <c r="E393" s="475"/>
      <c r="F393" s="475"/>
      <c r="G393" s="475"/>
      <c r="H393" s="475"/>
      <c r="I393" s="475"/>
      <c r="J393" s="475"/>
      <c r="K393" s="475"/>
      <c r="L393" s="475"/>
      <c r="M393" s="475"/>
      <c r="N393" s="475"/>
      <c r="O393" s="475"/>
      <c r="P393" s="475"/>
      <c r="Q393" s="475"/>
      <c r="R393" s="475"/>
      <c r="S393" s="475"/>
      <c r="T393" s="475"/>
      <c r="U393" s="475"/>
      <c r="V393" s="475"/>
      <c r="W393" s="475"/>
      <c r="X393" s="475"/>
      <c r="Y393" s="475"/>
      <c r="Z393" s="475"/>
    </row>
    <row r="394" spans="1:26" ht="11.25" customHeight="1">
      <c r="A394" s="475"/>
      <c r="B394" s="475"/>
      <c r="C394" s="475"/>
      <c r="D394" s="475"/>
      <c r="E394" s="475"/>
      <c r="F394" s="475"/>
      <c r="G394" s="475"/>
      <c r="H394" s="475"/>
      <c r="I394" s="475"/>
      <c r="J394" s="475"/>
      <c r="K394" s="475"/>
      <c r="L394" s="475"/>
      <c r="M394" s="475"/>
      <c r="N394" s="475"/>
      <c r="O394" s="475"/>
      <c r="P394" s="475"/>
      <c r="Q394" s="475"/>
      <c r="R394" s="475"/>
      <c r="S394" s="475"/>
      <c r="T394" s="475"/>
      <c r="U394" s="475"/>
      <c r="V394" s="475"/>
      <c r="W394" s="475"/>
      <c r="X394" s="475"/>
      <c r="Y394" s="475"/>
      <c r="Z394" s="475"/>
    </row>
    <row r="395" spans="1:26" ht="11.25" customHeight="1">
      <c r="A395" s="475"/>
      <c r="B395" s="475"/>
      <c r="C395" s="475"/>
      <c r="D395" s="475"/>
      <c r="E395" s="475"/>
      <c r="F395" s="475"/>
      <c r="G395" s="475"/>
      <c r="H395" s="475"/>
      <c r="I395" s="475"/>
      <c r="J395" s="475"/>
      <c r="K395" s="475"/>
      <c r="L395" s="475"/>
      <c r="M395" s="475"/>
      <c r="N395" s="475"/>
      <c r="O395" s="475"/>
      <c r="P395" s="475"/>
      <c r="Q395" s="475"/>
      <c r="R395" s="475"/>
      <c r="S395" s="475"/>
      <c r="T395" s="475"/>
      <c r="U395" s="475"/>
      <c r="V395" s="475"/>
      <c r="W395" s="475"/>
      <c r="X395" s="475"/>
      <c r="Y395" s="475"/>
      <c r="Z395" s="475"/>
    </row>
    <row r="396" spans="1:26" ht="11.25" customHeight="1">
      <c r="A396" s="475"/>
      <c r="B396" s="475"/>
      <c r="C396" s="475"/>
      <c r="D396" s="475"/>
      <c r="E396" s="475"/>
      <c r="F396" s="475"/>
      <c r="G396" s="475"/>
      <c r="H396" s="475"/>
      <c r="I396" s="475"/>
      <c r="J396" s="475"/>
      <c r="K396" s="475"/>
      <c r="L396" s="475"/>
      <c r="M396" s="475"/>
      <c r="N396" s="475"/>
      <c r="O396" s="475"/>
      <c r="P396" s="475"/>
      <c r="Q396" s="475"/>
      <c r="R396" s="475"/>
      <c r="S396" s="475"/>
      <c r="T396" s="475"/>
      <c r="U396" s="475"/>
      <c r="V396" s="475"/>
      <c r="W396" s="475"/>
      <c r="X396" s="475"/>
      <c r="Y396" s="475"/>
      <c r="Z396" s="475"/>
    </row>
    <row r="397" spans="1:26" ht="11.25" customHeight="1">
      <c r="A397" s="475"/>
      <c r="B397" s="475"/>
      <c r="C397" s="475"/>
      <c r="D397" s="475"/>
      <c r="E397" s="475"/>
      <c r="F397" s="475"/>
      <c r="G397" s="475"/>
      <c r="H397" s="475"/>
      <c r="I397" s="475"/>
      <c r="J397" s="475"/>
      <c r="K397" s="475"/>
      <c r="L397" s="475"/>
      <c r="M397" s="475"/>
      <c r="N397" s="475"/>
      <c r="O397" s="475"/>
      <c r="P397" s="475"/>
      <c r="Q397" s="475"/>
      <c r="R397" s="475"/>
      <c r="S397" s="475"/>
      <c r="T397" s="475"/>
      <c r="U397" s="475"/>
      <c r="V397" s="475"/>
      <c r="W397" s="475"/>
      <c r="X397" s="475"/>
      <c r="Y397" s="475"/>
      <c r="Z397" s="475"/>
    </row>
    <row r="398" spans="1:26" ht="11.25" customHeight="1">
      <c r="A398" s="475"/>
      <c r="B398" s="475"/>
      <c r="C398" s="475"/>
      <c r="D398" s="475"/>
      <c r="E398" s="475"/>
      <c r="F398" s="475"/>
      <c r="G398" s="475"/>
      <c r="H398" s="475"/>
      <c r="I398" s="475"/>
      <c r="J398" s="475"/>
      <c r="K398" s="475"/>
      <c r="L398" s="475"/>
      <c r="M398" s="475"/>
      <c r="N398" s="475"/>
      <c r="O398" s="475"/>
      <c r="P398" s="475"/>
      <c r="Q398" s="475"/>
      <c r="R398" s="475"/>
      <c r="S398" s="475"/>
      <c r="T398" s="475"/>
      <c r="U398" s="475"/>
      <c r="V398" s="475"/>
      <c r="W398" s="475"/>
      <c r="X398" s="475"/>
      <c r="Y398" s="475"/>
      <c r="Z398" s="475"/>
    </row>
    <row r="399" spans="1:26" ht="11.25" customHeight="1">
      <c r="A399" s="475"/>
      <c r="B399" s="475"/>
      <c r="C399" s="475"/>
      <c r="D399" s="475"/>
      <c r="E399" s="475"/>
      <c r="F399" s="475"/>
      <c r="G399" s="475"/>
      <c r="H399" s="475"/>
      <c r="I399" s="475"/>
      <c r="J399" s="475"/>
      <c r="K399" s="475"/>
      <c r="L399" s="475"/>
      <c r="M399" s="475"/>
      <c r="N399" s="475"/>
      <c r="O399" s="475"/>
      <c r="P399" s="475"/>
      <c r="Q399" s="475"/>
      <c r="R399" s="475"/>
      <c r="S399" s="475"/>
      <c r="T399" s="475"/>
      <c r="U399" s="475"/>
      <c r="V399" s="475"/>
      <c r="W399" s="475"/>
      <c r="X399" s="475"/>
      <c r="Y399" s="475"/>
      <c r="Z399" s="475"/>
    </row>
    <row r="400" spans="1:26" ht="11.25" customHeight="1">
      <c r="A400" s="475"/>
      <c r="B400" s="475"/>
      <c r="C400" s="475"/>
      <c r="D400" s="475"/>
      <c r="E400" s="475"/>
      <c r="F400" s="475"/>
      <c r="G400" s="475"/>
      <c r="H400" s="475"/>
      <c r="I400" s="475"/>
      <c r="J400" s="475"/>
      <c r="K400" s="475"/>
      <c r="L400" s="475"/>
      <c r="M400" s="475"/>
      <c r="N400" s="475"/>
      <c r="O400" s="475"/>
      <c r="P400" s="475"/>
      <c r="Q400" s="475"/>
      <c r="R400" s="475"/>
      <c r="S400" s="475"/>
      <c r="T400" s="475"/>
      <c r="U400" s="475"/>
      <c r="V400" s="475"/>
      <c r="W400" s="475"/>
      <c r="X400" s="475"/>
      <c r="Y400" s="475"/>
      <c r="Z400" s="475"/>
    </row>
    <row r="401" spans="1:26" ht="11.25" customHeight="1">
      <c r="A401" s="475"/>
      <c r="B401" s="475"/>
      <c r="C401" s="475"/>
      <c r="D401" s="475"/>
      <c r="E401" s="475"/>
      <c r="F401" s="475"/>
      <c r="G401" s="475"/>
      <c r="H401" s="475"/>
      <c r="I401" s="475"/>
      <c r="J401" s="475"/>
      <c r="K401" s="475"/>
      <c r="L401" s="475"/>
      <c r="M401" s="475"/>
      <c r="N401" s="475"/>
      <c r="O401" s="475"/>
      <c r="P401" s="475"/>
      <c r="Q401" s="475"/>
      <c r="R401" s="475"/>
      <c r="S401" s="475"/>
      <c r="T401" s="475"/>
      <c r="U401" s="475"/>
      <c r="V401" s="475"/>
      <c r="W401" s="475"/>
      <c r="X401" s="475"/>
      <c r="Y401" s="475"/>
      <c r="Z401" s="475"/>
    </row>
    <row r="402" spans="1:26" ht="11.25" customHeight="1">
      <c r="A402" s="475"/>
      <c r="B402" s="475"/>
      <c r="C402" s="475"/>
      <c r="D402" s="475"/>
      <c r="E402" s="475"/>
      <c r="F402" s="475"/>
      <c r="G402" s="475"/>
      <c r="H402" s="475"/>
      <c r="I402" s="475"/>
      <c r="J402" s="475"/>
      <c r="K402" s="475"/>
      <c r="L402" s="475"/>
      <c r="M402" s="475"/>
      <c r="N402" s="475"/>
      <c r="O402" s="475"/>
      <c r="P402" s="475"/>
      <c r="Q402" s="475"/>
      <c r="R402" s="475"/>
      <c r="S402" s="475"/>
      <c r="T402" s="475"/>
      <c r="U402" s="475"/>
      <c r="V402" s="475"/>
      <c r="W402" s="475"/>
      <c r="X402" s="475"/>
      <c r="Y402" s="475"/>
      <c r="Z402" s="475"/>
    </row>
    <row r="403" spans="1:26" ht="11.25" customHeight="1">
      <c r="A403" s="475"/>
      <c r="B403" s="475"/>
      <c r="C403" s="475"/>
      <c r="D403" s="475"/>
      <c r="E403" s="475"/>
      <c r="F403" s="475"/>
      <c r="G403" s="475"/>
      <c r="H403" s="475"/>
      <c r="I403" s="475"/>
      <c r="J403" s="475"/>
      <c r="K403" s="475"/>
      <c r="L403" s="475"/>
      <c r="M403" s="475"/>
      <c r="N403" s="475"/>
      <c r="O403" s="475"/>
      <c r="P403" s="475"/>
      <c r="Q403" s="475"/>
      <c r="R403" s="475"/>
      <c r="S403" s="475"/>
      <c r="T403" s="475"/>
      <c r="U403" s="475"/>
      <c r="V403" s="475"/>
      <c r="W403" s="475"/>
      <c r="X403" s="475"/>
      <c r="Y403" s="475"/>
      <c r="Z403" s="475"/>
    </row>
    <row r="404" spans="1:26" ht="11.25" customHeight="1">
      <c r="A404" s="475"/>
      <c r="B404" s="475"/>
      <c r="C404" s="475"/>
      <c r="D404" s="475"/>
      <c r="E404" s="475"/>
      <c r="F404" s="475"/>
      <c r="G404" s="475"/>
      <c r="H404" s="475"/>
      <c r="I404" s="475"/>
      <c r="J404" s="475"/>
      <c r="K404" s="475"/>
      <c r="L404" s="475"/>
      <c r="M404" s="475"/>
      <c r="N404" s="475"/>
      <c r="O404" s="475"/>
      <c r="P404" s="475"/>
      <c r="Q404" s="475"/>
      <c r="R404" s="475"/>
      <c r="S404" s="475"/>
      <c r="T404" s="475"/>
      <c r="U404" s="475"/>
      <c r="V404" s="475"/>
      <c r="W404" s="475"/>
      <c r="X404" s="475"/>
      <c r="Y404" s="475"/>
      <c r="Z404" s="475"/>
    </row>
    <row r="405" spans="1:26" ht="11.25" customHeight="1">
      <c r="A405" s="475"/>
      <c r="B405" s="475"/>
      <c r="C405" s="475"/>
      <c r="D405" s="475"/>
      <c r="E405" s="475"/>
      <c r="F405" s="475"/>
      <c r="G405" s="475"/>
      <c r="H405" s="475"/>
      <c r="I405" s="475"/>
      <c r="J405" s="475"/>
      <c r="K405" s="475"/>
      <c r="L405" s="475"/>
      <c r="M405" s="475"/>
      <c r="N405" s="475"/>
      <c r="O405" s="475"/>
      <c r="P405" s="475"/>
      <c r="Q405" s="475"/>
      <c r="R405" s="475"/>
      <c r="S405" s="475"/>
      <c r="T405" s="475"/>
      <c r="U405" s="475"/>
      <c r="V405" s="475"/>
      <c r="W405" s="475"/>
      <c r="X405" s="475"/>
      <c r="Y405" s="475"/>
      <c r="Z405" s="475"/>
    </row>
    <row r="406" spans="1:26" ht="11.25" customHeight="1">
      <c r="A406" s="475"/>
      <c r="B406" s="475"/>
      <c r="C406" s="475"/>
      <c r="D406" s="475"/>
      <c r="E406" s="475"/>
      <c r="F406" s="475"/>
      <c r="G406" s="475"/>
      <c r="H406" s="475"/>
      <c r="I406" s="475"/>
      <c r="J406" s="475"/>
      <c r="K406" s="475"/>
      <c r="L406" s="475"/>
      <c r="M406" s="475"/>
      <c r="N406" s="475"/>
      <c r="O406" s="475"/>
      <c r="P406" s="475"/>
      <c r="Q406" s="475"/>
      <c r="R406" s="475"/>
      <c r="S406" s="475"/>
      <c r="T406" s="475"/>
      <c r="U406" s="475"/>
      <c r="V406" s="475"/>
      <c r="W406" s="475"/>
      <c r="X406" s="475"/>
      <c r="Y406" s="475"/>
      <c r="Z406" s="475"/>
    </row>
    <row r="407" spans="1:26" ht="11.25" customHeight="1">
      <c r="A407" s="475"/>
      <c r="B407" s="475"/>
      <c r="C407" s="475"/>
      <c r="D407" s="475"/>
      <c r="E407" s="475"/>
      <c r="F407" s="475"/>
      <c r="G407" s="475"/>
      <c r="H407" s="475"/>
      <c r="I407" s="475"/>
      <c r="J407" s="475"/>
      <c r="K407" s="475"/>
      <c r="L407" s="475"/>
      <c r="M407" s="475"/>
      <c r="N407" s="475"/>
      <c r="O407" s="475"/>
      <c r="P407" s="475"/>
      <c r="Q407" s="475"/>
      <c r="R407" s="475"/>
      <c r="S407" s="475"/>
      <c r="T407" s="475"/>
      <c r="U407" s="475"/>
      <c r="V407" s="475"/>
      <c r="W407" s="475"/>
      <c r="X407" s="475"/>
      <c r="Y407" s="475"/>
      <c r="Z407" s="475"/>
    </row>
    <row r="408" spans="1:26" ht="11.25" customHeight="1">
      <c r="A408" s="475"/>
      <c r="B408" s="475"/>
      <c r="C408" s="475"/>
      <c r="D408" s="475"/>
      <c r="E408" s="475"/>
      <c r="F408" s="475"/>
      <c r="G408" s="475"/>
      <c r="H408" s="475"/>
      <c r="I408" s="475"/>
      <c r="J408" s="475"/>
      <c r="K408" s="475"/>
      <c r="L408" s="475"/>
      <c r="M408" s="475"/>
      <c r="N408" s="475"/>
      <c r="O408" s="475"/>
      <c r="P408" s="475"/>
      <c r="Q408" s="475"/>
      <c r="R408" s="475"/>
      <c r="S408" s="475"/>
      <c r="T408" s="475"/>
      <c r="U408" s="475"/>
      <c r="V408" s="475"/>
      <c r="W408" s="475"/>
      <c r="X408" s="475"/>
      <c r="Y408" s="475"/>
      <c r="Z408" s="475"/>
    </row>
    <row r="409" spans="1:26" ht="11.25" customHeight="1">
      <c r="A409" s="475"/>
      <c r="B409" s="475"/>
      <c r="C409" s="475"/>
      <c r="D409" s="475"/>
      <c r="E409" s="475"/>
      <c r="F409" s="475"/>
      <c r="G409" s="475"/>
      <c r="H409" s="475"/>
      <c r="I409" s="475"/>
      <c r="J409" s="475"/>
      <c r="K409" s="475"/>
      <c r="L409" s="475"/>
      <c r="M409" s="475"/>
      <c r="N409" s="475"/>
      <c r="O409" s="475"/>
      <c r="P409" s="475"/>
      <c r="Q409" s="475"/>
      <c r="R409" s="475"/>
      <c r="S409" s="475"/>
      <c r="T409" s="475"/>
      <c r="U409" s="475"/>
      <c r="V409" s="475"/>
      <c r="W409" s="475"/>
      <c r="X409" s="475"/>
      <c r="Y409" s="475"/>
      <c r="Z409" s="475"/>
    </row>
    <row r="410" spans="1:26" ht="11.25" customHeight="1">
      <c r="A410" s="475"/>
      <c r="B410" s="475"/>
      <c r="C410" s="475"/>
      <c r="D410" s="475"/>
      <c r="E410" s="475"/>
      <c r="F410" s="475"/>
      <c r="G410" s="475"/>
      <c r="H410" s="475"/>
      <c r="I410" s="475"/>
      <c r="J410" s="475"/>
      <c r="K410" s="475"/>
      <c r="L410" s="475"/>
      <c r="M410" s="475"/>
      <c r="N410" s="475"/>
      <c r="O410" s="475"/>
      <c r="P410" s="475"/>
      <c r="Q410" s="475"/>
      <c r="R410" s="475"/>
      <c r="S410" s="475"/>
      <c r="T410" s="475"/>
      <c r="U410" s="475"/>
      <c r="V410" s="475"/>
      <c r="W410" s="475"/>
      <c r="X410" s="475"/>
      <c r="Y410" s="475"/>
      <c r="Z410" s="475"/>
    </row>
    <row r="411" spans="1:26" ht="11.25" customHeight="1">
      <c r="A411" s="475"/>
      <c r="B411" s="475"/>
      <c r="C411" s="475"/>
      <c r="D411" s="475"/>
      <c r="E411" s="475"/>
      <c r="F411" s="475"/>
      <c r="G411" s="475"/>
      <c r="H411" s="475"/>
      <c r="I411" s="475"/>
      <c r="J411" s="475"/>
      <c r="K411" s="475"/>
      <c r="L411" s="475"/>
      <c r="M411" s="475"/>
      <c r="N411" s="475"/>
      <c r="O411" s="475"/>
      <c r="P411" s="475"/>
      <c r="Q411" s="475"/>
      <c r="R411" s="475"/>
      <c r="S411" s="475"/>
      <c r="T411" s="475"/>
      <c r="U411" s="475"/>
      <c r="V411" s="475"/>
      <c r="W411" s="475"/>
      <c r="X411" s="475"/>
      <c r="Y411" s="475"/>
      <c r="Z411" s="475"/>
    </row>
    <row r="412" spans="1:26" ht="11.25" customHeight="1">
      <c r="A412" s="475"/>
      <c r="B412" s="475"/>
      <c r="C412" s="475"/>
      <c r="D412" s="475"/>
      <c r="E412" s="475"/>
      <c r="F412" s="475"/>
      <c r="G412" s="475"/>
      <c r="H412" s="475"/>
      <c r="I412" s="475"/>
      <c r="J412" s="475"/>
      <c r="K412" s="475"/>
      <c r="L412" s="475"/>
      <c r="M412" s="475"/>
      <c r="N412" s="475"/>
      <c r="O412" s="475"/>
      <c r="P412" s="475"/>
      <c r="Q412" s="475"/>
      <c r="R412" s="475"/>
      <c r="S412" s="475"/>
      <c r="T412" s="475"/>
      <c r="U412" s="475"/>
      <c r="V412" s="475"/>
      <c r="W412" s="475"/>
      <c r="X412" s="475"/>
      <c r="Y412" s="475"/>
      <c r="Z412" s="475"/>
    </row>
    <row r="413" spans="1:26" ht="11.25" customHeight="1">
      <c r="A413" s="475"/>
      <c r="B413" s="475"/>
      <c r="C413" s="475"/>
      <c r="D413" s="475"/>
      <c r="E413" s="475"/>
      <c r="F413" s="475"/>
      <c r="G413" s="475"/>
      <c r="H413" s="475"/>
      <c r="I413" s="475"/>
      <c r="J413" s="475"/>
      <c r="K413" s="475"/>
      <c r="L413" s="475"/>
      <c r="M413" s="475"/>
      <c r="N413" s="475"/>
      <c r="O413" s="475"/>
      <c r="P413" s="475"/>
      <c r="Q413" s="475"/>
      <c r="R413" s="475"/>
      <c r="S413" s="475"/>
      <c r="T413" s="475"/>
      <c r="U413" s="475"/>
      <c r="V413" s="475"/>
      <c r="W413" s="475"/>
      <c r="X413" s="475"/>
      <c r="Y413" s="475"/>
      <c r="Z413" s="475"/>
    </row>
    <row r="414" spans="1:26" ht="11.25" customHeight="1">
      <c r="A414" s="475"/>
      <c r="B414" s="475"/>
      <c r="C414" s="475"/>
      <c r="D414" s="475"/>
      <c r="E414" s="475"/>
      <c r="F414" s="475"/>
      <c r="G414" s="475"/>
      <c r="H414" s="475"/>
      <c r="I414" s="475"/>
      <c r="J414" s="475"/>
      <c r="K414" s="475"/>
      <c r="L414" s="475"/>
      <c r="M414" s="475"/>
      <c r="N414" s="475"/>
      <c r="O414" s="475"/>
      <c r="P414" s="475"/>
      <c r="Q414" s="475"/>
      <c r="R414" s="475"/>
      <c r="S414" s="475"/>
      <c r="T414" s="475"/>
      <c r="U414" s="475"/>
      <c r="V414" s="475"/>
      <c r="W414" s="475"/>
      <c r="X414" s="475"/>
      <c r="Y414" s="475"/>
      <c r="Z414" s="475"/>
    </row>
    <row r="415" spans="1:26" ht="11.25" customHeight="1">
      <c r="A415" s="475"/>
      <c r="B415" s="475"/>
      <c r="C415" s="475"/>
      <c r="D415" s="475"/>
      <c r="E415" s="475"/>
      <c r="F415" s="475"/>
      <c r="G415" s="475"/>
      <c r="H415" s="475"/>
      <c r="I415" s="475"/>
      <c r="J415" s="475"/>
      <c r="K415" s="475"/>
      <c r="L415" s="475"/>
      <c r="M415" s="475"/>
      <c r="N415" s="475"/>
      <c r="O415" s="475"/>
      <c r="P415" s="475"/>
      <c r="Q415" s="475"/>
      <c r="R415" s="475"/>
      <c r="S415" s="475"/>
      <c r="T415" s="475"/>
      <c r="U415" s="475"/>
      <c r="V415" s="475"/>
      <c r="W415" s="475"/>
      <c r="X415" s="475"/>
      <c r="Y415" s="475"/>
      <c r="Z415" s="475"/>
    </row>
    <row r="416" spans="1:26" ht="11.25" customHeight="1">
      <c r="A416" s="475"/>
      <c r="B416" s="475"/>
      <c r="C416" s="475"/>
      <c r="D416" s="475"/>
      <c r="E416" s="475"/>
      <c r="F416" s="475"/>
      <c r="G416" s="475"/>
      <c r="H416" s="475"/>
      <c r="I416" s="475"/>
      <c r="J416" s="475"/>
      <c r="K416" s="475"/>
      <c r="L416" s="475"/>
      <c r="M416" s="475"/>
      <c r="N416" s="475"/>
      <c r="O416" s="475"/>
      <c r="P416" s="475"/>
      <c r="Q416" s="475"/>
      <c r="R416" s="475"/>
      <c r="S416" s="475"/>
      <c r="T416" s="475"/>
      <c r="U416" s="475"/>
      <c r="V416" s="475"/>
      <c r="W416" s="475"/>
      <c r="X416" s="475"/>
      <c r="Y416" s="475"/>
      <c r="Z416" s="475"/>
    </row>
    <row r="417" spans="1:26" ht="11.25" customHeight="1">
      <c r="A417" s="475"/>
      <c r="B417" s="475"/>
      <c r="C417" s="475"/>
      <c r="D417" s="475"/>
      <c r="E417" s="475"/>
      <c r="F417" s="475"/>
      <c r="G417" s="475"/>
      <c r="H417" s="475"/>
      <c r="I417" s="475"/>
      <c r="J417" s="475"/>
      <c r="K417" s="475"/>
      <c r="L417" s="475"/>
      <c r="M417" s="475"/>
      <c r="N417" s="475"/>
      <c r="O417" s="475"/>
      <c r="P417" s="475"/>
      <c r="Q417" s="475"/>
      <c r="R417" s="475"/>
      <c r="S417" s="475"/>
      <c r="T417" s="475"/>
      <c r="U417" s="475"/>
      <c r="V417" s="475"/>
      <c r="W417" s="475"/>
      <c r="X417" s="475"/>
      <c r="Y417" s="475"/>
      <c r="Z417" s="475"/>
    </row>
    <row r="418" spans="1:26" ht="11.25" customHeight="1">
      <c r="A418" s="475"/>
      <c r="B418" s="475"/>
      <c r="C418" s="475"/>
      <c r="D418" s="475"/>
      <c r="E418" s="475"/>
      <c r="F418" s="475"/>
      <c r="G418" s="475"/>
      <c r="H418" s="475"/>
      <c r="I418" s="475"/>
      <c r="J418" s="475"/>
      <c r="K418" s="475"/>
      <c r="L418" s="475"/>
      <c r="M418" s="475"/>
      <c r="N418" s="475"/>
      <c r="O418" s="475"/>
      <c r="P418" s="475"/>
      <c r="Q418" s="475"/>
      <c r="R418" s="475"/>
      <c r="S418" s="475"/>
      <c r="T418" s="475"/>
      <c r="U418" s="475"/>
      <c r="V418" s="475"/>
      <c r="W418" s="475"/>
      <c r="X418" s="475"/>
      <c r="Y418" s="475"/>
      <c r="Z418" s="475"/>
    </row>
    <row r="419" spans="1:26" ht="11.25" customHeight="1">
      <c r="A419" s="475"/>
      <c r="B419" s="475"/>
      <c r="C419" s="475"/>
      <c r="D419" s="475"/>
      <c r="E419" s="475"/>
      <c r="F419" s="475"/>
      <c r="G419" s="475"/>
      <c r="H419" s="475"/>
      <c r="I419" s="475"/>
      <c r="J419" s="475"/>
      <c r="K419" s="475"/>
      <c r="L419" s="475"/>
      <c r="M419" s="475"/>
      <c r="N419" s="475"/>
      <c r="O419" s="475"/>
      <c r="P419" s="475"/>
      <c r="Q419" s="475"/>
      <c r="R419" s="475"/>
      <c r="S419" s="475"/>
      <c r="T419" s="475"/>
      <c r="U419" s="475"/>
      <c r="V419" s="475"/>
      <c r="W419" s="475"/>
      <c r="X419" s="475"/>
      <c r="Y419" s="475"/>
      <c r="Z419" s="475"/>
    </row>
    <row r="420" spans="1:26" ht="11.25" customHeight="1">
      <c r="A420" s="475"/>
      <c r="B420" s="475"/>
      <c r="C420" s="475"/>
      <c r="D420" s="475"/>
      <c r="E420" s="475"/>
      <c r="F420" s="475"/>
      <c r="G420" s="475"/>
      <c r="H420" s="475"/>
      <c r="I420" s="475"/>
      <c r="J420" s="475"/>
      <c r="K420" s="475"/>
      <c r="L420" s="475"/>
      <c r="M420" s="475"/>
      <c r="N420" s="475"/>
      <c r="O420" s="475"/>
      <c r="P420" s="475"/>
      <c r="Q420" s="475"/>
      <c r="R420" s="475"/>
      <c r="S420" s="475"/>
      <c r="T420" s="475"/>
      <c r="U420" s="475"/>
      <c r="V420" s="475"/>
      <c r="W420" s="475"/>
      <c r="X420" s="475"/>
      <c r="Y420" s="475"/>
      <c r="Z420" s="475"/>
    </row>
    <row r="421" spans="1:26" ht="11.25" customHeight="1">
      <c r="A421" s="475"/>
      <c r="B421" s="475"/>
      <c r="C421" s="475"/>
      <c r="D421" s="475"/>
      <c r="E421" s="475"/>
      <c r="F421" s="475"/>
      <c r="G421" s="475"/>
      <c r="H421" s="475"/>
      <c r="I421" s="475"/>
      <c r="J421" s="475"/>
      <c r="K421" s="475"/>
      <c r="L421" s="475"/>
      <c r="M421" s="475"/>
      <c r="N421" s="475"/>
      <c r="O421" s="475"/>
      <c r="P421" s="475"/>
      <c r="Q421" s="475"/>
      <c r="R421" s="475"/>
      <c r="S421" s="475"/>
      <c r="T421" s="475"/>
      <c r="U421" s="475"/>
      <c r="V421" s="475"/>
      <c r="W421" s="475"/>
      <c r="X421" s="475"/>
      <c r="Y421" s="475"/>
      <c r="Z421" s="475"/>
    </row>
    <row r="422" spans="1:26" ht="11.25" customHeight="1">
      <c r="A422" s="475"/>
      <c r="B422" s="475"/>
      <c r="C422" s="475"/>
      <c r="D422" s="475"/>
      <c r="E422" s="475"/>
      <c r="F422" s="475"/>
      <c r="G422" s="475"/>
      <c r="H422" s="475"/>
      <c r="I422" s="475"/>
      <c r="J422" s="475"/>
      <c r="K422" s="475"/>
      <c r="L422" s="475"/>
      <c r="M422" s="475"/>
      <c r="N422" s="475"/>
      <c r="O422" s="475"/>
      <c r="P422" s="475"/>
      <c r="Q422" s="475"/>
      <c r="R422" s="475"/>
      <c r="S422" s="475"/>
      <c r="T422" s="475"/>
      <c r="U422" s="475"/>
      <c r="V422" s="475"/>
      <c r="W422" s="475"/>
      <c r="X422" s="475"/>
      <c r="Y422" s="475"/>
      <c r="Z422" s="475"/>
    </row>
    <row r="423" spans="1:26" ht="11.25" customHeight="1">
      <c r="A423" s="475"/>
      <c r="B423" s="475"/>
      <c r="C423" s="475"/>
      <c r="D423" s="475"/>
      <c r="E423" s="475"/>
      <c r="F423" s="475"/>
      <c r="G423" s="475"/>
      <c r="H423" s="475"/>
      <c r="I423" s="475"/>
      <c r="J423" s="475"/>
      <c r="K423" s="475"/>
      <c r="L423" s="475"/>
      <c r="M423" s="475"/>
      <c r="N423" s="475"/>
      <c r="O423" s="475"/>
      <c r="P423" s="475"/>
      <c r="Q423" s="475"/>
      <c r="R423" s="475"/>
      <c r="S423" s="475"/>
      <c r="T423" s="475"/>
      <c r="U423" s="475"/>
      <c r="V423" s="475"/>
      <c r="W423" s="475"/>
      <c r="X423" s="475"/>
      <c r="Y423" s="475"/>
      <c r="Z423" s="475"/>
    </row>
    <row r="424" spans="1:26" ht="11.25" customHeight="1">
      <c r="A424" s="475"/>
      <c r="B424" s="475"/>
      <c r="C424" s="475"/>
      <c r="D424" s="475"/>
      <c r="E424" s="475"/>
      <c r="F424" s="475"/>
      <c r="G424" s="475"/>
      <c r="H424" s="475"/>
      <c r="I424" s="475"/>
      <c r="J424" s="475"/>
      <c r="K424" s="475"/>
      <c r="L424" s="475"/>
      <c r="M424" s="475"/>
      <c r="N424" s="475"/>
      <c r="O424" s="475"/>
      <c r="P424" s="475"/>
      <c r="Q424" s="475"/>
      <c r="R424" s="475"/>
      <c r="S424" s="475"/>
      <c r="T424" s="475"/>
      <c r="U424" s="475"/>
      <c r="V424" s="475"/>
      <c r="W424" s="475"/>
      <c r="X424" s="475"/>
      <c r="Y424" s="475"/>
      <c r="Z424" s="475"/>
    </row>
    <row r="425" spans="1:26" ht="11.25" customHeight="1">
      <c r="A425" s="475"/>
      <c r="B425" s="475"/>
      <c r="C425" s="475"/>
      <c r="D425" s="475"/>
      <c r="E425" s="475"/>
      <c r="F425" s="475"/>
      <c r="G425" s="475"/>
      <c r="H425" s="475"/>
      <c r="I425" s="475"/>
      <c r="J425" s="475"/>
      <c r="K425" s="475"/>
      <c r="L425" s="475"/>
      <c r="M425" s="475"/>
      <c r="N425" s="475"/>
      <c r="O425" s="475"/>
      <c r="P425" s="475"/>
      <c r="Q425" s="475"/>
      <c r="R425" s="475"/>
      <c r="S425" s="475"/>
      <c r="T425" s="475"/>
      <c r="U425" s="475"/>
      <c r="V425" s="475"/>
      <c r="W425" s="475"/>
      <c r="X425" s="475"/>
      <c r="Y425" s="475"/>
      <c r="Z425" s="475"/>
    </row>
    <row r="426" spans="1:26" ht="11.25" customHeight="1">
      <c r="A426" s="475"/>
      <c r="B426" s="475"/>
      <c r="C426" s="475"/>
      <c r="D426" s="475"/>
      <c r="E426" s="475"/>
      <c r="F426" s="475"/>
      <c r="G426" s="475"/>
      <c r="H426" s="475"/>
      <c r="I426" s="475"/>
      <c r="J426" s="475"/>
      <c r="K426" s="475"/>
      <c r="L426" s="475"/>
      <c r="M426" s="475"/>
      <c r="N426" s="475"/>
      <c r="O426" s="475"/>
      <c r="P426" s="475"/>
      <c r="Q426" s="475"/>
      <c r="R426" s="475"/>
      <c r="S426" s="475"/>
      <c r="T426" s="475"/>
      <c r="U426" s="475"/>
      <c r="V426" s="475"/>
      <c r="W426" s="475"/>
      <c r="X426" s="475"/>
      <c r="Y426" s="475"/>
      <c r="Z426" s="475"/>
    </row>
    <row r="427" spans="1:26" ht="11.25" customHeight="1">
      <c r="A427" s="475"/>
      <c r="B427" s="475"/>
      <c r="C427" s="475"/>
      <c r="D427" s="475"/>
      <c r="E427" s="475"/>
      <c r="F427" s="475"/>
      <c r="G427" s="475"/>
      <c r="H427" s="475"/>
      <c r="I427" s="475"/>
      <c r="J427" s="475"/>
      <c r="K427" s="475"/>
      <c r="L427" s="475"/>
      <c r="M427" s="475"/>
      <c r="N427" s="475"/>
      <c r="O427" s="475"/>
      <c r="P427" s="475"/>
      <c r="Q427" s="475"/>
      <c r="R427" s="475"/>
      <c r="S427" s="475"/>
      <c r="T427" s="475"/>
      <c r="U427" s="475"/>
      <c r="V427" s="475"/>
      <c r="W427" s="475"/>
      <c r="X427" s="475"/>
      <c r="Y427" s="475"/>
      <c r="Z427" s="475"/>
    </row>
    <row r="428" spans="1:26" ht="11.25" customHeight="1">
      <c r="A428" s="475"/>
      <c r="B428" s="475"/>
      <c r="C428" s="475"/>
      <c r="D428" s="475"/>
      <c r="E428" s="475"/>
      <c r="F428" s="475"/>
      <c r="G428" s="475"/>
      <c r="H428" s="475"/>
      <c r="I428" s="475"/>
      <c r="J428" s="475"/>
      <c r="K428" s="475"/>
      <c r="L428" s="475"/>
      <c r="M428" s="475"/>
      <c r="N428" s="475"/>
      <c r="O428" s="475"/>
      <c r="P428" s="475"/>
      <c r="Q428" s="475"/>
      <c r="R428" s="475"/>
      <c r="S428" s="475"/>
      <c r="T428" s="475"/>
      <c r="U428" s="475"/>
      <c r="V428" s="475"/>
      <c r="W428" s="475"/>
      <c r="X428" s="475"/>
      <c r="Y428" s="475"/>
      <c r="Z428" s="475"/>
    </row>
    <row r="429" spans="1:26" ht="11.25" customHeight="1">
      <c r="A429" s="475"/>
      <c r="B429" s="475"/>
      <c r="C429" s="475"/>
      <c r="D429" s="475"/>
      <c r="E429" s="475"/>
      <c r="F429" s="475"/>
      <c r="G429" s="475"/>
      <c r="H429" s="475"/>
      <c r="I429" s="475"/>
      <c r="J429" s="475"/>
      <c r="K429" s="475"/>
      <c r="L429" s="475"/>
      <c r="M429" s="475"/>
      <c r="N429" s="475"/>
      <c r="O429" s="475"/>
      <c r="P429" s="475"/>
      <c r="Q429" s="475"/>
      <c r="R429" s="475"/>
      <c r="S429" s="475"/>
      <c r="T429" s="475"/>
      <c r="U429" s="475"/>
      <c r="V429" s="475"/>
      <c r="W429" s="475"/>
      <c r="X429" s="475"/>
      <c r="Y429" s="475"/>
      <c r="Z429" s="475"/>
    </row>
    <row r="430" spans="1:26" ht="11.25" customHeight="1">
      <c r="A430" s="475"/>
      <c r="B430" s="475"/>
      <c r="C430" s="475"/>
      <c r="D430" s="475"/>
      <c r="E430" s="475"/>
      <c r="F430" s="475"/>
      <c r="G430" s="475"/>
      <c r="H430" s="475"/>
      <c r="I430" s="475"/>
      <c r="J430" s="475"/>
      <c r="K430" s="475"/>
      <c r="L430" s="475"/>
      <c r="M430" s="475"/>
      <c r="N430" s="475"/>
      <c r="O430" s="475"/>
      <c r="P430" s="475"/>
      <c r="Q430" s="475"/>
      <c r="R430" s="475"/>
      <c r="S430" s="475"/>
      <c r="T430" s="475"/>
      <c r="U430" s="475"/>
      <c r="V430" s="475"/>
      <c r="W430" s="475"/>
      <c r="X430" s="475"/>
      <c r="Y430" s="475"/>
      <c r="Z430" s="475"/>
    </row>
    <row r="431" spans="1:26" ht="11.25" customHeight="1">
      <c r="A431" s="475"/>
      <c r="B431" s="475"/>
      <c r="C431" s="475"/>
      <c r="D431" s="475"/>
      <c r="E431" s="475"/>
      <c r="F431" s="475"/>
      <c r="G431" s="475"/>
      <c r="H431" s="475"/>
      <c r="I431" s="475"/>
      <c r="J431" s="475"/>
      <c r="K431" s="475"/>
      <c r="L431" s="475"/>
      <c r="M431" s="475"/>
      <c r="N431" s="475"/>
      <c r="O431" s="475"/>
      <c r="P431" s="475"/>
      <c r="Q431" s="475"/>
      <c r="R431" s="475"/>
      <c r="S431" s="475"/>
      <c r="T431" s="475"/>
      <c r="U431" s="475"/>
      <c r="V431" s="475"/>
      <c r="W431" s="475"/>
      <c r="X431" s="475"/>
      <c r="Y431" s="475"/>
      <c r="Z431" s="475"/>
    </row>
    <row r="432" spans="1:26" ht="11.25" customHeight="1">
      <c r="A432" s="475"/>
      <c r="B432" s="475"/>
      <c r="C432" s="475"/>
      <c r="D432" s="475"/>
      <c r="E432" s="475"/>
      <c r="F432" s="475"/>
      <c r="G432" s="475"/>
      <c r="H432" s="475"/>
      <c r="I432" s="475"/>
      <c r="J432" s="475"/>
      <c r="K432" s="475"/>
      <c r="L432" s="475"/>
      <c r="M432" s="475"/>
      <c r="N432" s="475"/>
      <c r="O432" s="475"/>
      <c r="P432" s="475"/>
      <c r="Q432" s="475"/>
      <c r="R432" s="475"/>
      <c r="S432" s="475"/>
      <c r="T432" s="475"/>
      <c r="U432" s="475"/>
      <c r="V432" s="475"/>
      <c r="W432" s="475"/>
      <c r="X432" s="475"/>
      <c r="Y432" s="475"/>
      <c r="Z432" s="475"/>
    </row>
    <row r="433" spans="1:26" ht="11.25" customHeight="1">
      <c r="A433" s="475"/>
      <c r="B433" s="475"/>
      <c r="C433" s="475"/>
      <c r="D433" s="475"/>
      <c r="E433" s="475"/>
      <c r="F433" s="475"/>
      <c r="G433" s="475"/>
      <c r="H433" s="475"/>
      <c r="I433" s="475"/>
      <c r="J433" s="475"/>
      <c r="K433" s="475"/>
      <c r="L433" s="475"/>
      <c r="M433" s="475"/>
      <c r="N433" s="475"/>
      <c r="O433" s="475"/>
      <c r="P433" s="475"/>
      <c r="Q433" s="475"/>
      <c r="R433" s="475"/>
      <c r="S433" s="475"/>
      <c r="T433" s="475"/>
      <c r="U433" s="475"/>
      <c r="V433" s="475"/>
      <c r="W433" s="475"/>
      <c r="X433" s="475"/>
      <c r="Y433" s="475"/>
      <c r="Z433" s="475"/>
    </row>
    <row r="434" spans="1:26" ht="11.25" customHeight="1">
      <c r="A434" s="475"/>
      <c r="B434" s="475"/>
      <c r="C434" s="475"/>
      <c r="D434" s="475"/>
      <c r="E434" s="475"/>
      <c r="F434" s="475"/>
      <c r="G434" s="475"/>
      <c r="H434" s="475"/>
      <c r="I434" s="475"/>
      <c r="J434" s="475"/>
      <c r="K434" s="475"/>
      <c r="L434" s="475"/>
      <c r="M434" s="475"/>
      <c r="N434" s="475"/>
      <c r="O434" s="475"/>
      <c r="P434" s="475"/>
      <c r="Q434" s="475"/>
      <c r="R434" s="475"/>
      <c r="S434" s="475"/>
      <c r="T434" s="475"/>
      <c r="U434" s="475"/>
      <c r="V434" s="475"/>
      <c r="W434" s="475"/>
      <c r="X434" s="475"/>
      <c r="Y434" s="475"/>
      <c r="Z434" s="475"/>
    </row>
    <row r="435" spans="1:26" ht="11.25" customHeight="1">
      <c r="A435" s="475"/>
      <c r="B435" s="475"/>
      <c r="C435" s="475"/>
      <c r="D435" s="475"/>
      <c r="E435" s="475"/>
      <c r="F435" s="475"/>
      <c r="G435" s="475"/>
      <c r="H435" s="475"/>
      <c r="I435" s="475"/>
      <c r="J435" s="475"/>
      <c r="K435" s="475"/>
      <c r="L435" s="475"/>
      <c r="M435" s="475"/>
      <c r="N435" s="475"/>
      <c r="O435" s="475"/>
      <c r="P435" s="475"/>
      <c r="Q435" s="475"/>
      <c r="R435" s="475"/>
      <c r="S435" s="475"/>
      <c r="T435" s="475"/>
      <c r="U435" s="475"/>
      <c r="V435" s="475"/>
      <c r="W435" s="475"/>
      <c r="X435" s="475"/>
      <c r="Y435" s="475"/>
      <c r="Z435" s="475"/>
    </row>
    <row r="436" spans="1:26" ht="11.25" customHeight="1">
      <c r="A436" s="475"/>
      <c r="B436" s="475"/>
      <c r="C436" s="475"/>
      <c r="D436" s="475"/>
      <c r="E436" s="475"/>
      <c r="F436" s="475"/>
      <c r="G436" s="475"/>
      <c r="H436" s="475"/>
      <c r="I436" s="475"/>
      <c r="J436" s="475"/>
      <c r="K436" s="475"/>
      <c r="L436" s="475"/>
      <c r="M436" s="475"/>
      <c r="N436" s="475"/>
      <c r="O436" s="475"/>
      <c r="P436" s="475"/>
      <c r="Q436" s="475"/>
      <c r="R436" s="475"/>
      <c r="S436" s="475"/>
      <c r="T436" s="475"/>
      <c r="U436" s="475"/>
      <c r="V436" s="475"/>
      <c r="W436" s="475"/>
      <c r="X436" s="475"/>
      <c r="Y436" s="475"/>
      <c r="Z436" s="475"/>
    </row>
    <row r="437" spans="1:26" ht="11.25" customHeight="1">
      <c r="A437" s="475"/>
      <c r="B437" s="475"/>
      <c r="C437" s="475"/>
      <c r="D437" s="475"/>
      <c r="E437" s="475"/>
      <c r="F437" s="475"/>
      <c r="G437" s="475"/>
      <c r="H437" s="475"/>
      <c r="I437" s="475"/>
      <c r="J437" s="475"/>
      <c r="K437" s="475"/>
      <c r="L437" s="475"/>
      <c r="M437" s="475"/>
      <c r="N437" s="475"/>
      <c r="O437" s="475"/>
      <c r="P437" s="475"/>
      <c r="Q437" s="475"/>
      <c r="R437" s="475"/>
      <c r="S437" s="475"/>
      <c r="T437" s="475"/>
      <c r="U437" s="475"/>
      <c r="V437" s="475"/>
      <c r="W437" s="475"/>
      <c r="X437" s="475"/>
      <c r="Y437" s="475"/>
      <c r="Z437" s="475"/>
    </row>
    <row r="438" spans="1:26" ht="11.25" customHeight="1">
      <c r="A438" s="475"/>
      <c r="B438" s="475"/>
      <c r="C438" s="475"/>
      <c r="D438" s="475"/>
      <c r="E438" s="475"/>
      <c r="F438" s="475"/>
      <c r="G438" s="475"/>
      <c r="H438" s="475"/>
      <c r="I438" s="475"/>
      <c r="J438" s="475"/>
      <c r="K438" s="475"/>
      <c r="L438" s="475"/>
      <c r="M438" s="475"/>
      <c r="N438" s="475"/>
      <c r="O438" s="475"/>
      <c r="P438" s="475"/>
      <c r="Q438" s="475"/>
      <c r="R438" s="475"/>
      <c r="S438" s="475"/>
      <c r="T438" s="475"/>
      <c r="U438" s="475"/>
      <c r="V438" s="475"/>
      <c r="W438" s="475"/>
      <c r="X438" s="475"/>
      <c r="Y438" s="475"/>
      <c r="Z438" s="475"/>
    </row>
    <row r="439" spans="1:26" ht="11.25" customHeight="1">
      <c r="A439" s="475"/>
      <c r="B439" s="475"/>
      <c r="C439" s="475"/>
      <c r="D439" s="475"/>
      <c r="E439" s="475"/>
      <c r="F439" s="475"/>
      <c r="G439" s="475"/>
      <c r="H439" s="475"/>
      <c r="I439" s="475"/>
      <c r="J439" s="475"/>
      <c r="K439" s="475"/>
      <c r="L439" s="475"/>
      <c r="M439" s="475"/>
      <c r="N439" s="475"/>
      <c r="O439" s="475"/>
      <c r="P439" s="475"/>
      <c r="Q439" s="475"/>
      <c r="R439" s="475"/>
      <c r="S439" s="475"/>
      <c r="T439" s="475"/>
      <c r="U439" s="475"/>
      <c r="V439" s="475"/>
      <c r="W439" s="475"/>
      <c r="X439" s="475"/>
      <c r="Y439" s="475"/>
      <c r="Z439" s="475"/>
    </row>
    <row r="440" spans="1:26" ht="11.25" customHeight="1">
      <c r="A440" s="475"/>
      <c r="B440" s="475"/>
      <c r="C440" s="475"/>
      <c r="D440" s="475"/>
      <c r="E440" s="475"/>
      <c r="F440" s="475"/>
      <c r="G440" s="475"/>
      <c r="H440" s="475"/>
      <c r="I440" s="475"/>
      <c r="J440" s="475"/>
      <c r="K440" s="475"/>
      <c r="L440" s="475"/>
      <c r="M440" s="475"/>
      <c r="N440" s="475"/>
      <c r="O440" s="475"/>
      <c r="P440" s="475"/>
      <c r="Q440" s="475"/>
      <c r="R440" s="475"/>
      <c r="S440" s="475"/>
      <c r="T440" s="475"/>
      <c r="U440" s="475"/>
      <c r="V440" s="475"/>
      <c r="W440" s="475"/>
      <c r="X440" s="475"/>
      <c r="Y440" s="475"/>
      <c r="Z440" s="475"/>
    </row>
    <row r="441" spans="1:26" ht="11.25" customHeight="1">
      <c r="A441" s="475"/>
      <c r="B441" s="475"/>
      <c r="C441" s="475"/>
      <c r="D441" s="475"/>
      <c r="E441" s="475"/>
      <c r="F441" s="475"/>
      <c r="G441" s="475"/>
      <c r="H441" s="475"/>
      <c r="I441" s="475"/>
      <c r="J441" s="475"/>
      <c r="K441" s="475"/>
      <c r="L441" s="475"/>
      <c r="M441" s="475"/>
      <c r="N441" s="475"/>
      <c r="O441" s="475"/>
      <c r="P441" s="475"/>
      <c r="Q441" s="475"/>
      <c r="R441" s="475"/>
      <c r="S441" s="475"/>
      <c r="T441" s="475"/>
      <c r="U441" s="475"/>
      <c r="V441" s="475"/>
      <c r="W441" s="475"/>
      <c r="X441" s="475"/>
      <c r="Y441" s="475"/>
      <c r="Z441" s="475"/>
    </row>
    <row r="442" spans="1:26" ht="11.25" customHeight="1">
      <c r="A442" s="475"/>
      <c r="B442" s="475"/>
      <c r="C442" s="475"/>
      <c r="D442" s="475"/>
      <c r="E442" s="475"/>
      <c r="F442" s="475"/>
      <c r="G442" s="475"/>
      <c r="H442" s="475"/>
      <c r="I442" s="475"/>
      <c r="J442" s="475"/>
      <c r="K442" s="475"/>
      <c r="L442" s="475"/>
      <c r="M442" s="475"/>
      <c r="N442" s="475"/>
      <c r="O442" s="475"/>
      <c r="P442" s="475"/>
      <c r="Q442" s="475"/>
      <c r="R442" s="475"/>
      <c r="S442" s="475"/>
      <c r="T442" s="475"/>
      <c r="U442" s="475"/>
      <c r="V442" s="475"/>
      <c r="W442" s="475"/>
      <c r="X442" s="475"/>
      <c r="Y442" s="475"/>
      <c r="Z442" s="475"/>
    </row>
    <row r="443" spans="1:26" ht="11.25" customHeight="1">
      <c r="A443" s="475"/>
      <c r="B443" s="475"/>
      <c r="C443" s="475"/>
      <c r="D443" s="475"/>
      <c r="E443" s="475"/>
      <c r="F443" s="475"/>
      <c r="G443" s="475"/>
      <c r="H443" s="475"/>
      <c r="I443" s="475"/>
      <c r="J443" s="475"/>
      <c r="K443" s="475"/>
      <c r="L443" s="475"/>
      <c r="M443" s="475"/>
      <c r="N443" s="475"/>
      <c r="O443" s="475"/>
      <c r="P443" s="475"/>
      <c r="Q443" s="475"/>
      <c r="R443" s="475"/>
      <c r="S443" s="475"/>
      <c r="T443" s="475"/>
      <c r="U443" s="475"/>
      <c r="V443" s="475"/>
      <c r="W443" s="475"/>
      <c r="X443" s="475"/>
      <c r="Y443" s="475"/>
      <c r="Z443" s="475"/>
    </row>
    <row r="444" spans="1:26" ht="11.25" customHeight="1">
      <c r="A444" s="475"/>
      <c r="B444" s="475"/>
      <c r="C444" s="475"/>
      <c r="D444" s="475"/>
      <c r="E444" s="475"/>
      <c r="F444" s="475"/>
      <c r="G444" s="475"/>
      <c r="H444" s="475"/>
      <c r="I444" s="475"/>
      <c r="J444" s="475"/>
      <c r="K444" s="475"/>
      <c r="L444" s="475"/>
      <c r="M444" s="475"/>
      <c r="N444" s="475"/>
      <c r="O444" s="475"/>
      <c r="P444" s="475"/>
      <c r="Q444" s="475"/>
      <c r="R444" s="475"/>
      <c r="S444" s="475"/>
      <c r="T444" s="475"/>
      <c r="U444" s="475"/>
      <c r="V444" s="475"/>
      <c r="W444" s="475"/>
      <c r="X444" s="475"/>
      <c r="Y444" s="475"/>
      <c r="Z444" s="475"/>
    </row>
    <row r="445" spans="1:26" ht="11.25" customHeight="1">
      <c r="A445" s="475"/>
      <c r="B445" s="475"/>
      <c r="C445" s="475"/>
      <c r="D445" s="475"/>
      <c r="E445" s="475"/>
      <c r="F445" s="475"/>
      <c r="G445" s="475"/>
      <c r="H445" s="475"/>
      <c r="I445" s="475"/>
      <c r="J445" s="475"/>
      <c r="K445" s="475"/>
      <c r="L445" s="475"/>
      <c r="M445" s="475"/>
      <c r="N445" s="475"/>
      <c r="O445" s="475"/>
      <c r="P445" s="475"/>
      <c r="Q445" s="475"/>
      <c r="R445" s="475"/>
      <c r="S445" s="475"/>
      <c r="T445" s="475"/>
      <c r="U445" s="475"/>
      <c r="V445" s="475"/>
      <c r="W445" s="475"/>
      <c r="X445" s="475"/>
      <c r="Y445" s="475"/>
      <c r="Z445" s="475"/>
    </row>
    <row r="446" spans="1:26" ht="11.25" customHeight="1">
      <c r="A446" s="475"/>
      <c r="B446" s="475"/>
      <c r="C446" s="475"/>
      <c r="D446" s="475"/>
      <c r="E446" s="475"/>
      <c r="F446" s="475"/>
      <c r="G446" s="475"/>
      <c r="H446" s="475"/>
      <c r="I446" s="475"/>
      <c r="J446" s="475"/>
      <c r="K446" s="475"/>
      <c r="L446" s="475"/>
      <c r="M446" s="475"/>
      <c r="N446" s="475"/>
      <c r="O446" s="475"/>
      <c r="P446" s="475"/>
      <c r="Q446" s="475"/>
      <c r="R446" s="475"/>
      <c r="S446" s="475"/>
      <c r="T446" s="475"/>
      <c r="U446" s="475"/>
      <c r="V446" s="475"/>
      <c r="W446" s="475"/>
      <c r="X446" s="475"/>
      <c r="Y446" s="475"/>
      <c r="Z446" s="475"/>
    </row>
    <row r="447" spans="1:26" ht="11.25" customHeight="1">
      <c r="A447" s="475"/>
      <c r="B447" s="475"/>
      <c r="C447" s="475"/>
      <c r="D447" s="475"/>
      <c r="E447" s="475"/>
      <c r="F447" s="475"/>
      <c r="G447" s="475"/>
      <c r="H447" s="475"/>
      <c r="I447" s="475"/>
      <c r="J447" s="475"/>
      <c r="K447" s="475"/>
      <c r="L447" s="475"/>
      <c r="M447" s="475"/>
      <c r="N447" s="475"/>
      <c r="O447" s="475"/>
      <c r="P447" s="475"/>
      <c r="Q447" s="475"/>
      <c r="R447" s="475"/>
      <c r="S447" s="475"/>
      <c r="T447" s="475"/>
      <c r="U447" s="475"/>
      <c r="V447" s="475"/>
      <c r="W447" s="475"/>
      <c r="X447" s="475"/>
      <c r="Y447" s="475"/>
      <c r="Z447" s="475"/>
    </row>
    <row r="448" spans="1:26" ht="11.25" customHeight="1">
      <c r="A448" s="475"/>
      <c r="B448" s="475"/>
      <c r="C448" s="475"/>
      <c r="D448" s="475"/>
      <c r="E448" s="475"/>
      <c r="F448" s="475"/>
      <c r="G448" s="475"/>
      <c r="H448" s="475"/>
      <c r="I448" s="475"/>
      <c r="J448" s="475"/>
      <c r="K448" s="475"/>
      <c r="L448" s="475"/>
      <c r="M448" s="475"/>
      <c r="N448" s="475"/>
      <c r="O448" s="475"/>
      <c r="P448" s="475"/>
      <c r="Q448" s="475"/>
      <c r="R448" s="475"/>
      <c r="S448" s="475"/>
      <c r="T448" s="475"/>
      <c r="U448" s="475"/>
      <c r="V448" s="475"/>
      <c r="W448" s="475"/>
      <c r="X448" s="475"/>
      <c r="Y448" s="475"/>
      <c r="Z448" s="475"/>
    </row>
    <row r="449" spans="1:26" ht="11.25" customHeight="1">
      <c r="A449" s="475"/>
      <c r="B449" s="475"/>
      <c r="C449" s="475"/>
      <c r="D449" s="475"/>
      <c r="E449" s="475"/>
      <c r="F449" s="475"/>
      <c r="G449" s="475"/>
      <c r="H449" s="475"/>
      <c r="I449" s="475"/>
      <c r="J449" s="475"/>
      <c r="K449" s="475"/>
      <c r="L449" s="475"/>
      <c r="M449" s="475"/>
      <c r="N449" s="475"/>
      <c r="O449" s="475"/>
      <c r="P449" s="475"/>
      <c r="Q449" s="475"/>
      <c r="R449" s="475"/>
      <c r="S449" s="475"/>
      <c r="T449" s="475"/>
      <c r="U449" s="475"/>
      <c r="V449" s="475"/>
      <c r="W449" s="475"/>
      <c r="X449" s="475"/>
      <c r="Y449" s="475"/>
      <c r="Z449" s="475"/>
    </row>
    <row r="450" spans="1:26" ht="11.25" customHeight="1">
      <c r="A450" s="475"/>
      <c r="B450" s="475"/>
      <c r="C450" s="475"/>
      <c r="D450" s="475"/>
      <c r="E450" s="475"/>
      <c r="F450" s="475"/>
      <c r="G450" s="475"/>
      <c r="H450" s="475"/>
      <c r="I450" s="475"/>
      <c r="J450" s="475"/>
      <c r="K450" s="475"/>
      <c r="L450" s="475"/>
      <c r="M450" s="475"/>
      <c r="N450" s="475"/>
      <c r="O450" s="475"/>
      <c r="P450" s="475"/>
      <c r="Q450" s="475"/>
      <c r="R450" s="475"/>
      <c r="S450" s="475"/>
      <c r="T450" s="475"/>
      <c r="U450" s="475"/>
      <c r="V450" s="475"/>
      <c r="W450" s="475"/>
      <c r="X450" s="475"/>
      <c r="Y450" s="475"/>
      <c r="Z450" s="475"/>
    </row>
    <row r="451" spans="1:26" ht="11.25" customHeight="1">
      <c r="A451" s="475"/>
      <c r="B451" s="475"/>
      <c r="C451" s="475"/>
      <c r="D451" s="475"/>
      <c r="E451" s="475"/>
      <c r="F451" s="475"/>
      <c r="G451" s="475"/>
      <c r="H451" s="475"/>
      <c r="I451" s="475"/>
      <c r="J451" s="475"/>
      <c r="K451" s="475"/>
      <c r="L451" s="475"/>
      <c r="M451" s="475"/>
      <c r="N451" s="475"/>
      <c r="O451" s="475"/>
      <c r="P451" s="475"/>
      <c r="Q451" s="475"/>
      <c r="R451" s="475"/>
      <c r="S451" s="475"/>
      <c r="T451" s="475"/>
      <c r="U451" s="475"/>
      <c r="V451" s="475"/>
      <c r="W451" s="475"/>
      <c r="X451" s="475"/>
      <c r="Y451" s="475"/>
      <c r="Z451" s="475"/>
    </row>
    <row r="452" spans="1:26" ht="11.25" customHeight="1">
      <c r="A452" s="475"/>
      <c r="B452" s="475"/>
      <c r="C452" s="475"/>
      <c r="D452" s="475"/>
      <c r="E452" s="475"/>
      <c r="F452" s="475"/>
      <c r="G452" s="475"/>
      <c r="H452" s="475"/>
      <c r="I452" s="475"/>
      <c r="J452" s="475"/>
      <c r="K452" s="475"/>
      <c r="L452" s="475"/>
      <c r="M452" s="475"/>
      <c r="N452" s="475"/>
      <c r="O452" s="475"/>
      <c r="P452" s="475"/>
      <c r="Q452" s="475"/>
      <c r="R452" s="475"/>
      <c r="S452" s="475"/>
      <c r="T452" s="475"/>
      <c r="U452" s="475"/>
      <c r="V452" s="475"/>
      <c r="W452" s="475"/>
      <c r="X452" s="475"/>
      <c r="Y452" s="475"/>
      <c r="Z452" s="475"/>
    </row>
    <row r="453" spans="1:26" ht="11.25" customHeight="1">
      <c r="A453" s="475"/>
      <c r="B453" s="475"/>
      <c r="C453" s="475"/>
      <c r="D453" s="475"/>
      <c r="E453" s="475"/>
      <c r="F453" s="475"/>
      <c r="G453" s="475"/>
      <c r="H453" s="475"/>
      <c r="I453" s="475"/>
      <c r="J453" s="475"/>
      <c r="K453" s="475"/>
      <c r="L453" s="475"/>
      <c r="M453" s="475"/>
      <c r="N453" s="475"/>
      <c r="O453" s="475"/>
      <c r="P453" s="475"/>
      <c r="Q453" s="475"/>
      <c r="R453" s="475"/>
      <c r="S453" s="475"/>
      <c r="T453" s="475"/>
      <c r="U453" s="475"/>
      <c r="V453" s="475"/>
      <c r="W453" s="475"/>
      <c r="X453" s="475"/>
      <c r="Y453" s="475"/>
      <c r="Z453" s="475"/>
    </row>
    <row r="454" spans="1:26" ht="11.25" customHeight="1">
      <c r="A454" s="475"/>
      <c r="B454" s="475"/>
      <c r="C454" s="475"/>
      <c r="D454" s="475"/>
      <c r="E454" s="475"/>
      <c r="F454" s="475"/>
      <c r="G454" s="475"/>
      <c r="H454" s="475"/>
      <c r="I454" s="475"/>
      <c r="J454" s="475"/>
      <c r="K454" s="475"/>
      <c r="L454" s="475"/>
      <c r="M454" s="475"/>
      <c r="N454" s="475"/>
      <c r="O454" s="475"/>
      <c r="P454" s="475"/>
      <c r="Q454" s="475"/>
      <c r="R454" s="475"/>
      <c r="S454" s="475"/>
      <c r="T454" s="475"/>
      <c r="U454" s="475"/>
      <c r="V454" s="475"/>
      <c r="W454" s="475"/>
      <c r="X454" s="475"/>
      <c r="Y454" s="475"/>
      <c r="Z454" s="475"/>
    </row>
    <row r="455" spans="1:26" ht="11.25" customHeight="1">
      <c r="A455" s="475"/>
      <c r="B455" s="475"/>
      <c r="C455" s="475"/>
      <c r="D455" s="475"/>
      <c r="E455" s="475"/>
      <c r="F455" s="475"/>
      <c r="G455" s="475"/>
      <c r="H455" s="475"/>
      <c r="I455" s="475"/>
      <c r="J455" s="475"/>
      <c r="K455" s="475"/>
      <c r="L455" s="475"/>
      <c r="M455" s="475"/>
      <c r="N455" s="475"/>
      <c r="O455" s="475"/>
      <c r="P455" s="475"/>
      <c r="Q455" s="475"/>
      <c r="R455" s="475"/>
      <c r="S455" s="475"/>
      <c r="T455" s="475"/>
      <c r="U455" s="475"/>
      <c r="V455" s="475"/>
      <c r="W455" s="475"/>
      <c r="X455" s="475"/>
      <c r="Y455" s="475"/>
      <c r="Z455" s="475"/>
    </row>
    <row r="456" spans="1:26" ht="11.25" customHeight="1">
      <c r="A456" s="475"/>
      <c r="B456" s="475"/>
      <c r="C456" s="475"/>
      <c r="D456" s="475"/>
      <c r="E456" s="475"/>
      <c r="F456" s="475"/>
      <c r="G456" s="475"/>
      <c r="H456" s="475"/>
      <c r="I456" s="475"/>
      <c r="J456" s="475"/>
      <c r="K456" s="475"/>
      <c r="L456" s="475"/>
      <c r="M456" s="475"/>
      <c r="N456" s="475"/>
      <c r="O456" s="475"/>
      <c r="P456" s="475"/>
      <c r="Q456" s="475"/>
      <c r="R456" s="475"/>
      <c r="S456" s="475"/>
      <c r="T456" s="475"/>
      <c r="U456" s="475"/>
      <c r="V456" s="475"/>
      <c r="W456" s="475"/>
      <c r="X456" s="475"/>
      <c r="Y456" s="475"/>
      <c r="Z456" s="475"/>
    </row>
    <row r="457" spans="1:26" ht="11.25" customHeight="1">
      <c r="A457" s="475"/>
      <c r="B457" s="475"/>
      <c r="C457" s="475"/>
      <c r="D457" s="475"/>
      <c r="E457" s="475"/>
      <c r="F457" s="475"/>
      <c r="G457" s="475"/>
      <c r="H457" s="475"/>
      <c r="I457" s="475"/>
      <c r="J457" s="475"/>
      <c r="K457" s="475"/>
      <c r="L457" s="475"/>
      <c r="M457" s="475"/>
      <c r="N457" s="475"/>
      <c r="O457" s="475"/>
      <c r="P457" s="475"/>
      <c r="Q457" s="475"/>
      <c r="R457" s="475"/>
      <c r="S457" s="475"/>
      <c r="T457" s="475"/>
      <c r="U457" s="475"/>
      <c r="V457" s="475"/>
      <c r="W457" s="475"/>
      <c r="X457" s="475"/>
      <c r="Y457" s="475"/>
      <c r="Z457" s="475"/>
    </row>
    <row r="458" spans="1:26" ht="11.25" customHeight="1">
      <c r="A458" s="475"/>
      <c r="B458" s="475"/>
      <c r="C458" s="475"/>
      <c r="D458" s="475"/>
      <c r="E458" s="475"/>
      <c r="F458" s="475"/>
      <c r="G458" s="475"/>
      <c r="H458" s="475"/>
      <c r="I458" s="475"/>
      <c r="J458" s="475"/>
      <c r="K458" s="475"/>
      <c r="L458" s="475"/>
      <c r="M458" s="475"/>
      <c r="N458" s="475"/>
      <c r="O458" s="475"/>
      <c r="P458" s="475"/>
      <c r="Q458" s="475"/>
      <c r="R458" s="475"/>
      <c r="S458" s="475"/>
      <c r="T458" s="475"/>
      <c r="U458" s="475"/>
      <c r="V458" s="475"/>
      <c r="W458" s="475"/>
      <c r="X458" s="475"/>
      <c r="Y458" s="475"/>
      <c r="Z458" s="475"/>
    </row>
    <row r="459" spans="1:26" ht="11.25" customHeight="1">
      <c r="A459" s="475"/>
      <c r="B459" s="475"/>
      <c r="C459" s="475"/>
      <c r="D459" s="475"/>
      <c r="E459" s="475"/>
      <c r="F459" s="475"/>
      <c r="G459" s="475"/>
      <c r="H459" s="475"/>
      <c r="I459" s="475"/>
      <c r="J459" s="475"/>
      <c r="K459" s="475"/>
      <c r="L459" s="475"/>
      <c r="M459" s="475"/>
      <c r="N459" s="475"/>
      <c r="O459" s="475"/>
      <c r="P459" s="475"/>
      <c r="Q459" s="475"/>
      <c r="R459" s="475"/>
      <c r="S459" s="475"/>
      <c r="T459" s="475"/>
      <c r="U459" s="475"/>
      <c r="V459" s="475"/>
      <c r="W459" s="475"/>
      <c r="X459" s="475"/>
      <c r="Y459" s="475"/>
      <c r="Z459" s="475"/>
    </row>
    <row r="460" spans="1:26" ht="11.25" customHeight="1">
      <c r="A460" s="475"/>
      <c r="B460" s="475"/>
      <c r="C460" s="475"/>
      <c r="D460" s="475"/>
      <c r="E460" s="475"/>
      <c r="F460" s="475"/>
      <c r="G460" s="475"/>
      <c r="H460" s="475"/>
      <c r="I460" s="475"/>
      <c r="J460" s="475"/>
      <c r="K460" s="475"/>
      <c r="L460" s="475"/>
      <c r="M460" s="475"/>
      <c r="N460" s="475"/>
      <c r="O460" s="475"/>
      <c r="P460" s="475"/>
      <c r="Q460" s="475"/>
      <c r="R460" s="475"/>
      <c r="S460" s="475"/>
      <c r="T460" s="475"/>
      <c r="U460" s="475"/>
      <c r="V460" s="475"/>
      <c r="W460" s="475"/>
      <c r="X460" s="475"/>
      <c r="Y460" s="475"/>
      <c r="Z460" s="475"/>
    </row>
    <row r="461" spans="1:26" ht="11.25" customHeight="1">
      <c r="A461" s="475"/>
      <c r="B461" s="475"/>
      <c r="C461" s="475"/>
      <c r="D461" s="475"/>
      <c r="E461" s="475"/>
      <c r="F461" s="475"/>
      <c r="G461" s="475"/>
      <c r="H461" s="475"/>
      <c r="I461" s="475"/>
      <c r="J461" s="475"/>
      <c r="K461" s="475"/>
      <c r="L461" s="475"/>
      <c r="M461" s="475"/>
      <c r="N461" s="475"/>
      <c r="O461" s="475"/>
      <c r="P461" s="475"/>
      <c r="Q461" s="475"/>
      <c r="R461" s="475"/>
      <c r="S461" s="475"/>
      <c r="T461" s="475"/>
      <c r="U461" s="475"/>
      <c r="V461" s="475"/>
      <c r="W461" s="475"/>
      <c r="X461" s="475"/>
      <c r="Y461" s="475"/>
      <c r="Z461" s="475"/>
    </row>
    <row r="462" spans="1:26" ht="11.25" customHeight="1">
      <c r="A462" s="475"/>
      <c r="B462" s="475"/>
      <c r="C462" s="475"/>
      <c r="D462" s="475"/>
      <c r="E462" s="475"/>
      <c r="F462" s="475"/>
      <c r="G462" s="475"/>
      <c r="H462" s="475"/>
      <c r="I462" s="475"/>
      <c r="J462" s="475"/>
      <c r="K462" s="475"/>
      <c r="L462" s="475"/>
      <c r="M462" s="475"/>
      <c r="N462" s="475"/>
      <c r="O462" s="475"/>
      <c r="P462" s="475"/>
      <c r="Q462" s="475"/>
      <c r="R462" s="475"/>
      <c r="S462" s="475"/>
      <c r="T462" s="475"/>
      <c r="U462" s="475"/>
      <c r="V462" s="475"/>
      <c r="W462" s="475"/>
      <c r="X462" s="475"/>
      <c r="Y462" s="475"/>
      <c r="Z462" s="475"/>
    </row>
    <row r="463" spans="1:26" ht="11.25" customHeight="1">
      <c r="A463" s="475"/>
      <c r="B463" s="475"/>
      <c r="C463" s="475"/>
      <c r="D463" s="475"/>
      <c r="E463" s="475"/>
      <c r="F463" s="475"/>
      <c r="G463" s="475"/>
      <c r="H463" s="475"/>
      <c r="I463" s="475"/>
      <c r="J463" s="475"/>
      <c r="K463" s="475"/>
      <c r="L463" s="475"/>
      <c r="M463" s="475"/>
      <c r="N463" s="475"/>
      <c r="O463" s="475"/>
      <c r="P463" s="475"/>
      <c r="Q463" s="475"/>
      <c r="R463" s="475"/>
      <c r="S463" s="475"/>
      <c r="T463" s="475"/>
      <c r="U463" s="475"/>
      <c r="V463" s="475"/>
      <c r="W463" s="475"/>
      <c r="X463" s="475"/>
      <c r="Y463" s="475"/>
      <c r="Z463" s="475"/>
    </row>
    <row r="464" spans="1:26" ht="11.25" customHeight="1">
      <c r="A464" s="475"/>
      <c r="B464" s="475"/>
      <c r="C464" s="475"/>
      <c r="D464" s="475"/>
      <c r="E464" s="475"/>
      <c r="F464" s="475"/>
      <c r="G464" s="475"/>
      <c r="H464" s="475"/>
      <c r="I464" s="475"/>
      <c r="J464" s="475"/>
      <c r="K464" s="475"/>
      <c r="L464" s="475"/>
      <c r="M464" s="475"/>
      <c r="N464" s="475"/>
      <c r="O464" s="475"/>
      <c r="P464" s="475"/>
      <c r="Q464" s="475"/>
      <c r="R464" s="475"/>
      <c r="S464" s="475"/>
      <c r="T464" s="475"/>
      <c r="U464" s="475"/>
      <c r="V464" s="475"/>
      <c r="W464" s="475"/>
      <c r="X464" s="475"/>
      <c r="Y464" s="475"/>
      <c r="Z464" s="475"/>
    </row>
    <row r="465" spans="1:26" ht="11.25" customHeight="1">
      <c r="A465" s="475"/>
      <c r="B465" s="475"/>
      <c r="C465" s="475"/>
      <c r="D465" s="475"/>
      <c r="E465" s="475"/>
      <c r="F465" s="475"/>
      <c r="G465" s="475"/>
      <c r="H465" s="475"/>
      <c r="I465" s="475"/>
      <c r="J465" s="475"/>
      <c r="K465" s="475"/>
      <c r="L465" s="475"/>
      <c r="M465" s="475"/>
      <c r="N465" s="475"/>
      <c r="O465" s="475"/>
      <c r="P465" s="475"/>
      <c r="Q465" s="475"/>
      <c r="R465" s="475"/>
      <c r="S465" s="475"/>
      <c r="T465" s="475"/>
      <c r="U465" s="475"/>
      <c r="V465" s="475"/>
      <c r="W465" s="475"/>
      <c r="X465" s="475"/>
      <c r="Y465" s="475"/>
      <c r="Z465" s="475"/>
    </row>
    <row r="466" spans="1:26" ht="11.25" customHeight="1">
      <c r="A466" s="475"/>
      <c r="B466" s="475"/>
      <c r="C466" s="475"/>
      <c r="D466" s="475"/>
      <c r="E466" s="475"/>
      <c r="F466" s="475"/>
      <c r="G466" s="475"/>
      <c r="H466" s="475"/>
      <c r="I466" s="475"/>
      <c r="J466" s="475"/>
      <c r="K466" s="475"/>
      <c r="L466" s="475"/>
      <c r="M466" s="475"/>
      <c r="N466" s="475"/>
      <c r="O466" s="475"/>
      <c r="P466" s="475"/>
      <c r="Q466" s="475"/>
      <c r="R466" s="475"/>
      <c r="S466" s="475"/>
      <c r="T466" s="475"/>
      <c r="U466" s="475"/>
      <c r="V466" s="475"/>
      <c r="W466" s="475"/>
      <c r="X466" s="475"/>
      <c r="Y466" s="475"/>
      <c r="Z466" s="475"/>
    </row>
    <row r="467" spans="1:26" ht="11.25" customHeight="1">
      <c r="A467" s="475"/>
      <c r="B467" s="475"/>
      <c r="C467" s="475"/>
      <c r="D467" s="475"/>
      <c r="E467" s="475"/>
      <c r="F467" s="475"/>
      <c r="G467" s="475"/>
      <c r="H467" s="475"/>
      <c r="I467" s="475"/>
      <c r="J467" s="475"/>
      <c r="K467" s="475"/>
      <c r="L467" s="475"/>
      <c r="M467" s="475"/>
      <c r="N467" s="475"/>
      <c r="O467" s="475"/>
      <c r="P467" s="475"/>
      <c r="Q467" s="475"/>
      <c r="R467" s="475"/>
      <c r="S467" s="475"/>
      <c r="T467" s="475"/>
      <c r="U467" s="475"/>
      <c r="V467" s="475"/>
      <c r="W467" s="475"/>
      <c r="X467" s="475"/>
      <c r="Y467" s="475"/>
      <c r="Z467" s="475"/>
    </row>
    <row r="468" spans="1:26" ht="11.25" customHeight="1">
      <c r="A468" s="475"/>
      <c r="B468" s="475"/>
      <c r="C468" s="475"/>
      <c r="D468" s="475"/>
      <c r="E468" s="475"/>
      <c r="F468" s="475"/>
      <c r="G468" s="475"/>
      <c r="H468" s="475"/>
      <c r="I468" s="475"/>
      <c r="J468" s="475"/>
      <c r="K468" s="475"/>
      <c r="L468" s="475"/>
      <c r="M468" s="475"/>
      <c r="N468" s="475"/>
      <c r="O468" s="475"/>
      <c r="P468" s="475"/>
      <c r="Q468" s="475"/>
      <c r="R468" s="475"/>
      <c r="S468" s="475"/>
      <c r="T468" s="475"/>
      <c r="U468" s="475"/>
      <c r="V468" s="475"/>
      <c r="W468" s="475"/>
      <c r="X468" s="475"/>
      <c r="Y468" s="475"/>
      <c r="Z468" s="475"/>
    </row>
    <row r="469" spans="1:26" ht="11.25" customHeight="1">
      <c r="A469" s="475"/>
      <c r="B469" s="475"/>
      <c r="C469" s="475"/>
      <c r="D469" s="475"/>
      <c r="E469" s="475"/>
      <c r="F469" s="475"/>
      <c r="G469" s="475"/>
      <c r="H469" s="475"/>
      <c r="I469" s="475"/>
      <c r="J469" s="475"/>
      <c r="K469" s="475"/>
      <c r="L469" s="475"/>
      <c r="M469" s="475"/>
      <c r="N469" s="475"/>
      <c r="O469" s="475"/>
      <c r="P469" s="475"/>
      <c r="Q469" s="475"/>
      <c r="R469" s="475"/>
      <c r="S469" s="475"/>
      <c r="T469" s="475"/>
      <c r="U469" s="475"/>
      <c r="V469" s="475"/>
      <c r="W469" s="475"/>
      <c r="X469" s="475"/>
      <c r="Y469" s="475"/>
      <c r="Z469" s="475"/>
    </row>
    <row r="470" spans="1:26" ht="11.25" customHeight="1">
      <c r="A470" s="475"/>
      <c r="B470" s="475"/>
      <c r="C470" s="475"/>
      <c r="D470" s="475"/>
      <c r="E470" s="475"/>
      <c r="F470" s="475"/>
      <c r="G470" s="475"/>
      <c r="H470" s="475"/>
      <c r="I470" s="475"/>
      <c r="J470" s="475"/>
      <c r="K470" s="475"/>
      <c r="L470" s="475"/>
      <c r="M470" s="475"/>
      <c r="N470" s="475"/>
      <c r="O470" s="475"/>
      <c r="P470" s="475"/>
      <c r="Q470" s="475"/>
      <c r="R470" s="475"/>
      <c r="S470" s="475"/>
      <c r="T470" s="475"/>
      <c r="U470" s="475"/>
      <c r="V470" s="475"/>
      <c r="W470" s="475"/>
      <c r="X470" s="475"/>
      <c r="Y470" s="475"/>
      <c r="Z470" s="475"/>
    </row>
    <row r="471" spans="1:26" ht="11.25" customHeight="1">
      <c r="A471" s="475"/>
      <c r="B471" s="475"/>
      <c r="C471" s="475"/>
      <c r="D471" s="475"/>
      <c r="E471" s="475"/>
      <c r="F471" s="475"/>
      <c r="G471" s="475"/>
      <c r="H471" s="475"/>
      <c r="I471" s="475"/>
      <c r="J471" s="475"/>
      <c r="K471" s="475"/>
      <c r="L471" s="475"/>
      <c r="M471" s="475"/>
      <c r="N471" s="475"/>
      <c r="O471" s="475"/>
      <c r="P471" s="475"/>
      <c r="Q471" s="475"/>
      <c r="R471" s="475"/>
      <c r="S471" s="475"/>
      <c r="T471" s="475"/>
      <c r="U471" s="475"/>
      <c r="V471" s="475"/>
      <c r="W471" s="475"/>
      <c r="X471" s="475"/>
      <c r="Y471" s="475"/>
      <c r="Z471" s="475"/>
    </row>
    <row r="472" spans="1:26" ht="11.25" customHeight="1">
      <c r="A472" s="475"/>
      <c r="B472" s="475"/>
      <c r="C472" s="475"/>
      <c r="D472" s="475"/>
      <c r="E472" s="475"/>
      <c r="F472" s="475"/>
      <c r="G472" s="475"/>
      <c r="H472" s="475"/>
      <c r="I472" s="475"/>
      <c r="J472" s="475"/>
      <c r="K472" s="475"/>
      <c r="L472" s="475"/>
      <c r="M472" s="475"/>
      <c r="N472" s="475"/>
      <c r="O472" s="475"/>
      <c r="P472" s="475"/>
      <c r="Q472" s="475"/>
      <c r="R472" s="475"/>
      <c r="S472" s="475"/>
      <c r="T472" s="475"/>
      <c r="U472" s="475"/>
      <c r="V472" s="475"/>
      <c r="W472" s="475"/>
      <c r="X472" s="475"/>
      <c r="Y472" s="475"/>
      <c r="Z472" s="475"/>
    </row>
    <row r="473" spans="1:26" ht="11.25" customHeight="1">
      <c r="A473" s="475"/>
      <c r="B473" s="475"/>
      <c r="C473" s="475"/>
      <c r="D473" s="475"/>
      <c r="E473" s="475"/>
      <c r="F473" s="475"/>
      <c r="G473" s="475"/>
      <c r="H473" s="475"/>
      <c r="I473" s="475"/>
      <c r="J473" s="475"/>
      <c r="K473" s="475"/>
      <c r="L473" s="475"/>
      <c r="M473" s="475"/>
      <c r="N473" s="475"/>
      <c r="O473" s="475"/>
      <c r="P473" s="475"/>
      <c r="Q473" s="475"/>
      <c r="R473" s="475"/>
      <c r="S473" s="475"/>
      <c r="T473" s="475"/>
      <c r="U473" s="475"/>
      <c r="V473" s="475"/>
      <c r="W473" s="475"/>
      <c r="X473" s="475"/>
      <c r="Y473" s="475"/>
      <c r="Z473" s="475"/>
    </row>
    <row r="474" spans="1:26" ht="11.25" customHeight="1">
      <c r="A474" s="475"/>
      <c r="B474" s="475"/>
      <c r="C474" s="475"/>
      <c r="D474" s="475"/>
      <c r="E474" s="475"/>
      <c r="F474" s="475"/>
      <c r="G474" s="475"/>
      <c r="H474" s="475"/>
      <c r="I474" s="475"/>
      <c r="J474" s="475"/>
      <c r="K474" s="475"/>
      <c r="L474" s="475"/>
      <c r="M474" s="475"/>
      <c r="N474" s="475"/>
      <c r="O474" s="475"/>
      <c r="P474" s="475"/>
      <c r="Q474" s="475"/>
      <c r="R474" s="475"/>
      <c r="S474" s="475"/>
      <c r="T474" s="475"/>
      <c r="U474" s="475"/>
      <c r="V474" s="475"/>
      <c r="W474" s="475"/>
      <c r="X474" s="475"/>
      <c r="Y474" s="475"/>
      <c r="Z474" s="475"/>
    </row>
    <row r="475" spans="1:26" ht="11.25" customHeight="1">
      <c r="A475" s="475"/>
      <c r="B475" s="475"/>
      <c r="C475" s="475"/>
      <c r="D475" s="475"/>
      <c r="E475" s="475"/>
      <c r="F475" s="475"/>
      <c r="G475" s="475"/>
      <c r="H475" s="475"/>
      <c r="I475" s="475"/>
      <c r="J475" s="475"/>
      <c r="K475" s="475"/>
      <c r="L475" s="475"/>
      <c r="M475" s="475"/>
      <c r="N475" s="475"/>
      <c r="O475" s="475"/>
      <c r="P475" s="475"/>
      <c r="Q475" s="475"/>
      <c r="R475" s="475"/>
      <c r="S475" s="475"/>
      <c r="T475" s="475"/>
      <c r="U475" s="475"/>
      <c r="V475" s="475"/>
      <c r="W475" s="475"/>
      <c r="X475" s="475"/>
      <c r="Y475" s="475"/>
      <c r="Z475" s="475"/>
    </row>
    <row r="476" spans="1:26" ht="11.25" customHeight="1">
      <c r="A476" s="475"/>
      <c r="B476" s="475"/>
      <c r="C476" s="475"/>
      <c r="D476" s="475"/>
      <c r="E476" s="475"/>
      <c r="F476" s="475"/>
      <c r="G476" s="475"/>
      <c r="H476" s="475"/>
      <c r="I476" s="475"/>
      <c r="J476" s="475"/>
      <c r="K476" s="475"/>
      <c r="L476" s="475"/>
      <c r="M476" s="475"/>
      <c r="N476" s="475"/>
      <c r="O476" s="475"/>
      <c r="P476" s="475"/>
      <c r="Q476" s="475"/>
      <c r="R476" s="475"/>
      <c r="S476" s="475"/>
      <c r="T476" s="475"/>
      <c r="U476" s="475"/>
      <c r="V476" s="475"/>
      <c r="W476" s="475"/>
      <c r="X476" s="475"/>
      <c r="Y476" s="475"/>
      <c r="Z476" s="475"/>
    </row>
    <row r="477" spans="1:26" ht="11.25" customHeight="1">
      <c r="A477" s="475"/>
      <c r="B477" s="475"/>
      <c r="C477" s="475"/>
      <c r="D477" s="475"/>
      <c r="E477" s="475"/>
      <c r="F477" s="475"/>
      <c r="G477" s="475"/>
      <c r="H477" s="475"/>
      <c r="I477" s="475"/>
      <c r="J477" s="475"/>
      <c r="K477" s="475"/>
      <c r="L477" s="475"/>
      <c r="M477" s="475"/>
      <c r="N477" s="475"/>
      <c r="O477" s="475"/>
      <c r="P477" s="475"/>
      <c r="Q477" s="475"/>
      <c r="R477" s="475"/>
      <c r="S477" s="475"/>
      <c r="T477" s="475"/>
      <c r="U477" s="475"/>
      <c r="V477" s="475"/>
      <c r="W477" s="475"/>
      <c r="X477" s="475"/>
      <c r="Y477" s="475"/>
      <c r="Z477" s="475"/>
    </row>
    <row r="478" spans="1:26" ht="11.25" customHeight="1">
      <c r="A478" s="475"/>
      <c r="B478" s="475"/>
      <c r="C478" s="475"/>
      <c r="D478" s="475"/>
      <c r="E478" s="475"/>
      <c r="F478" s="475"/>
      <c r="G478" s="475"/>
      <c r="H478" s="475"/>
      <c r="I478" s="475"/>
      <c r="J478" s="475"/>
      <c r="K478" s="475"/>
      <c r="L478" s="475"/>
      <c r="M478" s="475"/>
      <c r="N478" s="475"/>
      <c r="O478" s="475"/>
      <c r="P478" s="475"/>
      <c r="Q478" s="475"/>
      <c r="R478" s="475"/>
      <c r="S478" s="475"/>
      <c r="T478" s="475"/>
      <c r="U478" s="475"/>
      <c r="V478" s="475"/>
      <c r="W478" s="475"/>
      <c r="X478" s="475"/>
      <c r="Y478" s="475"/>
      <c r="Z478" s="475"/>
    </row>
    <row r="479" spans="1:26" ht="11.25" customHeight="1">
      <c r="A479" s="475"/>
      <c r="B479" s="475"/>
      <c r="C479" s="475"/>
      <c r="D479" s="475"/>
      <c r="E479" s="475"/>
      <c r="F479" s="475"/>
      <c r="G479" s="475"/>
      <c r="H479" s="475"/>
      <c r="I479" s="475"/>
      <c r="J479" s="475"/>
      <c r="K479" s="475"/>
      <c r="L479" s="475"/>
      <c r="M479" s="475"/>
      <c r="N479" s="475"/>
      <c r="O479" s="475"/>
      <c r="P479" s="475"/>
      <c r="Q479" s="475"/>
      <c r="R479" s="475"/>
      <c r="S479" s="475"/>
      <c r="T479" s="475"/>
      <c r="U479" s="475"/>
      <c r="V479" s="475"/>
      <c r="W479" s="475"/>
      <c r="X479" s="475"/>
      <c r="Y479" s="475"/>
      <c r="Z479" s="475"/>
    </row>
    <row r="480" spans="1:26" ht="11.25" customHeight="1">
      <c r="A480" s="475"/>
      <c r="B480" s="475"/>
      <c r="C480" s="475"/>
      <c r="D480" s="475"/>
      <c r="E480" s="475"/>
      <c r="F480" s="475"/>
      <c r="G480" s="475"/>
      <c r="H480" s="475"/>
      <c r="I480" s="475"/>
      <c r="J480" s="475"/>
      <c r="K480" s="475"/>
      <c r="L480" s="475"/>
      <c r="M480" s="475"/>
      <c r="N480" s="475"/>
      <c r="O480" s="475"/>
      <c r="P480" s="475"/>
      <c r="Q480" s="475"/>
      <c r="R480" s="475"/>
      <c r="S480" s="475"/>
      <c r="T480" s="475"/>
      <c r="U480" s="475"/>
      <c r="V480" s="475"/>
      <c r="W480" s="475"/>
      <c r="X480" s="475"/>
      <c r="Y480" s="475"/>
      <c r="Z480" s="475"/>
    </row>
    <row r="481" spans="1:26" ht="11.25" customHeight="1">
      <c r="A481" s="475"/>
      <c r="B481" s="475"/>
      <c r="C481" s="475"/>
      <c r="D481" s="475"/>
      <c r="E481" s="475"/>
      <c r="F481" s="475"/>
      <c r="G481" s="475"/>
      <c r="H481" s="475"/>
      <c r="I481" s="475"/>
      <c r="J481" s="475"/>
      <c r="K481" s="475"/>
      <c r="L481" s="475"/>
      <c r="M481" s="475"/>
      <c r="N481" s="475"/>
      <c r="O481" s="475"/>
      <c r="P481" s="475"/>
      <c r="Q481" s="475"/>
      <c r="R481" s="475"/>
      <c r="S481" s="475"/>
      <c r="T481" s="475"/>
      <c r="U481" s="475"/>
      <c r="V481" s="475"/>
      <c r="W481" s="475"/>
      <c r="X481" s="475"/>
      <c r="Y481" s="475"/>
      <c r="Z481" s="475"/>
    </row>
    <row r="482" spans="1:26" ht="11.25" customHeight="1">
      <c r="A482" s="475"/>
      <c r="B482" s="475"/>
      <c r="C482" s="475"/>
      <c r="D482" s="475"/>
      <c r="E482" s="475"/>
      <c r="F482" s="475"/>
      <c r="G482" s="475"/>
      <c r="H482" s="475"/>
      <c r="I482" s="475"/>
      <c r="J482" s="475"/>
      <c r="K482" s="475"/>
      <c r="L482" s="475"/>
      <c r="M482" s="475"/>
      <c r="N482" s="475"/>
      <c r="O482" s="475"/>
      <c r="P482" s="475"/>
      <c r="Q482" s="475"/>
      <c r="R482" s="475"/>
      <c r="S482" s="475"/>
      <c r="T482" s="475"/>
      <c r="U482" s="475"/>
      <c r="V482" s="475"/>
      <c r="W482" s="475"/>
      <c r="X482" s="475"/>
      <c r="Y482" s="475"/>
      <c r="Z482" s="475"/>
    </row>
    <row r="483" spans="1:26" ht="11.25" customHeight="1">
      <c r="A483" s="475"/>
      <c r="B483" s="475"/>
      <c r="C483" s="475"/>
      <c r="D483" s="475"/>
      <c r="E483" s="475"/>
      <c r="F483" s="475"/>
      <c r="G483" s="475"/>
      <c r="H483" s="475"/>
      <c r="I483" s="475"/>
      <c r="J483" s="475"/>
      <c r="K483" s="475"/>
      <c r="L483" s="475"/>
      <c r="M483" s="475"/>
      <c r="N483" s="475"/>
      <c r="O483" s="475"/>
      <c r="P483" s="475"/>
      <c r="Q483" s="475"/>
      <c r="R483" s="475"/>
      <c r="S483" s="475"/>
      <c r="T483" s="475"/>
      <c r="U483" s="475"/>
      <c r="V483" s="475"/>
      <c r="W483" s="475"/>
      <c r="X483" s="475"/>
      <c r="Y483" s="475"/>
      <c r="Z483" s="475"/>
    </row>
    <row r="484" spans="1:26" ht="11.25" customHeight="1">
      <c r="A484" s="475"/>
      <c r="B484" s="475"/>
      <c r="C484" s="475"/>
      <c r="D484" s="475"/>
      <c r="E484" s="475"/>
      <c r="F484" s="475"/>
      <c r="G484" s="475"/>
      <c r="H484" s="475"/>
      <c r="I484" s="475"/>
      <c r="J484" s="475"/>
      <c r="K484" s="475"/>
      <c r="L484" s="475"/>
      <c r="M484" s="475"/>
      <c r="N484" s="475"/>
      <c r="O484" s="475"/>
      <c r="P484" s="475"/>
      <c r="Q484" s="475"/>
      <c r="R484" s="475"/>
      <c r="S484" s="475"/>
      <c r="T484" s="475"/>
      <c r="U484" s="475"/>
      <c r="V484" s="475"/>
      <c r="W484" s="475"/>
      <c r="X484" s="475"/>
      <c r="Y484" s="475"/>
      <c r="Z484" s="475"/>
    </row>
    <row r="485" spans="1:26" ht="11.25" customHeight="1">
      <c r="A485" s="475"/>
      <c r="B485" s="475"/>
      <c r="C485" s="475"/>
      <c r="D485" s="475"/>
      <c r="E485" s="475"/>
      <c r="F485" s="475"/>
      <c r="G485" s="475"/>
      <c r="H485" s="475"/>
      <c r="I485" s="475"/>
      <c r="J485" s="475"/>
      <c r="K485" s="475"/>
      <c r="L485" s="475"/>
      <c r="M485" s="475"/>
      <c r="N485" s="475"/>
      <c r="O485" s="475"/>
      <c r="P485" s="475"/>
      <c r="Q485" s="475"/>
      <c r="R485" s="475"/>
      <c r="S485" s="475"/>
      <c r="T485" s="475"/>
      <c r="U485" s="475"/>
      <c r="V485" s="475"/>
      <c r="W485" s="475"/>
      <c r="X485" s="475"/>
      <c r="Y485" s="475"/>
      <c r="Z485" s="475"/>
    </row>
    <row r="486" spans="1:26" ht="11.25" customHeight="1">
      <c r="A486" s="475"/>
      <c r="B486" s="475"/>
      <c r="C486" s="475"/>
      <c r="D486" s="475"/>
      <c r="E486" s="475"/>
      <c r="F486" s="475"/>
      <c r="G486" s="475"/>
      <c r="H486" s="475"/>
      <c r="I486" s="475"/>
      <c r="J486" s="475"/>
      <c r="K486" s="475"/>
      <c r="L486" s="475"/>
      <c r="M486" s="475"/>
      <c r="N486" s="475"/>
      <c r="O486" s="475"/>
      <c r="P486" s="475"/>
      <c r="Q486" s="475"/>
      <c r="R486" s="475"/>
      <c r="S486" s="475"/>
      <c r="T486" s="475"/>
      <c r="U486" s="475"/>
      <c r="V486" s="475"/>
      <c r="W486" s="475"/>
      <c r="X486" s="475"/>
      <c r="Y486" s="475"/>
      <c r="Z486" s="475"/>
    </row>
    <row r="487" spans="1:26" ht="11.25" customHeight="1">
      <c r="A487" s="475"/>
      <c r="B487" s="475"/>
      <c r="C487" s="475"/>
      <c r="D487" s="475"/>
      <c r="E487" s="475"/>
      <c r="F487" s="475"/>
      <c r="G487" s="475"/>
      <c r="H487" s="475"/>
      <c r="I487" s="475"/>
      <c r="J487" s="475"/>
      <c r="K487" s="475"/>
      <c r="L487" s="475"/>
      <c r="M487" s="475"/>
      <c r="N487" s="475"/>
      <c r="O487" s="475"/>
      <c r="P487" s="475"/>
      <c r="Q487" s="475"/>
      <c r="R487" s="475"/>
      <c r="S487" s="475"/>
      <c r="T487" s="475"/>
      <c r="U487" s="475"/>
      <c r="V487" s="475"/>
      <c r="W487" s="475"/>
      <c r="X487" s="475"/>
      <c r="Y487" s="475"/>
      <c r="Z487" s="475"/>
    </row>
    <row r="488" spans="1:26" ht="11.25" customHeight="1">
      <c r="A488" s="475"/>
      <c r="B488" s="475"/>
      <c r="C488" s="475"/>
      <c r="D488" s="475"/>
      <c r="E488" s="475"/>
      <c r="F488" s="475"/>
      <c r="G488" s="475"/>
      <c r="H488" s="475"/>
      <c r="I488" s="475"/>
      <c r="J488" s="475"/>
      <c r="K488" s="475"/>
      <c r="L488" s="475"/>
      <c r="M488" s="475"/>
      <c r="N488" s="475"/>
      <c r="O488" s="475"/>
      <c r="P488" s="475"/>
      <c r="Q488" s="475"/>
      <c r="R488" s="475"/>
      <c r="S488" s="475"/>
      <c r="T488" s="475"/>
      <c r="U488" s="475"/>
      <c r="V488" s="475"/>
      <c r="W488" s="475"/>
      <c r="X488" s="475"/>
      <c r="Y488" s="475"/>
      <c r="Z488" s="475"/>
    </row>
    <row r="489" spans="1:26" ht="11.25" customHeight="1">
      <c r="A489" s="475"/>
      <c r="B489" s="475"/>
      <c r="C489" s="475"/>
      <c r="D489" s="475"/>
      <c r="E489" s="475"/>
      <c r="F489" s="475"/>
      <c r="G489" s="475"/>
      <c r="H489" s="475"/>
      <c r="I489" s="475"/>
      <c r="J489" s="475"/>
      <c r="K489" s="475"/>
      <c r="L489" s="475"/>
      <c r="M489" s="475"/>
      <c r="N489" s="475"/>
      <c r="O489" s="475"/>
      <c r="P489" s="475"/>
      <c r="Q489" s="475"/>
      <c r="R489" s="475"/>
      <c r="S489" s="475"/>
      <c r="T489" s="475"/>
      <c r="U489" s="475"/>
      <c r="V489" s="475"/>
      <c r="W489" s="475"/>
      <c r="X489" s="475"/>
      <c r="Y489" s="475"/>
      <c r="Z489" s="475"/>
    </row>
    <row r="490" spans="1:26" ht="11.25" customHeight="1">
      <c r="A490" s="475"/>
      <c r="B490" s="475"/>
      <c r="C490" s="475"/>
      <c r="D490" s="475"/>
      <c r="E490" s="475"/>
      <c r="F490" s="475"/>
      <c r="G490" s="475"/>
      <c r="H490" s="475"/>
      <c r="I490" s="475"/>
      <c r="J490" s="475"/>
      <c r="K490" s="475"/>
      <c r="L490" s="475"/>
      <c r="M490" s="475"/>
      <c r="N490" s="475"/>
      <c r="O490" s="475"/>
      <c r="P490" s="475"/>
      <c r="Q490" s="475"/>
      <c r="R490" s="475"/>
      <c r="S490" s="475"/>
      <c r="T490" s="475"/>
      <c r="U490" s="475"/>
      <c r="V490" s="475"/>
      <c r="W490" s="475"/>
      <c r="X490" s="475"/>
      <c r="Y490" s="475"/>
      <c r="Z490" s="475"/>
    </row>
    <row r="491" spans="1:26" ht="11.25" customHeight="1">
      <c r="A491" s="475"/>
      <c r="B491" s="475"/>
      <c r="C491" s="475"/>
      <c r="D491" s="475"/>
      <c r="E491" s="475"/>
      <c r="F491" s="475"/>
      <c r="G491" s="475"/>
      <c r="H491" s="475"/>
      <c r="I491" s="475"/>
      <c r="J491" s="475"/>
      <c r="K491" s="475"/>
      <c r="L491" s="475"/>
      <c r="M491" s="475"/>
      <c r="N491" s="475"/>
      <c r="O491" s="475"/>
      <c r="P491" s="475"/>
      <c r="Q491" s="475"/>
      <c r="R491" s="475"/>
      <c r="S491" s="475"/>
      <c r="T491" s="475"/>
      <c r="U491" s="475"/>
      <c r="V491" s="475"/>
      <c r="W491" s="475"/>
      <c r="X491" s="475"/>
      <c r="Y491" s="475"/>
      <c r="Z491" s="475"/>
    </row>
    <row r="492" spans="1:26" ht="11.25" customHeight="1">
      <c r="A492" s="475"/>
      <c r="B492" s="475"/>
      <c r="C492" s="475"/>
      <c r="D492" s="475"/>
      <c r="E492" s="475"/>
      <c r="F492" s="475"/>
      <c r="G492" s="475"/>
      <c r="H492" s="475"/>
      <c r="I492" s="475"/>
      <c r="J492" s="475"/>
      <c r="K492" s="475"/>
      <c r="L492" s="475"/>
      <c r="M492" s="475"/>
      <c r="N492" s="475"/>
      <c r="O492" s="475"/>
      <c r="P492" s="475"/>
      <c r="Q492" s="475"/>
      <c r="R492" s="475"/>
      <c r="S492" s="475"/>
      <c r="T492" s="475"/>
      <c r="U492" s="475"/>
      <c r="V492" s="475"/>
      <c r="W492" s="475"/>
      <c r="X492" s="475"/>
      <c r="Y492" s="475"/>
      <c r="Z492" s="475"/>
    </row>
    <row r="493" spans="1:26" ht="11.25" customHeight="1">
      <c r="A493" s="475"/>
      <c r="B493" s="475"/>
      <c r="C493" s="475"/>
      <c r="D493" s="475"/>
      <c r="E493" s="475"/>
      <c r="F493" s="475"/>
      <c r="G493" s="475"/>
      <c r="H493" s="475"/>
      <c r="I493" s="475"/>
      <c r="J493" s="475"/>
      <c r="K493" s="475"/>
      <c r="L493" s="475"/>
      <c r="M493" s="475"/>
      <c r="N493" s="475"/>
      <c r="O493" s="475"/>
      <c r="P493" s="475"/>
      <c r="Q493" s="475"/>
      <c r="R493" s="475"/>
      <c r="S493" s="475"/>
      <c r="T493" s="475"/>
      <c r="U493" s="475"/>
      <c r="V493" s="475"/>
      <c r="W493" s="475"/>
      <c r="X493" s="475"/>
      <c r="Y493" s="475"/>
      <c r="Z493" s="475"/>
    </row>
    <row r="494" spans="1:26" ht="11.25" customHeight="1">
      <c r="A494" s="475"/>
      <c r="B494" s="475"/>
      <c r="C494" s="475"/>
      <c r="D494" s="475"/>
      <c r="E494" s="475"/>
      <c r="F494" s="475"/>
      <c r="G494" s="475"/>
      <c r="H494" s="475"/>
      <c r="I494" s="475"/>
      <c r="J494" s="475"/>
      <c r="K494" s="475"/>
      <c r="L494" s="475"/>
      <c r="M494" s="475"/>
      <c r="N494" s="475"/>
      <c r="O494" s="475"/>
      <c r="P494" s="475"/>
      <c r="Q494" s="475"/>
      <c r="R494" s="475"/>
      <c r="S494" s="475"/>
      <c r="T494" s="475"/>
      <c r="U494" s="475"/>
      <c r="V494" s="475"/>
      <c r="W494" s="475"/>
      <c r="X494" s="475"/>
      <c r="Y494" s="475"/>
      <c r="Z494" s="475"/>
    </row>
    <row r="495" spans="1:26" ht="11.25" customHeight="1">
      <c r="A495" s="475"/>
      <c r="B495" s="475"/>
      <c r="C495" s="475"/>
      <c r="D495" s="475"/>
      <c r="E495" s="475"/>
      <c r="F495" s="475"/>
      <c r="G495" s="475"/>
      <c r="H495" s="475"/>
      <c r="I495" s="475"/>
      <c r="J495" s="475"/>
      <c r="K495" s="475"/>
      <c r="L495" s="475"/>
      <c r="M495" s="475"/>
      <c r="N495" s="475"/>
      <c r="O495" s="475"/>
      <c r="P495" s="475"/>
      <c r="Q495" s="475"/>
      <c r="R495" s="475"/>
      <c r="S495" s="475"/>
      <c r="T495" s="475"/>
      <c r="U495" s="475"/>
      <c r="V495" s="475"/>
      <c r="W495" s="475"/>
      <c r="X495" s="475"/>
      <c r="Y495" s="475"/>
      <c r="Z495" s="475"/>
    </row>
    <row r="496" spans="1:26" ht="11.25" customHeight="1">
      <c r="A496" s="475"/>
      <c r="B496" s="475"/>
      <c r="C496" s="475"/>
      <c r="D496" s="475"/>
      <c r="E496" s="475"/>
      <c r="F496" s="475"/>
      <c r="G496" s="475"/>
      <c r="H496" s="475"/>
      <c r="I496" s="475"/>
      <c r="J496" s="475"/>
      <c r="K496" s="475"/>
      <c r="L496" s="475"/>
      <c r="M496" s="475"/>
      <c r="N496" s="475"/>
      <c r="O496" s="475"/>
      <c r="P496" s="475"/>
      <c r="Q496" s="475"/>
      <c r="R496" s="475"/>
      <c r="S496" s="475"/>
      <c r="T496" s="475"/>
      <c r="U496" s="475"/>
      <c r="V496" s="475"/>
      <c r="W496" s="475"/>
      <c r="X496" s="475"/>
      <c r="Y496" s="475"/>
      <c r="Z496" s="475"/>
    </row>
    <row r="497" spans="1:26" ht="11.25" customHeight="1">
      <c r="A497" s="475"/>
      <c r="B497" s="475"/>
      <c r="C497" s="475"/>
      <c r="D497" s="475"/>
      <c r="E497" s="475"/>
      <c r="F497" s="475"/>
      <c r="G497" s="475"/>
      <c r="H497" s="475"/>
      <c r="I497" s="475"/>
      <c r="J497" s="475"/>
      <c r="K497" s="475"/>
      <c r="L497" s="475"/>
      <c r="M497" s="475"/>
      <c r="N497" s="475"/>
      <c r="O497" s="475"/>
      <c r="P497" s="475"/>
      <c r="Q497" s="475"/>
      <c r="R497" s="475"/>
      <c r="S497" s="475"/>
      <c r="T497" s="475"/>
      <c r="U497" s="475"/>
      <c r="V497" s="475"/>
      <c r="W497" s="475"/>
      <c r="X497" s="475"/>
      <c r="Y497" s="475"/>
      <c r="Z497" s="475"/>
    </row>
    <row r="498" spans="1:26" ht="11.25" customHeight="1">
      <c r="A498" s="475"/>
      <c r="B498" s="475"/>
      <c r="C498" s="475"/>
      <c r="D498" s="475"/>
      <c r="E498" s="475"/>
      <c r="F498" s="475"/>
      <c r="G498" s="475"/>
      <c r="H498" s="475"/>
      <c r="I498" s="475"/>
      <c r="J498" s="475"/>
      <c r="K498" s="475"/>
      <c r="L498" s="475"/>
      <c r="M498" s="475"/>
      <c r="N498" s="475"/>
      <c r="O498" s="475"/>
      <c r="P498" s="475"/>
      <c r="Q498" s="475"/>
      <c r="R498" s="475"/>
      <c r="S498" s="475"/>
      <c r="T498" s="475"/>
      <c r="U498" s="475"/>
      <c r="V498" s="475"/>
      <c r="W498" s="475"/>
      <c r="X498" s="475"/>
      <c r="Y498" s="475"/>
      <c r="Z498" s="475"/>
    </row>
    <row r="499" spans="1:26" ht="11.25" customHeight="1">
      <c r="A499" s="475"/>
      <c r="B499" s="475"/>
      <c r="C499" s="475"/>
      <c r="D499" s="475"/>
      <c r="E499" s="475"/>
      <c r="F499" s="475"/>
      <c r="G499" s="475"/>
      <c r="H499" s="475"/>
      <c r="I499" s="475"/>
      <c r="J499" s="475"/>
      <c r="K499" s="475"/>
      <c r="L499" s="475"/>
      <c r="M499" s="475"/>
      <c r="N499" s="475"/>
      <c r="O499" s="475"/>
      <c r="P499" s="475"/>
      <c r="Q499" s="475"/>
      <c r="R499" s="475"/>
      <c r="S499" s="475"/>
      <c r="T499" s="475"/>
      <c r="U499" s="475"/>
      <c r="V499" s="475"/>
      <c r="W499" s="475"/>
      <c r="X499" s="475"/>
      <c r="Y499" s="475"/>
      <c r="Z499" s="475"/>
    </row>
    <row r="500" spans="1:26" ht="11.25" customHeight="1">
      <c r="A500" s="475"/>
      <c r="B500" s="475"/>
      <c r="C500" s="475"/>
      <c r="D500" s="475"/>
      <c r="E500" s="475"/>
      <c r="F500" s="475"/>
      <c r="G500" s="475"/>
      <c r="H500" s="475"/>
      <c r="I500" s="475"/>
      <c r="J500" s="475"/>
      <c r="K500" s="475"/>
      <c r="L500" s="475"/>
      <c r="M500" s="475"/>
      <c r="N500" s="475"/>
      <c r="O500" s="475"/>
      <c r="P500" s="475"/>
      <c r="Q500" s="475"/>
      <c r="R500" s="475"/>
      <c r="S500" s="475"/>
      <c r="T500" s="475"/>
      <c r="U500" s="475"/>
      <c r="V500" s="475"/>
      <c r="W500" s="475"/>
      <c r="X500" s="475"/>
      <c r="Y500" s="475"/>
      <c r="Z500" s="475"/>
    </row>
    <row r="501" spans="1:26" ht="11.25" customHeight="1">
      <c r="A501" s="475"/>
      <c r="B501" s="475"/>
      <c r="C501" s="475"/>
      <c r="D501" s="475"/>
      <c r="E501" s="475"/>
      <c r="F501" s="475"/>
      <c r="G501" s="475"/>
      <c r="H501" s="475"/>
      <c r="I501" s="475"/>
      <c r="J501" s="475"/>
      <c r="K501" s="475"/>
      <c r="L501" s="475"/>
      <c r="M501" s="475"/>
      <c r="N501" s="475"/>
      <c r="O501" s="475"/>
      <c r="P501" s="475"/>
      <c r="Q501" s="475"/>
      <c r="R501" s="475"/>
      <c r="S501" s="475"/>
      <c r="T501" s="475"/>
      <c r="U501" s="475"/>
      <c r="V501" s="475"/>
      <c r="W501" s="475"/>
      <c r="X501" s="475"/>
      <c r="Y501" s="475"/>
      <c r="Z501" s="475"/>
    </row>
    <row r="502" spans="1:26" ht="11.25" customHeight="1">
      <c r="A502" s="475"/>
      <c r="B502" s="475"/>
      <c r="C502" s="475"/>
      <c r="D502" s="475"/>
      <c r="E502" s="475"/>
      <c r="F502" s="475"/>
      <c r="G502" s="475"/>
      <c r="H502" s="475"/>
      <c r="I502" s="475"/>
      <c r="J502" s="475"/>
      <c r="K502" s="475"/>
      <c r="L502" s="475"/>
      <c r="M502" s="475"/>
      <c r="N502" s="475"/>
      <c r="O502" s="475"/>
      <c r="P502" s="475"/>
      <c r="Q502" s="475"/>
      <c r="R502" s="475"/>
      <c r="S502" s="475"/>
      <c r="T502" s="475"/>
      <c r="U502" s="475"/>
      <c r="V502" s="475"/>
      <c r="W502" s="475"/>
      <c r="X502" s="475"/>
      <c r="Y502" s="475"/>
      <c r="Z502" s="475"/>
    </row>
    <row r="503" spans="1:26" ht="11.25" customHeight="1">
      <c r="A503" s="475"/>
      <c r="B503" s="475"/>
      <c r="C503" s="475"/>
      <c r="D503" s="475"/>
      <c r="E503" s="475"/>
      <c r="F503" s="475"/>
      <c r="G503" s="475"/>
      <c r="H503" s="475"/>
      <c r="I503" s="475"/>
      <c r="J503" s="475"/>
      <c r="K503" s="475"/>
      <c r="L503" s="475"/>
      <c r="M503" s="475"/>
      <c r="N503" s="475"/>
      <c r="O503" s="475"/>
      <c r="P503" s="475"/>
      <c r="Q503" s="475"/>
      <c r="R503" s="475"/>
      <c r="S503" s="475"/>
      <c r="T503" s="475"/>
      <c r="U503" s="475"/>
      <c r="V503" s="475"/>
      <c r="W503" s="475"/>
      <c r="X503" s="475"/>
      <c r="Y503" s="475"/>
      <c r="Z503" s="475"/>
    </row>
    <row r="504" spans="1:26" ht="11.25" customHeight="1">
      <c r="A504" s="475"/>
      <c r="B504" s="475"/>
      <c r="C504" s="475"/>
      <c r="D504" s="475"/>
      <c r="E504" s="475"/>
      <c r="F504" s="475"/>
      <c r="G504" s="475"/>
      <c r="H504" s="475"/>
      <c r="I504" s="475"/>
      <c r="J504" s="475"/>
      <c r="K504" s="475"/>
      <c r="L504" s="475"/>
      <c r="M504" s="475"/>
      <c r="N504" s="475"/>
      <c r="O504" s="475"/>
      <c r="P504" s="475"/>
      <c r="Q504" s="475"/>
      <c r="R504" s="475"/>
      <c r="S504" s="475"/>
      <c r="T504" s="475"/>
      <c r="U504" s="475"/>
      <c r="V504" s="475"/>
      <c r="W504" s="475"/>
      <c r="X504" s="475"/>
      <c r="Y504" s="475"/>
      <c r="Z504" s="475"/>
    </row>
    <row r="505" spans="1:26" ht="11.25" customHeight="1">
      <c r="A505" s="475"/>
      <c r="B505" s="475"/>
      <c r="C505" s="475"/>
      <c r="D505" s="475"/>
      <c r="E505" s="475"/>
      <c r="F505" s="475"/>
      <c r="G505" s="475"/>
      <c r="H505" s="475"/>
      <c r="I505" s="475"/>
      <c r="J505" s="475"/>
      <c r="K505" s="475"/>
      <c r="L505" s="475"/>
      <c r="M505" s="475"/>
      <c r="N505" s="475"/>
      <c r="O505" s="475"/>
      <c r="P505" s="475"/>
      <c r="Q505" s="475"/>
      <c r="R505" s="475"/>
      <c r="S505" s="475"/>
      <c r="T505" s="475"/>
      <c r="U505" s="475"/>
      <c r="V505" s="475"/>
      <c r="W505" s="475"/>
      <c r="X505" s="475"/>
      <c r="Y505" s="475"/>
      <c r="Z505" s="475"/>
    </row>
    <row r="506" spans="1:26" ht="11.25" customHeight="1">
      <c r="A506" s="475"/>
      <c r="B506" s="475"/>
      <c r="C506" s="475"/>
      <c r="D506" s="475"/>
      <c r="E506" s="475"/>
      <c r="F506" s="475"/>
      <c r="G506" s="475"/>
      <c r="H506" s="475"/>
      <c r="I506" s="475"/>
      <c r="J506" s="475"/>
      <c r="K506" s="475"/>
      <c r="L506" s="475"/>
      <c r="M506" s="475"/>
      <c r="N506" s="475"/>
      <c r="O506" s="475"/>
      <c r="P506" s="475"/>
      <c r="Q506" s="475"/>
      <c r="R506" s="475"/>
      <c r="S506" s="475"/>
      <c r="T506" s="475"/>
      <c r="U506" s="475"/>
      <c r="V506" s="475"/>
      <c r="W506" s="475"/>
      <c r="X506" s="475"/>
      <c r="Y506" s="475"/>
      <c r="Z506" s="475"/>
    </row>
    <row r="507" spans="1:26" ht="11.25" customHeight="1">
      <c r="A507" s="475"/>
      <c r="B507" s="475"/>
      <c r="C507" s="475"/>
      <c r="D507" s="475"/>
      <c r="E507" s="475"/>
      <c r="F507" s="475"/>
      <c r="G507" s="475"/>
      <c r="H507" s="475"/>
      <c r="I507" s="475"/>
      <c r="J507" s="475"/>
      <c r="K507" s="475"/>
      <c r="L507" s="475"/>
      <c r="M507" s="475"/>
      <c r="N507" s="475"/>
      <c r="O507" s="475"/>
      <c r="P507" s="475"/>
      <c r="Q507" s="475"/>
      <c r="R507" s="475"/>
      <c r="S507" s="475"/>
      <c r="T507" s="475"/>
      <c r="U507" s="475"/>
      <c r="V507" s="475"/>
      <c r="W507" s="475"/>
      <c r="X507" s="475"/>
      <c r="Y507" s="475"/>
      <c r="Z507" s="475"/>
    </row>
    <row r="508" spans="1:26" ht="11.25" customHeight="1">
      <c r="A508" s="475"/>
      <c r="B508" s="475"/>
      <c r="C508" s="475"/>
      <c r="D508" s="475"/>
      <c r="E508" s="475"/>
      <c r="F508" s="475"/>
      <c r="G508" s="475"/>
      <c r="H508" s="475"/>
      <c r="I508" s="475"/>
      <c r="J508" s="475"/>
      <c r="K508" s="475"/>
      <c r="L508" s="475"/>
      <c r="M508" s="475"/>
      <c r="N508" s="475"/>
      <c r="O508" s="475"/>
      <c r="P508" s="475"/>
      <c r="Q508" s="475"/>
      <c r="R508" s="475"/>
      <c r="S508" s="475"/>
      <c r="T508" s="475"/>
      <c r="U508" s="475"/>
      <c r="V508" s="475"/>
      <c r="W508" s="475"/>
      <c r="X508" s="475"/>
      <c r="Y508" s="475"/>
      <c r="Z508" s="475"/>
    </row>
    <row r="509" spans="1:26" ht="11.25" customHeight="1">
      <c r="A509" s="475"/>
      <c r="B509" s="475"/>
      <c r="C509" s="475"/>
      <c r="D509" s="475"/>
      <c r="E509" s="475"/>
      <c r="F509" s="475"/>
      <c r="G509" s="475"/>
      <c r="H509" s="475"/>
      <c r="I509" s="475"/>
      <c r="J509" s="475"/>
      <c r="K509" s="475"/>
      <c r="L509" s="475"/>
      <c r="M509" s="475"/>
      <c r="N509" s="475"/>
      <c r="O509" s="475"/>
      <c r="P509" s="475"/>
      <c r="Q509" s="475"/>
      <c r="R509" s="475"/>
      <c r="S509" s="475"/>
      <c r="T509" s="475"/>
      <c r="U509" s="475"/>
      <c r="V509" s="475"/>
      <c r="W509" s="475"/>
      <c r="X509" s="475"/>
      <c r="Y509" s="475"/>
      <c r="Z509" s="475"/>
    </row>
    <row r="510" spans="1:26" ht="11.25" customHeight="1">
      <c r="A510" s="475"/>
      <c r="B510" s="475"/>
      <c r="C510" s="475"/>
      <c r="D510" s="475"/>
      <c r="E510" s="475"/>
      <c r="F510" s="475"/>
      <c r="G510" s="475"/>
      <c r="H510" s="475"/>
      <c r="I510" s="475"/>
      <c r="J510" s="475"/>
      <c r="K510" s="475"/>
      <c r="L510" s="475"/>
      <c r="M510" s="475"/>
      <c r="N510" s="475"/>
      <c r="O510" s="475"/>
      <c r="P510" s="475"/>
      <c r="Q510" s="475"/>
      <c r="R510" s="475"/>
      <c r="S510" s="475"/>
      <c r="T510" s="475"/>
      <c r="U510" s="475"/>
      <c r="V510" s="475"/>
      <c r="W510" s="475"/>
      <c r="X510" s="475"/>
      <c r="Y510" s="475"/>
      <c r="Z510" s="475"/>
    </row>
    <row r="511" spans="1:26" ht="11.25" customHeight="1">
      <c r="A511" s="475"/>
      <c r="B511" s="475"/>
      <c r="C511" s="475"/>
      <c r="D511" s="475"/>
      <c r="E511" s="475"/>
      <c r="F511" s="475"/>
      <c r="G511" s="475"/>
      <c r="H511" s="475"/>
      <c r="I511" s="475"/>
      <c r="J511" s="475"/>
      <c r="K511" s="475"/>
      <c r="L511" s="475"/>
      <c r="M511" s="475"/>
      <c r="N511" s="475"/>
      <c r="O511" s="475"/>
      <c r="P511" s="475"/>
      <c r="Q511" s="475"/>
      <c r="R511" s="475"/>
      <c r="S511" s="475"/>
      <c r="T511" s="475"/>
      <c r="U511" s="475"/>
      <c r="V511" s="475"/>
      <c r="W511" s="475"/>
      <c r="X511" s="475"/>
      <c r="Y511" s="475"/>
      <c r="Z511" s="475"/>
    </row>
    <row r="512" spans="1:26" ht="11.25" customHeight="1">
      <c r="A512" s="475"/>
      <c r="B512" s="475"/>
      <c r="C512" s="475"/>
      <c r="D512" s="475"/>
      <c r="E512" s="475"/>
      <c r="F512" s="475"/>
      <c r="G512" s="475"/>
      <c r="H512" s="475"/>
      <c r="I512" s="475"/>
      <c r="J512" s="475"/>
      <c r="K512" s="475"/>
      <c r="L512" s="475"/>
      <c r="M512" s="475"/>
      <c r="N512" s="475"/>
      <c r="O512" s="475"/>
      <c r="P512" s="475"/>
      <c r="Q512" s="475"/>
      <c r="R512" s="475"/>
      <c r="S512" s="475"/>
      <c r="T512" s="475"/>
      <c r="U512" s="475"/>
      <c r="V512" s="475"/>
      <c r="W512" s="475"/>
      <c r="X512" s="475"/>
      <c r="Y512" s="475"/>
      <c r="Z512" s="475"/>
    </row>
    <row r="513" spans="1:26" ht="11.25" customHeight="1">
      <c r="A513" s="475"/>
      <c r="B513" s="475"/>
      <c r="C513" s="475"/>
      <c r="D513" s="475"/>
      <c r="E513" s="475"/>
      <c r="F513" s="475"/>
      <c r="G513" s="475"/>
      <c r="H513" s="475"/>
      <c r="I513" s="475"/>
      <c r="J513" s="475"/>
      <c r="K513" s="475"/>
      <c r="L513" s="475"/>
      <c r="M513" s="475"/>
      <c r="N513" s="475"/>
      <c r="O513" s="475"/>
      <c r="P513" s="475"/>
      <c r="Q513" s="475"/>
      <c r="R513" s="475"/>
      <c r="S513" s="475"/>
      <c r="T513" s="475"/>
      <c r="U513" s="475"/>
      <c r="V513" s="475"/>
      <c r="W513" s="475"/>
      <c r="X513" s="475"/>
      <c r="Y513" s="475"/>
      <c r="Z513" s="475"/>
    </row>
    <row r="514" spans="1:26" ht="11.25" customHeight="1">
      <c r="A514" s="475"/>
      <c r="B514" s="475"/>
      <c r="C514" s="475"/>
      <c r="D514" s="475"/>
      <c r="E514" s="475"/>
      <c r="F514" s="475"/>
      <c r="G514" s="475"/>
      <c r="H514" s="475"/>
      <c r="I514" s="475"/>
      <c r="J514" s="475"/>
      <c r="K514" s="475"/>
      <c r="L514" s="475"/>
      <c r="M514" s="475"/>
      <c r="N514" s="475"/>
      <c r="O514" s="475"/>
      <c r="P514" s="475"/>
      <c r="Q514" s="475"/>
      <c r="R514" s="475"/>
      <c r="S514" s="475"/>
      <c r="T514" s="475"/>
      <c r="U514" s="475"/>
      <c r="V514" s="475"/>
      <c r="W514" s="475"/>
      <c r="X514" s="475"/>
      <c r="Y514" s="475"/>
      <c r="Z514" s="475"/>
    </row>
    <row r="515" spans="1:26" ht="11.25" customHeight="1">
      <c r="A515" s="475"/>
      <c r="B515" s="475"/>
      <c r="C515" s="475"/>
      <c r="D515" s="475"/>
      <c r="E515" s="475"/>
      <c r="F515" s="475"/>
      <c r="G515" s="475"/>
      <c r="H515" s="475"/>
      <c r="I515" s="475"/>
      <c r="J515" s="475"/>
      <c r="K515" s="475"/>
      <c r="L515" s="475"/>
      <c r="M515" s="475"/>
      <c r="N515" s="475"/>
      <c r="O515" s="475"/>
      <c r="P515" s="475"/>
      <c r="Q515" s="475"/>
      <c r="R515" s="475"/>
      <c r="S515" s="475"/>
      <c r="T515" s="475"/>
      <c r="U515" s="475"/>
      <c r="V515" s="475"/>
      <c r="W515" s="475"/>
      <c r="X515" s="475"/>
      <c r="Y515" s="475"/>
      <c r="Z515" s="475"/>
    </row>
    <row r="516" spans="1:26" ht="11.25" customHeight="1">
      <c r="A516" s="475"/>
      <c r="B516" s="475"/>
      <c r="C516" s="475"/>
      <c r="D516" s="475"/>
      <c r="E516" s="475"/>
      <c r="F516" s="475"/>
      <c r="G516" s="475"/>
      <c r="H516" s="475"/>
      <c r="I516" s="475"/>
      <c r="J516" s="475"/>
      <c r="K516" s="475"/>
      <c r="L516" s="475"/>
      <c r="M516" s="475"/>
      <c r="N516" s="475"/>
      <c r="O516" s="475"/>
      <c r="P516" s="475"/>
      <c r="Q516" s="475"/>
      <c r="R516" s="475"/>
      <c r="S516" s="475"/>
      <c r="T516" s="475"/>
      <c r="U516" s="475"/>
      <c r="V516" s="475"/>
      <c r="W516" s="475"/>
      <c r="X516" s="475"/>
      <c r="Y516" s="475"/>
      <c r="Z516" s="475"/>
    </row>
    <row r="517" spans="1:26" ht="11.25" customHeight="1">
      <c r="A517" s="475"/>
      <c r="B517" s="475"/>
      <c r="C517" s="475"/>
      <c r="D517" s="475"/>
      <c r="E517" s="475"/>
      <c r="F517" s="475"/>
      <c r="G517" s="475"/>
      <c r="H517" s="475"/>
      <c r="I517" s="475"/>
      <c r="J517" s="475"/>
      <c r="K517" s="475"/>
      <c r="L517" s="475"/>
      <c r="M517" s="475"/>
      <c r="N517" s="475"/>
      <c r="O517" s="475"/>
      <c r="P517" s="475"/>
      <c r="Q517" s="475"/>
      <c r="R517" s="475"/>
      <c r="S517" s="475"/>
      <c r="T517" s="475"/>
      <c r="U517" s="475"/>
      <c r="V517" s="475"/>
      <c r="W517" s="475"/>
      <c r="X517" s="475"/>
      <c r="Y517" s="475"/>
      <c r="Z517" s="475"/>
    </row>
    <row r="518" spans="1:26" ht="11.25" customHeight="1">
      <c r="A518" s="475"/>
      <c r="B518" s="475"/>
      <c r="C518" s="475"/>
      <c r="D518" s="475"/>
      <c r="E518" s="475"/>
      <c r="F518" s="475"/>
      <c r="G518" s="475"/>
      <c r="H518" s="475"/>
      <c r="I518" s="475"/>
      <c r="J518" s="475"/>
      <c r="K518" s="475"/>
      <c r="L518" s="475"/>
      <c r="M518" s="475"/>
      <c r="N518" s="475"/>
      <c r="O518" s="475"/>
      <c r="P518" s="475"/>
      <c r="Q518" s="475"/>
      <c r="R518" s="475"/>
      <c r="S518" s="475"/>
      <c r="T518" s="475"/>
      <c r="U518" s="475"/>
      <c r="V518" s="475"/>
      <c r="W518" s="475"/>
      <c r="X518" s="475"/>
      <c r="Y518" s="475"/>
      <c r="Z518" s="475"/>
    </row>
    <row r="519" spans="1:26" ht="11.25" customHeight="1">
      <c r="A519" s="475"/>
      <c r="B519" s="475"/>
      <c r="C519" s="475"/>
      <c r="D519" s="475"/>
      <c r="E519" s="475"/>
      <c r="F519" s="475"/>
      <c r="G519" s="475"/>
      <c r="H519" s="475"/>
      <c r="I519" s="475"/>
      <c r="J519" s="475"/>
      <c r="K519" s="475"/>
      <c r="L519" s="475"/>
      <c r="M519" s="475"/>
      <c r="N519" s="475"/>
      <c r="O519" s="475"/>
      <c r="P519" s="475"/>
      <c r="Q519" s="475"/>
      <c r="R519" s="475"/>
      <c r="S519" s="475"/>
      <c r="T519" s="475"/>
      <c r="U519" s="475"/>
      <c r="V519" s="475"/>
      <c r="W519" s="475"/>
      <c r="X519" s="475"/>
      <c r="Y519" s="475"/>
      <c r="Z519" s="475"/>
    </row>
    <row r="520" spans="1:26" ht="11.25" customHeight="1">
      <c r="A520" s="475"/>
      <c r="B520" s="475"/>
      <c r="C520" s="475"/>
      <c r="D520" s="475"/>
      <c r="E520" s="475"/>
      <c r="F520" s="475"/>
      <c r="G520" s="475"/>
      <c r="H520" s="475"/>
      <c r="I520" s="475"/>
      <c r="J520" s="475"/>
      <c r="K520" s="475"/>
      <c r="L520" s="475"/>
      <c r="M520" s="475"/>
      <c r="N520" s="475"/>
      <c r="O520" s="475"/>
      <c r="P520" s="475"/>
      <c r="Q520" s="475"/>
      <c r="R520" s="475"/>
      <c r="S520" s="475"/>
      <c r="T520" s="475"/>
      <c r="U520" s="475"/>
      <c r="V520" s="475"/>
      <c r="W520" s="475"/>
      <c r="X520" s="475"/>
      <c r="Y520" s="475"/>
      <c r="Z520" s="475"/>
    </row>
    <row r="521" spans="1:26" ht="11.25" customHeight="1">
      <c r="A521" s="475"/>
      <c r="B521" s="475"/>
      <c r="C521" s="475"/>
      <c r="D521" s="475"/>
      <c r="E521" s="475"/>
      <c r="F521" s="475"/>
      <c r="G521" s="475"/>
      <c r="H521" s="475"/>
      <c r="I521" s="475"/>
      <c r="J521" s="475"/>
      <c r="K521" s="475"/>
      <c r="L521" s="475"/>
      <c r="M521" s="475"/>
      <c r="N521" s="475"/>
      <c r="O521" s="475"/>
      <c r="P521" s="475"/>
      <c r="Q521" s="475"/>
      <c r="R521" s="475"/>
      <c r="S521" s="475"/>
      <c r="T521" s="475"/>
      <c r="U521" s="475"/>
      <c r="V521" s="475"/>
      <c r="W521" s="475"/>
      <c r="X521" s="475"/>
      <c r="Y521" s="475"/>
      <c r="Z521" s="475"/>
    </row>
    <row r="522" spans="1:26" ht="11.25" customHeight="1">
      <c r="A522" s="475"/>
      <c r="B522" s="475"/>
      <c r="C522" s="475"/>
      <c r="D522" s="475"/>
      <c r="E522" s="475"/>
      <c r="F522" s="475"/>
      <c r="G522" s="475"/>
      <c r="H522" s="475"/>
      <c r="I522" s="475"/>
      <c r="J522" s="475"/>
      <c r="K522" s="475"/>
      <c r="L522" s="475"/>
      <c r="M522" s="475"/>
      <c r="N522" s="475"/>
      <c r="O522" s="475"/>
      <c r="P522" s="475"/>
      <c r="Q522" s="475"/>
      <c r="R522" s="475"/>
      <c r="S522" s="475"/>
      <c r="T522" s="475"/>
      <c r="U522" s="475"/>
      <c r="V522" s="475"/>
      <c r="W522" s="475"/>
      <c r="X522" s="475"/>
      <c r="Y522" s="475"/>
      <c r="Z522" s="475"/>
    </row>
    <row r="523" spans="1:26" ht="11.25" customHeight="1">
      <c r="A523" s="475"/>
      <c r="B523" s="475"/>
      <c r="C523" s="475"/>
      <c r="D523" s="475"/>
      <c r="E523" s="475"/>
      <c r="F523" s="475"/>
      <c r="G523" s="475"/>
      <c r="H523" s="475"/>
      <c r="I523" s="475"/>
      <c r="J523" s="475"/>
      <c r="K523" s="475"/>
      <c r="L523" s="475"/>
      <c r="M523" s="475"/>
      <c r="N523" s="475"/>
      <c r="O523" s="475"/>
      <c r="P523" s="475"/>
      <c r="Q523" s="475"/>
      <c r="R523" s="475"/>
      <c r="S523" s="475"/>
      <c r="T523" s="475"/>
      <c r="U523" s="475"/>
      <c r="V523" s="475"/>
      <c r="W523" s="475"/>
      <c r="X523" s="475"/>
      <c r="Y523" s="475"/>
      <c r="Z523" s="475"/>
    </row>
    <row r="524" spans="1:26" ht="11.25" customHeight="1">
      <c r="A524" s="475"/>
      <c r="B524" s="475"/>
      <c r="C524" s="475"/>
      <c r="D524" s="475"/>
      <c r="E524" s="475"/>
      <c r="F524" s="475"/>
      <c r="G524" s="475"/>
      <c r="H524" s="475"/>
      <c r="I524" s="475"/>
      <c r="J524" s="475"/>
      <c r="K524" s="475"/>
      <c r="L524" s="475"/>
      <c r="M524" s="475"/>
      <c r="N524" s="475"/>
      <c r="O524" s="475"/>
      <c r="P524" s="475"/>
      <c r="Q524" s="475"/>
      <c r="R524" s="475"/>
      <c r="S524" s="475"/>
      <c r="T524" s="475"/>
      <c r="U524" s="475"/>
      <c r="V524" s="475"/>
      <c r="W524" s="475"/>
      <c r="X524" s="475"/>
      <c r="Y524" s="475"/>
      <c r="Z524" s="475"/>
    </row>
    <row r="525" spans="1:26" ht="11.25" customHeight="1">
      <c r="A525" s="475"/>
      <c r="B525" s="475"/>
      <c r="C525" s="475"/>
      <c r="D525" s="475"/>
      <c r="E525" s="475"/>
      <c r="F525" s="475"/>
      <c r="G525" s="475"/>
      <c r="H525" s="475"/>
      <c r="I525" s="475"/>
      <c r="J525" s="475"/>
      <c r="K525" s="475"/>
      <c r="L525" s="475"/>
      <c r="M525" s="475"/>
      <c r="N525" s="475"/>
      <c r="O525" s="475"/>
      <c r="P525" s="475"/>
      <c r="Q525" s="475"/>
      <c r="R525" s="475"/>
      <c r="S525" s="475"/>
      <c r="T525" s="475"/>
      <c r="U525" s="475"/>
      <c r="V525" s="475"/>
      <c r="W525" s="475"/>
      <c r="X525" s="475"/>
      <c r="Y525" s="475"/>
      <c r="Z525" s="475"/>
    </row>
    <row r="526" spans="1:26" ht="11.25" customHeight="1">
      <c r="A526" s="475"/>
      <c r="B526" s="475"/>
      <c r="C526" s="475"/>
      <c r="D526" s="475"/>
      <c r="E526" s="475"/>
      <c r="F526" s="475"/>
      <c r="G526" s="475"/>
      <c r="H526" s="475"/>
      <c r="I526" s="475"/>
      <c r="J526" s="475"/>
      <c r="K526" s="475"/>
      <c r="L526" s="475"/>
      <c r="M526" s="475"/>
      <c r="N526" s="475"/>
      <c r="O526" s="475"/>
      <c r="P526" s="475"/>
      <c r="Q526" s="475"/>
      <c r="R526" s="475"/>
      <c r="S526" s="475"/>
      <c r="T526" s="475"/>
      <c r="U526" s="475"/>
      <c r="V526" s="475"/>
      <c r="W526" s="475"/>
      <c r="X526" s="475"/>
      <c r="Y526" s="475"/>
      <c r="Z526" s="475"/>
    </row>
    <row r="527" spans="1:26" ht="11.25" customHeight="1">
      <c r="A527" s="475"/>
      <c r="B527" s="475"/>
      <c r="C527" s="475"/>
      <c r="D527" s="475"/>
      <c r="E527" s="475"/>
      <c r="F527" s="475"/>
      <c r="G527" s="475"/>
      <c r="H527" s="475"/>
      <c r="I527" s="475"/>
      <c r="J527" s="475"/>
      <c r="K527" s="475"/>
      <c r="L527" s="475"/>
      <c r="M527" s="475"/>
      <c r="N527" s="475"/>
      <c r="O527" s="475"/>
      <c r="P527" s="475"/>
      <c r="Q527" s="475"/>
      <c r="R527" s="475"/>
      <c r="S527" s="475"/>
      <c r="T527" s="475"/>
      <c r="U527" s="475"/>
      <c r="V527" s="475"/>
      <c r="W527" s="475"/>
      <c r="X527" s="475"/>
      <c r="Y527" s="475"/>
      <c r="Z527" s="475"/>
    </row>
    <row r="528" spans="1:26" ht="11.25" customHeight="1">
      <c r="A528" s="475"/>
      <c r="B528" s="475"/>
      <c r="C528" s="475"/>
      <c r="D528" s="475"/>
      <c r="E528" s="475"/>
      <c r="F528" s="475"/>
      <c r="G528" s="475"/>
      <c r="H528" s="475"/>
      <c r="I528" s="475"/>
      <c r="J528" s="475"/>
      <c r="K528" s="475"/>
      <c r="L528" s="475"/>
      <c r="M528" s="475"/>
      <c r="N528" s="475"/>
      <c r="O528" s="475"/>
      <c r="P528" s="475"/>
      <c r="Q528" s="475"/>
      <c r="R528" s="475"/>
      <c r="S528" s="475"/>
      <c r="T528" s="475"/>
      <c r="U528" s="475"/>
      <c r="V528" s="475"/>
      <c r="W528" s="475"/>
      <c r="X528" s="475"/>
      <c r="Y528" s="475"/>
      <c r="Z528" s="475"/>
    </row>
    <row r="529" spans="1:26" ht="11.25" customHeight="1">
      <c r="A529" s="475"/>
      <c r="B529" s="475"/>
      <c r="C529" s="475"/>
      <c r="D529" s="475"/>
      <c r="E529" s="475"/>
      <c r="F529" s="475"/>
      <c r="G529" s="475"/>
      <c r="H529" s="475"/>
      <c r="I529" s="475"/>
      <c r="J529" s="475"/>
      <c r="K529" s="475"/>
      <c r="L529" s="475"/>
      <c r="M529" s="475"/>
      <c r="N529" s="475"/>
      <c r="O529" s="475"/>
      <c r="P529" s="475"/>
      <c r="Q529" s="475"/>
      <c r="R529" s="475"/>
      <c r="S529" s="475"/>
      <c r="T529" s="475"/>
      <c r="U529" s="475"/>
      <c r="V529" s="475"/>
      <c r="W529" s="475"/>
      <c r="X529" s="475"/>
      <c r="Y529" s="475"/>
      <c r="Z529" s="475"/>
    </row>
    <row r="530" spans="1:26" ht="11.25" customHeight="1">
      <c r="A530" s="475"/>
      <c r="B530" s="475"/>
      <c r="C530" s="475"/>
      <c r="D530" s="475"/>
      <c r="E530" s="475"/>
      <c r="F530" s="475"/>
      <c r="G530" s="475"/>
      <c r="H530" s="475"/>
      <c r="I530" s="475"/>
      <c r="J530" s="475"/>
      <c r="K530" s="475"/>
      <c r="L530" s="475"/>
      <c r="M530" s="475"/>
      <c r="N530" s="475"/>
      <c r="O530" s="475"/>
      <c r="P530" s="475"/>
      <c r="Q530" s="475"/>
      <c r="R530" s="475"/>
      <c r="S530" s="475"/>
      <c r="T530" s="475"/>
      <c r="U530" s="475"/>
      <c r="V530" s="475"/>
      <c r="W530" s="475"/>
      <c r="X530" s="475"/>
      <c r="Y530" s="475"/>
      <c r="Z530" s="475"/>
    </row>
    <row r="531" spans="1:26" ht="11.25" customHeight="1">
      <c r="A531" s="475"/>
      <c r="B531" s="475"/>
      <c r="C531" s="475"/>
      <c r="D531" s="475"/>
      <c r="E531" s="475"/>
      <c r="F531" s="475"/>
      <c r="G531" s="475"/>
      <c r="H531" s="475"/>
      <c r="I531" s="475"/>
      <c r="J531" s="475"/>
      <c r="K531" s="475"/>
      <c r="L531" s="475"/>
      <c r="M531" s="475"/>
      <c r="N531" s="475"/>
      <c r="O531" s="475"/>
      <c r="P531" s="475"/>
      <c r="Q531" s="475"/>
      <c r="R531" s="475"/>
      <c r="S531" s="475"/>
      <c r="T531" s="475"/>
      <c r="U531" s="475"/>
      <c r="V531" s="475"/>
      <c r="W531" s="475"/>
      <c r="X531" s="475"/>
      <c r="Y531" s="475"/>
      <c r="Z531" s="475"/>
    </row>
    <row r="532" spans="1:26" ht="11.25" customHeight="1">
      <c r="A532" s="475"/>
      <c r="B532" s="475"/>
      <c r="C532" s="475"/>
      <c r="D532" s="475"/>
      <c r="E532" s="475"/>
      <c r="F532" s="475"/>
      <c r="G532" s="475"/>
      <c r="H532" s="475"/>
      <c r="I532" s="475"/>
      <c r="J532" s="475"/>
      <c r="K532" s="475"/>
      <c r="L532" s="475"/>
      <c r="M532" s="475"/>
      <c r="N532" s="475"/>
      <c r="O532" s="475"/>
      <c r="P532" s="475"/>
      <c r="Q532" s="475"/>
      <c r="R532" s="475"/>
      <c r="S532" s="475"/>
      <c r="T532" s="475"/>
      <c r="U532" s="475"/>
      <c r="V532" s="475"/>
      <c r="W532" s="475"/>
      <c r="X532" s="475"/>
      <c r="Y532" s="475"/>
      <c r="Z532" s="475"/>
    </row>
    <row r="533" spans="1:26" ht="11.25" customHeight="1">
      <c r="A533" s="475"/>
      <c r="B533" s="475"/>
      <c r="C533" s="475"/>
      <c r="D533" s="475"/>
      <c r="E533" s="475"/>
      <c r="F533" s="475"/>
      <c r="G533" s="475"/>
      <c r="H533" s="475"/>
      <c r="I533" s="475"/>
      <c r="J533" s="475"/>
      <c r="K533" s="475"/>
      <c r="L533" s="475"/>
      <c r="M533" s="475"/>
      <c r="N533" s="475"/>
      <c r="O533" s="475"/>
      <c r="P533" s="475"/>
      <c r="Q533" s="475"/>
      <c r="R533" s="475"/>
      <c r="S533" s="475"/>
      <c r="T533" s="475"/>
      <c r="U533" s="475"/>
      <c r="V533" s="475"/>
      <c r="W533" s="475"/>
      <c r="X533" s="475"/>
      <c r="Y533" s="475"/>
      <c r="Z533" s="475"/>
    </row>
    <row r="534" spans="1:26" ht="11.25" customHeight="1">
      <c r="A534" s="475"/>
      <c r="B534" s="475"/>
      <c r="C534" s="475"/>
      <c r="D534" s="475"/>
      <c r="E534" s="475"/>
      <c r="F534" s="475"/>
      <c r="G534" s="475"/>
      <c r="H534" s="475"/>
      <c r="I534" s="475"/>
      <c r="J534" s="475"/>
      <c r="K534" s="475"/>
      <c r="L534" s="475"/>
      <c r="M534" s="475"/>
      <c r="N534" s="475"/>
      <c r="O534" s="475"/>
      <c r="P534" s="475"/>
      <c r="Q534" s="475"/>
      <c r="R534" s="475"/>
      <c r="S534" s="475"/>
      <c r="T534" s="475"/>
      <c r="U534" s="475"/>
      <c r="V534" s="475"/>
      <c r="W534" s="475"/>
      <c r="X534" s="475"/>
      <c r="Y534" s="475"/>
      <c r="Z534" s="475"/>
    </row>
    <row r="535" spans="1:26" ht="11.25" customHeight="1">
      <c r="A535" s="475"/>
      <c r="B535" s="475"/>
      <c r="C535" s="475"/>
      <c r="D535" s="475"/>
      <c r="E535" s="475"/>
      <c r="F535" s="475"/>
      <c r="G535" s="475"/>
      <c r="H535" s="475"/>
      <c r="I535" s="475"/>
      <c r="J535" s="475"/>
      <c r="K535" s="475"/>
      <c r="L535" s="475"/>
      <c r="M535" s="475"/>
      <c r="N535" s="475"/>
      <c r="O535" s="475"/>
      <c r="P535" s="475"/>
      <c r="Q535" s="475"/>
      <c r="R535" s="475"/>
      <c r="S535" s="475"/>
      <c r="T535" s="475"/>
      <c r="U535" s="475"/>
      <c r="V535" s="475"/>
      <c r="W535" s="475"/>
      <c r="X535" s="475"/>
      <c r="Y535" s="475"/>
      <c r="Z535" s="475"/>
    </row>
    <row r="536" spans="1:26" ht="11.25" customHeight="1">
      <c r="A536" s="475"/>
      <c r="B536" s="475"/>
      <c r="C536" s="475"/>
      <c r="D536" s="475"/>
      <c r="E536" s="475"/>
      <c r="F536" s="475"/>
      <c r="G536" s="475"/>
      <c r="H536" s="475"/>
      <c r="I536" s="475"/>
      <c r="J536" s="475"/>
      <c r="K536" s="475"/>
      <c r="L536" s="475"/>
      <c r="M536" s="475"/>
      <c r="N536" s="475"/>
      <c r="O536" s="475"/>
      <c r="P536" s="475"/>
      <c r="Q536" s="475"/>
      <c r="R536" s="475"/>
      <c r="S536" s="475"/>
      <c r="T536" s="475"/>
      <c r="U536" s="475"/>
      <c r="V536" s="475"/>
      <c r="W536" s="475"/>
      <c r="X536" s="475"/>
      <c r="Y536" s="475"/>
      <c r="Z536" s="475"/>
    </row>
    <row r="537" spans="1:26" ht="11.25" customHeight="1">
      <c r="A537" s="475"/>
      <c r="B537" s="475"/>
      <c r="C537" s="475"/>
      <c r="D537" s="475"/>
      <c r="E537" s="475"/>
      <c r="F537" s="475"/>
      <c r="G537" s="475"/>
      <c r="H537" s="475"/>
      <c r="I537" s="475"/>
      <c r="J537" s="475"/>
      <c r="K537" s="475"/>
      <c r="L537" s="475"/>
      <c r="M537" s="475"/>
      <c r="N537" s="475"/>
      <c r="O537" s="475"/>
      <c r="P537" s="475"/>
      <c r="Q537" s="475"/>
      <c r="R537" s="475"/>
      <c r="S537" s="475"/>
      <c r="T537" s="475"/>
      <c r="U537" s="475"/>
      <c r="V537" s="475"/>
      <c r="W537" s="475"/>
      <c r="X537" s="475"/>
      <c r="Y537" s="475"/>
      <c r="Z537" s="475"/>
    </row>
    <row r="538" spans="1:26" ht="11.25" customHeight="1">
      <c r="A538" s="475"/>
      <c r="B538" s="475"/>
      <c r="C538" s="475"/>
      <c r="D538" s="475"/>
      <c r="E538" s="475"/>
      <c r="F538" s="475"/>
      <c r="G538" s="475"/>
      <c r="H538" s="475"/>
      <c r="I538" s="475"/>
      <c r="J538" s="475"/>
      <c r="K538" s="475"/>
      <c r="L538" s="475"/>
      <c r="M538" s="475"/>
      <c r="N538" s="475"/>
      <c r="O538" s="475"/>
      <c r="P538" s="475"/>
      <c r="Q538" s="475"/>
      <c r="R538" s="475"/>
      <c r="S538" s="475"/>
      <c r="T538" s="475"/>
      <c r="U538" s="475"/>
      <c r="V538" s="475"/>
      <c r="W538" s="475"/>
      <c r="X538" s="475"/>
      <c r="Y538" s="475"/>
      <c r="Z538" s="475"/>
    </row>
    <row r="539" spans="1:26" ht="11.25" customHeight="1">
      <c r="A539" s="475"/>
      <c r="B539" s="475"/>
      <c r="C539" s="475"/>
      <c r="D539" s="475"/>
      <c r="E539" s="475"/>
      <c r="F539" s="475"/>
      <c r="G539" s="475"/>
      <c r="H539" s="475"/>
      <c r="I539" s="475"/>
      <c r="J539" s="475"/>
      <c r="K539" s="475"/>
      <c r="L539" s="475"/>
      <c r="M539" s="475"/>
      <c r="N539" s="475"/>
      <c r="O539" s="475"/>
      <c r="P539" s="475"/>
      <c r="Q539" s="475"/>
      <c r="R539" s="475"/>
      <c r="S539" s="475"/>
      <c r="T539" s="475"/>
      <c r="U539" s="475"/>
      <c r="V539" s="475"/>
      <c r="W539" s="475"/>
      <c r="X539" s="475"/>
      <c r="Y539" s="475"/>
      <c r="Z539" s="475"/>
    </row>
    <row r="540" spans="1:26" ht="11.25" customHeight="1">
      <c r="A540" s="475"/>
      <c r="B540" s="475"/>
      <c r="C540" s="475"/>
      <c r="D540" s="475"/>
      <c r="E540" s="475"/>
      <c r="F540" s="475"/>
      <c r="G540" s="475"/>
      <c r="H540" s="475"/>
      <c r="I540" s="475"/>
      <c r="J540" s="475"/>
      <c r="K540" s="475"/>
      <c r="L540" s="475"/>
      <c r="M540" s="475"/>
      <c r="N540" s="475"/>
      <c r="O540" s="475"/>
      <c r="P540" s="475"/>
      <c r="Q540" s="475"/>
      <c r="R540" s="475"/>
      <c r="S540" s="475"/>
      <c r="T540" s="475"/>
      <c r="U540" s="475"/>
      <c r="V540" s="475"/>
      <c r="W540" s="475"/>
      <c r="X540" s="475"/>
      <c r="Y540" s="475"/>
      <c r="Z540" s="475"/>
    </row>
    <row r="541" spans="1:26" ht="11.25" customHeight="1">
      <c r="A541" s="475"/>
      <c r="B541" s="475"/>
      <c r="C541" s="475"/>
      <c r="D541" s="475"/>
      <c r="E541" s="475"/>
      <c r="F541" s="475"/>
      <c r="G541" s="475"/>
      <c r="H541" s="475"/>
      <c r="I541" s="475"/>
      <c r="J541" s="475"/>
      <c r="K541" s="475"/>
      <c r="L541" s="475"/>
      <c r="M541" s="475"/>
      <c r="N541" s="475"/>
      <c r="O541" s="475"/>
      <c r="P541" s="475"/>
      <c r="Q541" s="475"/>
      <c r="R541" s="475"/>
      <c r="S541" s="475"/>
      <c r="T541" s="475"/>
      <c r="U541" s="475"/>
      <c r="V541" s="475"/>
      <c r="W541" s="475"/>
      <c r="X541" s="475"/>
      <c r="Y541" s="475"/>
      <c r="Z541" s="475"/>
    </row>
    <row r="542" spans="1:26" ht="11.25" customHeight="1">
      <c r="A542" s="475"/>
      <c r="B542" s="475"/>
      <c r="C542" s="475"/>
      <c r="D542" s="475"/>
      <c r="E542" s="475"/>
      <c r="F542" s="475"/>
      <c r="G542" s="475"/>
      <c r="H542" s="475"/>
      <c r="I542" s="475"/>
      <c r="J542" s="475"/>
      <c r="K542" s="475"/>
      <c r="L542" s="475"/>
      <c r="M542" s="475"/>
      <c r="N542" s="475"/>
      <c r="O542" s="475"/>
      <c r="P542" s="475"/>
      <c r="Q542" s="475"/>
      <c r="R542" s="475"/>
      <c r="S542" s="475"/>
      <c r="T542" s="475"/>
      <c r="U542" s="475"/>
      <c r="V542" s="475"/>
      <c r="W542" s="475"/>
      <c r="X542" s="475"/>
      <c r="Y542" s="475"/>
      <c r="Z542" s="475"/>
    </row>
    <row r="543" spans="1:26" ht="11.25" customHeight="1">
      <c r="A543" s="475"/>
      <c r="B543" s="475"/>
      <c r="C543" s="475"/>
      <c r="D543" s="475"/>
      <c r="E543" s="475"/>
      <c r="F543" s="475"/>
      <c r="G543" s="475"/>
      <c r="H543" s="475"/>
      <c r="I543" s="475"/>
      <c r="J543" s="475"/>
      <c r="K543" s="475"/>
      <c r="L543" s="475"/>
      <c r="M543" s="475"/>
      <c r="N543" s="475"/>
      <c r="O543" s="475"/>
      <c r="P543" s="475"/>
      <c r="Q543" s="475"/>
      <c r="R543" s="475"/>
      <c r="S543" s="475"/>
      <c r="T543" s="475"/>
      <c r="U543" s="475"/>
      <c r="V543" s="475"/>
      <c r="W543" s="475"/>
      <c r="X543" s="475"/>
      <c r="Y543" s="475"/>
      <c r="Z543" s="475"/>
    </row>
    <row r="544" spans="1:26" ht="11.25" customHeight="1">
      <c r="A544" s="475"/>
      <c r="B544" s="475"/>
      <c r="C544" s="475"/>
      <c r="D544" s="475"/>
      <c r="E544" s="475"/>
      <c r="F544" s="475"/>
      <c r="G544" s="475"/>
      <c r="H544" s="475"/>
      <c r="I544" s="475"/>
      <c r="J544" s="475"/>
      <c r="K544" s="475"/>
      <c r="L544" s="475"/>
      <c r="M544" s="475"/>
      <c r="N544" s="475"/>
      <c r="O544" s="475"/>
      <c r="P544" s="475"/>
      <c r="Q544" s="475"/>
      <c r="R544" s="475"/>
      <c r="S544" s="475"/>
      <c r="T544" s="475"/>
      <c r="U544" s="475"/>
      <c r="V544" s="475"/>
      <c r="W544" s="475"/>
      <c r="X544" s="475"/>
      <c r="Y544" s="475"/>
      <c r="Z544" s="475"/>
    </row>
    <row r="545" spans="1:26" ht="11.25" customHeight="1">
      <c r="A545" s="475"/>
      <c r="B545" s="475"/>
      <c r="C545" s="475"/>
      <c r="D545" s="475"/>
      <c r="E545" s="475"/>
      <c r="F545" s="475"/>
      <c r="G545" s="475"/>
      <c r="H545" s="475"/>
      <c r="I545" s="475"/>
      <c r="J545" s="475"/>
      <c r="K545" s="475"/>
      <c r="L545" s="475"/>
      <c r="M545" s="475"/>
      <c r="N545" s="475"/>
      <c r="O545" s="475"/>
      <c r="P545" s="475"/>
      <c r="Q545" s="475"/>
      <c r="R545" s="475"/>
      <c r="S545" s="475"/>
      <c r="T545" s="475"/>
      <c r="U545" s="475"/>
      <c r="V545" s="475"/>
      <c r="W545" s="475"/>
      <c r="X545" s="475"/>
      <c r="Y545" s="475"/>
      <c r="Z545" s="475"/>
    </row>
    <row r="546" spans="1:26" ht="11.25" customHeight="1">
      <c r="A546" s="475"/>
      <c r="B546" s="475"/>
      <c r="C546" s="475"/>
      <c r="D546" s="475"/>
      <c r="E546" s="475"/>
      <c r="F546" s="475"/>
      <c r="G546" s="475"/>
      <c r="H546" s="475"/>
      <c r="I546" s="475"/>
      <c r="J546" s="475"/>
      <c r="K546" s="475"/>
      <c r="L546" s="475"/>
      <c r="M546" s="475"/>
      <c r="N546" s="475"/>
      <c r="O546" s="475"/>
      <c r="P546" s="475"/>
      <c r="Q546" s="475"/>
      <c r="R546" s="475"/>
      <c r="S546" s="475"/>
      <c r="T546" s="475"/>
      <c r="U546" s="475"/>
      <c r="V546" s="475"/>
      <c r="W546" s="475"/>
      <c r="X546" s="475"/>
      <c r="Y546" s="475"/>
      <c r="Z546" s="475"/>
    </row>
    <row r="547" spans="1:26" ht="11.25" customHeight="1">
      <c r="A547" s="475"/>
      <c r="B547" s="475"/>
      <c r="C547" s="475"/>
      <c r="D547" s="475"/>
      <c r="E547" s="475"/>
      <c r="F547" s="475"/>
      <c r="G547" s="475"/>
      <c r="H547" s="475"/>
      <c r="I547" s="475"/>
      <c r="J547" s="475"/>
      <c r="K547" s="475"/>
      <c r="L547" s="475"/>
      <c r="M547" s="475"/>
      <c r="N547" s="475"/>
      <c r="O547" s="475"/>
      <c r="P547" s="475"/>
      <c r="Q547" s="475"/>
      <c r="R547" s="475"/>
      <c r="S547" s="475"/>
      <c r="T547" s="475"/>
      <c r="U547" s="475"/>
      <c r="V547" s="475"/>
      <c r="W547" s="475"/>
      <c r="X547" s="475"/>
      <c r="Y547" s="475"/>
      <c r="Z547" s="475"/>
    </row>
    <row r="548" spans="1:26" ht="11.25" customHeight="1">
      <c r="A548" s="475"/>
      <c r="B548" s="475"/>
      <c r="C548" s="475"/>
      <c r="D548" s="475"/>
      <c r="E548" s="475"/>
      <c r="F548" s="475"/>
      <c r="G548" s="475"/>
      <c r="H548" s="475"/>
      <c r="I548" s="475"/>
      <c r="J548" s="475"/>
      <c r="K548" s="475"/>
      <c r="L548" s="475"/>
      <c r="M548" s="475"/>
      <c r="N548" s="475"/>
      <c r="O548" s="475"/>
      <c r="P548" s="475"/>
      <c r="Q548" s="475"/>
      <c r="R548" s="475"/>
      <c r="S548" s="475"/>
      <c r="T548" s="475"/>
      <c r="U548" s="475"/>
      <c r="V548" s="475"/>
      <c r="W548" s="475"/>
      <c r="X548" s="475"/>
      <c r="Y548" s="475"/>
      <c r="Z548" s="475"/>
    </row>
    <row r="549" spans="1:26" ht="11.25" customHeight="1">
      <c r="A549" s="475"/>
      <c r="B549" s="475"/>
      <c r="C549" s="475"/>
      <c r="D549" s="475"/>
      <c r="E549" s="475"/>
      <c r="F549" s="475"/>
      <c r="G549" s="475"/>
      <c r="H549" s="475"/>
      <c r="I549" s="475"/>
      <c r="J549" s="475"/>
      <c r="K549" s="475"/>
      <c r="L549" s="475"/>
      <c r="M549" s="475"/>
      <c r="N549" s="475"/>
      <c r="O549" s="475"/>
      <c r="P549" s="475"/>
      <c r="Q549" s="475"/>
      <c r="R549" s="475"/>
      <c r="S549" s="475"/>
      <c r="T549" s="475"/>
      <c r="U549" s="475"/>
      <c r="V549" s="475"/>
      <c r="W549" s="475"/>
      <c r="X549" s="475"/>
      <c r="Y549" s="475"/>
      <c r="Z549" s="475"/>
    </row>
    <row r="550" spans="1:26" ht="11.25" customHeight="1">
      <c r="A550" s="475"/>
      <c r="B550" s="475"/>
      <c r="C550" s="475"/>
      <c r="D550" s="475"/>
      <c r="E550" s="475"/>
      <c r="F550" s="475"/>
      <c r="G550" s="475"/>
      <c r="H550" s="475"/>
      <c r="I550" s="475"/>
      <c r="J550" s="475"/>
      <c r="K550" s="475"/>
      <c r="L550" s="475"/>
      <c r="M550" s="475"/>
      <c r="N550" s="475"/>
      <c r="O550" s="475"/>
      <c r="P550" s="475"/>
      <c r="Q550" s="475"/>
      <c r="R550" s="475"/>
      <c r="S550" s="475"/>
      <c r="T550" s="475"/>
      <c r="U550" s="475"/>
      <c r="V550" s="475"/>
      <c r="W550" s="475"/>
      <c r="X550" s="475"/>
      <c r="Y550" s="475"/>
      <c r="Z550" s="475"/>
    </row>
    <row r="551" spans="1:26" ht="11.25" customHeight="1">
      <c r="A551" s="475"/>
      <c r="B551" s="475"/>
      <c r="C551" s="475"/>
      <c r="D551" s="475"/>
      <c r="E551" s="475"/>
      <c r="F551" s="475"/>
      <c r="G551" s="475"/>
      <c r="H551" s="475"/>
      <c r="I551" s="475"/>
      <c r="J551" s="475"/>
      <c r="K551" s="475"/>
      <c r="L551" s="475"/>
      <c r="M551" s="475"/>
      <c r="N551" s="475"/>
      <c r="O551" s="475"/>
      <c r="P551" s="475"/>
      <c r="Q551" s="475"/>
      <c r="R551" s="475"/>
      <c r="S551" s="475"/>
      <c r="T551" s="475"/>
      <c r="U551" s="475"/>
      <c r="V551" s="475"/>
      <c r="W551" s="475"/>
      <c r="X551" s="475"/>
      <c r="Y551" s="475"/>
      <c r="Z551" s="475"/>
    </row>
    <row r="552" spans="1:26" ht="11.25" customHeight="1">
      <c r="A552" s="475"/>
      <c r="B552" s="475"/>
      <c r="C552" s="475"/>
      <c r="D552" s="475"/>
      <c r="E552" s="475"/>
      <c r="F552" s="475"/>
      <c r="G552" s="475"/>
      <c r="H552" s="475"/>
      <c r="I552" s="475"/>
      <c r="J552" s="475"/>
      <c r="K552" s="475"/>
      <c r="L552" s="475"/>
      <c r="M552" s="475"/>
      <c r="N552" s="475"/>
      <c r="O552" s="475"/>
      <c r="P552" s="475"/>
      <c r="Q552" s="475"/>
      <c r="R552" s="475"/>
      <c r="S552" s="475"/>
      <c r="T552" s="475"/>
      <c r="U552" s="475"/>
      <c r="V552" s="475"/>
      <c r="W552" s="475"/>
      <c r="X552" s="475"/>
      <c r="Y552" s="475"/>
      <c r="Z552" s="475"/>
    </row>
    <row r="553" spans="1:26" ht="11.25" customHeight="1">
      <c r="A553" s="475"/>
      <c r="B553" s="475"/>
      <c r="C553" s="475"/>
      <c r="D553" s="475"/>
      <c r="E553" s="475"/>
      <c r="F553" s="475"/>
      <c r="G553" s="475"/>
      <c r="H553" s="475"/>
      <c r="I553" s="475"/>
      <c r="J553" s="475"/>
      <c r="K553" s="475"/>
      <c r="L553" s="475"/>
      <c r="M553" s="475"/>
      <c r="N553" s="475"/>
      <c r="O553" s="475"/>
      <c r="P553" s="475"/>
      <c r="Q553" s="475"/>
      <c r="R553" s="475"/>
      <c r="S553" s="475"/>
      <c r="T553" s="475"/>
      <c r="U553" s="475"/>
      <c r="V553" s="475"/>
      <c r="W553" s="475"/>
      <c r="X553" s="475"/>
      <c r="Y553" s="475"/>
      <c r="Z553" s="475"/>
    </row>
    <row r="554" spans="1:26" ht="11.25" customHeight="1">
      <c r="A554" s="475"/>
      <c r="B554" s="475"/>
      <c r="C554" s="475"/>
      <c r="D554" s="475"/>
      <c r="E554" s="475"/>
      <c r="F554" s="475"/>
      <c r="G554" s="475"/>
      <c r="H554" s="475"/>
      <c r="I554" s="475"/>
      <c r="J554" s="475"/>
      <c r="K554" s="475"/>
      <c r="L554" s="475"/>
      <c r="M554" s="475"/>
      <c r="N554" s="475"/>
      <c r="O554" s="475"/>
      <c r="P554" s="475"/>
      <c r="Q554" s="475"/>
      <c r="R554" s="475"/>
      <c r="S554" s="475"/>
      <c r="T554" s="475"/>
      <c r="U554" s="475"/>
      <c r="V554" s="475"/>
      <c r="W554" s="475"/>
      <c r="X554" s="475"/>
      <c r="Y554" s="475"/>
      <c r="Z554" s="475"/>
    </row>
    <row r="555" spans="1:26" ht="11.25" customHeight="1">
      <c r="A555" s="475"/>
      <c r="B555" s="475"/>
      <c r="C555" s="475"/>
      <c r="D555" s="475"/>
      <c r="E555" s="475"/>
      <c r="F555" s="475"/>
      <c r="G555" s="475"/>
      <c r="H555" s="475"/>
      <c r="I555" s="475"/>
      <c r="J555" s="475"/>
      <c r="K555" s="475"/>
      <c r="L555" s="475"/>
      <c r="M555" s="475"/>
      <c r="N555" s="475"/>
      <c r="O555" s="475"/>
      <c r="P555" s="475"/>
      <c r="Q555" s="475"/>
      <c r="R555" s="475"/>
      <c r="S555" s="475"/>
      <c r="T555" s="475"/>
      <c r="U555" s="475"/>
      <c r="V555" s="475"/>
      <c r="W555" s="475"/>
      <c r="X555" s="475"/>
      <c r="Y555" s="475"/>
      <c r="Z555" s="475"/>
    </row>
    <row r="556" spans="1:26" ht="11.25" customHeight="1">
      <c r="A556" s="475"/>
      <c r="B556" s="475"/>
      <c r="C556" s="475"/>
      <c r="D556" s="475"/>
      <c r="E556" s="475"/>
      <c r="F556" s="475"/>
      <c r="G556" s="475"/>
      <c r="H556" s="475"/>
      <c r="I556" s="475"/>
      <c r="J556" s="475"/>
      <c r="K556" s="475"/>
      <c r="L556" s="475"/>
      <c r="M556" s="475"/>
      <c r="N556" s="475"/>
      <c r="O556" s="475"/>
      <c r="P556" s="475"/>
      <c r="Q556" s="475"/>
      <c r="R556" s="475"/>
      <c r="S556" s="475"/>
      <c r="T556" s="475"/>
      <c r="U556" s="475"/>
      <c r="V556" s="475"/>
      <c r="W556" s="475"/>
      <c r="X556" s="475"/>
      <c r="Y556" s="475"/>
      <c r="Z556" s="475"/>
    </row>
    <row r="557" spans="1:26" ht="11.25" customHeight="1">
      <c r="A557" s="475"/>
      <c r="B557" s="475"/>
      <c r="C557" s="475"/>
      <c r="D557" s="475"/>
      <c r="E557" s="475"/>
      <c r="F557" s="475"/>
      <c r="G557" s="475"/>
      <c r="H557" s="475"/>
      <c r="I557" s="475"/>
      <c r="J557" s="475"/>
      <c r="K557" s="475"/>
      <c r="L557" s="475"/>
      <c r="M557" s="475"/>
      <c r="N557" s="475"/>
      <c r="O557" s="475"/>
      <c r="P557" s="475"/>
      <c r="Q557" s="475"/>
      <c r="R557" s="475"/>
      <c r="S557" s="475"/>
      <c r="T557" s="475"/>
      <c r="U557" s="475"/>
      <c r="V557" s="475"/>
      <c r="W557" s="475"/>
      <c r="X557" s="475"/>
      <c r="Y557" s="475"/>
      <c r="Z557" s="475"/>
    </row>
    <row r="558" spans="1:26" ht="11.25" customHeight="1">
      <c r="A558" s="475"/>
      <c r="B558" s="475"/>
      <c r="C558" s="475"/>
      <c r="D558" s="475"/>
      <c r="E558" s="475"/>
      <c r="F558" s="475"/>
      <c r="G558" s="475"/>
      <c r="H558" s="475"/>
      <c r="I558" s="475"/>
      <c r="J558" s="475"/>
      <c r="K558" s="475"/>
      <c r="L558" s="475"/>
      <c r="M558" s="475"/>
      <c r="N558" s="475"/>
      <c r="O558" s="475"/>
      <c r="P558" s="475"/>
      <c r="Q558" s="475"/>
      <c r="R558" s="475"/>
      <c r="S558" s="475"/>
      <c r="T558" s="475"/>
      <c r="U558" s="475"/>
      <c r="V558" s="475"/>
      <c r="W558" s="475"/>
      <c r="X558" s="475"/>
      <c r="Y558" s="475"/>
      <c r="Z558" s="475"/>
    </row>
    <row r="559" spans="1:26" ht="11.25" customHeight="1">
      <c r="A559" s="475"/>
      <c r="B559" s="475"/>
      <c r="C559" s="475"/>
      <c r="D559" s="475"/>
      <c r="E559" s="475"/>
      <c r="F559" s="475"/>
      <c r="G559" s="475"/>
      <c r="H559" s="475"/>
      <c r="I559" s="475"/>
      <c r="J559" s="475"/>
      <c r="K559" s="475"/>
      <c r="L559" s="475"/>
      <c r="M559" s="475"/>
      <c r="N559" s="475"/>
      <c r="O559" s="475"/>
      <c r="P559" s="475"/>
      <c r="Q559" s="475"/>
      <c r="R559" s="475"/>
      <c r="S559" s="475"/>
      <c r="T559" s="475"/>
      <c r="U559" s="475"/>
      <c r="V559" s="475"/>
      <c r="W559" s="475"/>
      <c r="X559" s="475"/>
      <c r="Y559" s="475"/>
      <c r="Z559" s="475"/>
    </row>
    <row r="560" spans="1:26" ht="11.25" customHeight="1">
      <c r="A560" s="475"/>
      <c r="B560" s="475"/>
      <c r="C560" s="475"/>
      <c r="D560" s="475"/>
      <c r="E560" s="475"/>
      <c r="F560" s="475"/>
      <c r="G560" s="475"/>
      <c r="H560" s="475"/>
      <c r="I560" s="475"/>
      <c r="J560" s="475"/>
      <c r="K560" s="475"/>
      <c r="L560" s="475"/>
      <c r="M560" s="475"/>
      <c r="N560" s="475"/>
      <c r="O560" s="475"/>
      <c r="P560" s="475"/>
      <c r="Q560" s="475"/>
      <c r="R560" s="475"/>
      <c r="S560" s="475"/>
      <c r="T560" s="475"/>
      <c r="U560" s="475"/>
      <c r="V560" s="475"/>
      <c r="W560" s="475"/>
      <c r="X560" s="475"/>
      <c r="Y560" s="475"/>
      <c r="Z560" s="475"/>
    </row>
    <row r="561" spans="1:26" ht="11.25" customHeight="1">
      <c r="A561" s="475"/>
      <c r="B561" s="475"/>
      <c r="C561" s="475"/>
      <c r="D561" s="475"/>
      <c r="E561" s="475"/>
      <c r="F561" s="475"/>
      <c r="G561" s="475"/>
      <c r="H561" s="475"/>
      <c r="I561" s="475"/>
      <c r="J561" s="475"/>
      <c r="K561" s="475"/>
      <c r="L561" s="475"/>
      <c r="M561" s="475"/>
      <c r="N561" s="475"/>
      <c r="O561" s="475"/>
      <c r="P561" s="475"/>
      <c r="Q561" s="475"/>
      <c r="R561" s="475"/>
      <c r="S561" s="475"/>
      <c r="T561" s="475"/>
      <c r="U561" s="475"/>
      <c r="V561" s="475"/>
      <c r="W561" s="475"/>
      <c r="X561" s="475"/>
      <c r="Y561" s="475"/>
      <c r="Z561" s="475"/>
    </row>
    <row r="562" spans="1:26" ht="11.25" customHeight="1">
      <c r="A562" s="475"/>
      <c r="B562" s="475"/>
      <c r="C562" s="475"/>
      <c r="D562" s="475"/>
      <c r="E562" s="475"/>
      <c r="F562" s="475"/>
      <c r="G562" s="475"/>
      <c r="H562" s="475"/>
      <c r="I562" s="475"/>
      <c r="J562" s="475"/>
      <c r="K562" s="475"/>
      <c r="L562" s="475"/>
      <c r="M562" s="475"/>
      <c r="N562" s="475"/>
      <c r="O562" s="475"/>
      <c r="P562" s="475"/>
      <c r="Q562" s="475"/>
      <c r="R562" s="475"/>
      <c r="S562" s="475"/>
      <c r="T562" s="475"/>
      <c r="U562" s="475"/>
      <c r="V562" s="475"/>
      <c r="W562" s="475"/>
      <c r="X562" s="475"/>
      <c r="Y562" s="475"/>
      <c r="Z562" s="475"/>
    </row>
    <row r="563" spans="1:26" ht="11.25" customHeight="1">
      <c r="A563" s="475"/>
      <c r="B563" s="475"/>
      <c r="C563" s="475"/>
      <c r="D563" s="475"/>
      <c r="E563" s="475"/>
      <c r="F563" s="475"/>
      <c r="G563" s="475"/>
      <c r="H563" s="475"/>
      <c r="I563" s="475"/>
      <c r="J563" s="475"/>
      <c r="K563" s="475"/>
      <c r="L563" s="475"/>
      <c r="M563" s="475"/>
      <c r="N563" s="475"/>
      <c r="O563" s="475"/>
      <c r="P563" s="475"/>
      <c r="Q563" s="475"/>
      <c r="R563" s="475"/>
      <c r="S563" s="475"/>
      <c r="T563" s="475"/>
      <c r="U563" s="475"/>
      <c r="V563" s="475"/>
      <c r="W563" s="475"/>
      <c r="X563" s="475"/>
      <c r="Y563" s="475"/>
      <c r="Z563" s="475"/>
    </row>
    <row r="564" spans="1:26" ht="11.25" customHeight="1">
      <c r="A564" s="475"/>
      <c r="B564" s="475"/>
      <c r="C564" s="475"/>
      <c r="D564" s="475"/>
      <c r="E564" s="475"/>
      <c r="F564" s="475"/>
      <c r="G564" s="475"/>
      <c r="H564" s="475"/>
      <c r="I564" s="475"/>
      <c r="J564" s="475"/>
      <c r="K564" s="475"/>
      <c r="L564" s="475"/>
      <c r="M564" s="475"/>
      <c r="N564" s="475"/>
      <c r="O564" s="475"/>
      <c r="P564" s="475"/>
      <c r="Q564" s="475"/>
      <c r="R564" s="475"/>
      <c r="S564" s="475"/>
      <c r="T564" s="475"/>
      <c r="U564" s="475"/>
      <c r="V564" s="475"/>
      <c r="W564" s="475"/>
      <c r="X564" s="475"/>
      <c r="Y564" s="475"/>
      <c r="Z564" s="475"/>
    </row>
    <row r="565" spans="1:26" ht="11.25" customHeight="1">
      <c r="A565" s="475"/>
      <c r="B565" s="475"/>
      <c r="C565" s="475"/>
      <c r="D565" s="475"/>
      <c r="E565" s="475"/>
      <c r="F565" s="475"/>
      <c r="G565" s="475"/>
      <c r="H565" s="475"/>
      <c r="I565" s="475"/>
      <c r="J565" s="475"/>
      <c r="K565" s="475"/>
      <c r="L565" s="475"/>
      <c r="M565" s="475"/>
      <c r="N565" s="475"/>
      <c r="O565" s="475"/>
      <c r="P565" s="475"/>
      <c r="Q565" s="475"/>
      <c r="R565" s="475"/>
      <c r="S565" s="475"/>
      <c r="T565" s="475"/>
      <c r="U565" s="475"/>
      <c r="V565" s="475"/>
      <c r="W565" s="475"/>
      <c r="X565" s="475"/>
      <c r="Y565" s="475"/>
      <c r="Z565" s="475"/>
    </row>
    <row r="566" spans="1:26" ht="11.25" customHeight="1">
      <c r="A566" s="475"/>
      <c r="B566" s="475"/>
      <c r="C566" s="475"/>
      <c r="D566" s="475"/>
      <c r="E566" s="475"/>
      <c r="F566" s="475"/>
      <c r="G566" s="475"/>
      <c r="H566" s="475"/>
      <c r="I566" s="475"/>
      <c r="J566" s="475"/>
      <c r="K566" s="475"/>
      <c r="L566" s="475"/>
      <c r="M566" s="475"/>
      <c r="N566" s="475"/>
      <c r="O566" s="475"/>
      <c r="P566" s="475"/>
      <c r="Q566" s="475"/>
      <c r="R566" s="475"/>
      <c r="S566" s="475"/>
      <c r="T566" s="475"/>
      <c r="U566" s="475"/>
      <c r="V566" s="475"/>
      <c r="W566" s="475"/>
      <c r="X566" s="475"/>
      <c r="Y566" s="475"/>
      <c r="Z566" s="475"/>
    </row>
    <row r="567" spans="1:26" ht="11.25" customHeight="1">
      <c r="A567" s="475"/>
      <c r="B567" s="475"/>
      <c r="C567" s="475"/>
      <c r="D567" s="475"/>
      <c r="E567" s="475"/>
      <c r="F567" s="475"/>
      <c r="G567" s="475"/>
      <c r="H567" s="475"/>
      <c r="I567" s="475"/>
      <c r="J567" s="475"/>
      <c r="K567" s="475"/>
      <c r="L567" s="475"/>
      <c r="M567" s="475"/>
      <c r="N567" s="475"/>
      <c r="O567" s="475"/>
      <c r="P567" s="475"/>
      <c r="Q567" s="475"/>
      <c r="R567" s="475"/>
      <c r="S567" s="475"/>
      <c r="T567" s="475"/>
      <c r="U567" s="475"/>
      <c r="V567" s="475"/>
      <c r="W567" s="475"/>
      <c r="X567" s="475"/>
      <c r="Y567" s="475"/>
      <c r="Z567" s="475"/>
    </row>
    <row r="568" spans="1:26" ht="11.25" customHeight="1">
      <c r="A568" s="475"/>
      <c r="B568" s="475"/>
      <c r="C568" s="475"/>
      <c r="D568" s="475"/>
      <c r="E568" s="475"/>
      <c r="F568" s="475"/>
      <c r="G568" s="475"/>
      <c r="H568" s="475"/>
      <c r="I568" s="475"/>
      <c r="J568" s="475"/>
      <c r="K568" s="475"/>
      <c r="L568" s="475"/>
      <c r="M568" s="475"/>
      <c r="N568" s="475"/>
      <c r="O568" s="475"/>
      <c r="P568" s="475"/>
      <c r="Q568" s="475"/>
      <c r="R568" s="475"/>
      <c r="S568" s="475"/>
      <c r="T568" s="475"/>
      <c r="U568" s="475"/>
      <c r="V568" s="475"/>
      <c r="W568" s="475"/>
      <c r="X568" s="475"/>
      <c r="Y568" s="475"/>
      <c r="Z568" s="475"/>
    </row>
    <row r="569" spans="1:26" ht="11.25" customHeight="1">
      <c r="A569" s="475"/>
      <c r="B569" s="475"/>
      <c r="C569" s="475"/>
      <c r="D569" s="475"/>
      <c r="E569" s="475"/>
      <c r="F569" s="475"/>
      <c r="G569" s="475"/>
      <c r="H569" s="475"/>
      <c r="I569" s="475"/>
      <c r="J569" s="475"/>
      <c r="K569" s="475"/>
      <c r="L569" s="475"/>
      <c r="M569" s="475"/>
      <c r="N569" s="475"/>
      <c r="O569" s="475"/>
      <c r="P569" s="475"/>
      <c r="Q569" s="475"/>
      <c r="R569" s="475"/>
      <c r="S569" s="475"/>
      <c r="T569" s="475"/>
      <c r="U569" s="475"/>
      <c r="V569" s="475"/>
      <c r="W569" s="475"/>
      <c r="X569" s="475"/>
      <c r="Y569" s="475"/>
      <c r="Z569" s="475"/>
    </row>
    <row r="570" spans="1:26" ht="11.25" customHeight="1">
      <c r="A570" s="475"/>
      <c r="B570" s="475"/>
      <c r="C570" s="475"/>
      <c r="D570" s="475"/>
      <c r="E570" s="475"/>
      <c r="F570" s="475"/>
      <c r="G570" s="475"/>
      <c r="H570" s="475"/>
      <c r="I570" s="475"/>
      <c r="J570" s="475"/>
      <c r="K570" s="475"/>
      <c r="L570" s="475"/>
      <c r="M570" s="475"/>
      <c r="N570" s="475"/>
      <c r="O570" s="475"/>
      <c r="P570" s="475"/>
      <c r="Q570" s="475"/>
      <c r="R570" s="475"/>
      <c r="S570" s="475"/>
      <c r="T570" s="475"/>
      <c r="U570" s="475"/>
      <c r="V570" s="475"/>
      <c r="W570" s="475"/>
      <c r="X570" s="475"/>
      <c r="Y570" s="475"/>
      <c r="Z570" s="475"/>
    </row>
    <row r="571" spans="1:26" ht="11.25" customHeight="1">
      <c r="A571" s="475"/>
      <c r="B571" s="475"/>
      <c r="C571" s="475"/>
      <c r="D571" s="475"/>
      <c r="E571" s="475"/>
      <c r="F571" s="475"/>
      <c r="G571" s="475"/>
      <c r="H571" s="475"/>
      <c r="I571" s="475"/>
      <c r="J571" s="475"/>
      <c r="K571" s="475"/>
      <c r="L571" s="475"/>
      <c r="M571" s="475"/>
      <c r="N571" s="475"/>
      <c r="O571" s="475"/>
      <c r="P571" s="475"/>
      <c r="Q571" s="475"/>
      <c r="R571" s="475"/>
      <c r="S571" s="475"/>
      <c r="T571" s="475"/>
      <c r="U571" s="475"/>
      <c r="V571" s="475"/>
      <c r="W571" s="475"/>
      <c r="X571" s="475"/>
      <c r="Y571" s="475"/>
      <c r="Z571" s="475"/>
    </row>
    <row r="572" spans="1:26" ht="11.25" customHeight="1">
      <c r="A572" s="475"/>
      <c r="B572" s="475"/>
      <c r="C572" s="475"/>
      <c r="D572" s="475"/>
      <c r="E572" s="475"/>
      <c r="F572" s="475"/>
      <c r="G572" s="475"/>
      <c r="H572" s="475"/>
      <c r="I572" s="475"/>
      <c r="J572" s="475"/>
      <c r="K572" s="475"/>
      <c r="L572" s="475"/>
      <c r="M572" s="475"/>
      <c r="N572" s="475"/>
      <c r="O572" s="475"/>
      <c r="P572" s="475"/>
      <c r="Q572" s="475"/>
      <c r="R572" s="475"/>
      <c r="S572" s="475"/>
      <c r="T572" s="475"/>
      <c r="U572" s="475"/>
      <c r="V572" s="475"/>
      <c r="W572" s="475"/>
      <c r="X572" s="475"/>
      <c r="Y572" s="475"/>
      <c r="Z572" s="475"/>
    </row>
    <row r="573" spans="1:26" ht="11.25" customHeight="1">
      <c r="A573" s="475"/>
      <c r="B573" s="475"/>
      <c r="C573" s="475"/>
      <c r="D573" s="475"/>
      <c r="E573" s="475"/>
      <c r="F573" s="475"/>
      <c r="G573" s="475"/>
      <c r="H573" s="475"/>
      <c r="I573" s="475"/>
      <c r="J573" s="475"/>
      <c r="K573" s="475"/>
      <c r="L573" s="475"/>
      <c r="M573" s="475"/>
      <c r="N573" s="475"/>
      <c r="O573" s="475"/>
      <c r="P573" s="475"/>
      <c r="Q573" s="475"/>
      <c r="R573" s="475"/>
      <c r="S573" s="475"/>
      <c r="T573" s="475"/>
      <c r="U573" s="475"/>
      <c r="V573" s="475"/>
      <c r="W573" s="475"/>
      <c r="X573" s="475"/>
      <c r="Y573" s="475"/>
      <c r="Z573" s="475"/>
    </row>
    <row r="574" spans="1:26" ht="11.25" customHeight="1">
      <c r="A574" s="475"/>
      <c r="B574" s="475"/>
      <c r="C574" s="475"/>
      <c r="D574" s="475"/>
      <c r="E574" s="475"/>
      <c r="F574" s="475"/>
      <c r="G574" s="475"/>
      <c r="H574" s="475"/>
      <c r="I574" s="475"/>
      <c r="J574" s="475"/>
      <c r="K574" s="475"/>
      <c r="L574" s="475"/>
      <c r="M574" s="475"/>
      <c r="N574" s="475"/>
      <c r="O574" s="475"/>
      <c r="P574" s="475"/>
      <c r="Q574" s="475"/>
      <c r="R574" s="475"/>
      <c r="S574" s="475"/>
      <c r="T574" s="475"/>
      <c r="U574" s="475"/>
      <c r="V574" s="475"/>
      <c r="W574" s="475"/>
      <c r="X574" s="475"/>
      <c r="Y574" s="475"/>
      <c r="Z574" s="475"/>
    </row>
    <row r="575" spans="1:26" ht="11.25" customHeight="1">
      <c r="A575" s="475"/>
      <c r="B575" s="475"/>
      <c r="C575" s="475"/>
      <c r="D575" s="475"/>
      <c r="E575" s="475"/>
      <c r="F575" s="475"/>
      <c r="G575" s="475"/>
      <c r="H575" s="475"/>
      <c r="I575" s="475"/>
      <c r="J575" s="475"/>
      <c r="K575" s="475"/>
      <c r="L575" s="475"/>
      <c r="M575" s="475"/>
      <c r="N575" s="475"/>
      <c r="O575" s="475"/>
      <c r="P575" s="475"/>
      <c r="Q575" s="475"/>
      <c r="R575" s="475"/>
      <c r="S575" s="475"/>
      <c r="T575" s="475"/>
      <c r="U575" s="475"/>
      <c r="V575" s="475"/>
      <c r="W575" s="475"/>
      <c r="X575" s="475"/>
      <c r="Y575" s="475"/>
      <c r="Z575" s="475"/>
    </row>
    <row r="576" spans="1:26" ht="11.25" customHeight="1">
      <c r="A576" s="475"/>
      <c r="B576" s="475"/>
      <c r="C576" s="475"/>
      <c r="D576" s="475"/>
      <c r="E576" s="475"/>
      <c r="F576" s="475"/>
      <c r="G576" s="475"/>
      <c r="H576" s="475"/>
      <c r="I576" s="475"/>
      <c r="J576" s="475"/>
      <c r="K576" s="475"/>
      <c r="L576" s="475"/>
      <c r="M576" s="475"/>
      <c r="N576" s="475"/>
      <c r="O576" s="475"/>
      <c r="P576" s="475"/>
      <c r="Q576" s="475"/>
      <c r="R576" s="475"/>
      <c r="S576" s="475"/>
      <c r="T576" s="475"/>
      <c r="U576" s="475"/>
      <c r="V576" s="475"/>
      <c r="W576" s="475"/>
      <c r="X576" s="475"/>
      <c r="Y576" s="475"/>
      <c r="Z576" s="475"/>
    </row>
    <row r="577" spans="1:26" ht="11.25" customHeight="1">
      <c r="A577" s="475"/>
      <c r="B577" s="475"/>
      <c r="C577" s="475"/>
      <c r="D577" s="475"/>
      <c r="E577" s="475"/>
      <c r="F577" s="475"/>
      <c r="G577" s="475"/>
      <c r="H577" s="475"/>
      <c r="I577" s="475"/>
      <c r="J577" s="475"/>
      <c r="K577" s="475"/>
      <c r="L577" s="475"/>
      <c r="M577" s="475"/>
      <c r="N577" s="475"/>
      <c r="O577" s="475"/>
      <c r="P577" s="475"/>
      <c r="Q577" s="475"/>
      <c r="R577" s="475"/>
      <c r="S577" s="475"/>
      <c r="T577" s="475"/>
      <c r="U577" s="475"/>
      <c r="V577" s="475"/>
      <c r="W577" s="475"/>
      <c r="X577" s="475"/>
      <c r="Y577" s="475"/>
      <c r="Z577" s="475"/>
    </row>
    <row r="578" spans="1:26" ht="11.25" customHeight="1">
      <c r="A578" s="475"/>
      <c r="B578" s="475"/>
      <c r="C578" s="475"/>
      <c r="D578" s="475"/>
      <c r="E578" s="475"/>
      <c r="F578" s="475"/>
      <c r="G578" s="475"/>
      <c r="H578" s="475"/>
      <c r="I578" s="475"/>
      <c r="J578" s="475"/>
      <c r="K578" s="475"/>
      <c r="L578" s="475"/>
      <c r="M578" s="475"/>
      <c r="N578" s="475"/>
      <c r="O578" s="475"/>
      <c r="P578" s="475"/>
      <c r="Q578" s="475"/>
      <c r="R578" s="475"/>
      <c r="S578" s="475"/>
      <c r="T578" s="475"/>
      <c r="U578" s="475"/>
      <c r="V578" s="475"/>
      <c r="W578" s="475"/>
      <c r="X578" s="475"/>
      <c r="Y578" s="475"/>
      <c r="Z578" s="475"/>
    </row>
    <row r="579" spans="1:26" ht="11.25" customHeight="1">
      <c r="A579" s="475"/>
      <c r="B579" s="475"/>
      <c r="C579" s="475"/>
      <c r="D579" s="475"/>
      <c r="E579" s="475"/>
      <c r="F579" s="475"/>
      <c r="G579" s="475"/>
      <c r="H579" s="475"/>
      <c r="I579" s="475"/>
      <c r="J579" s="475"/>
      <c r="K579" s="475"/>
      <c r="L579" s="475"/>
      <c r="M579" s="475"/>
      <c r="N579" s="475"/>
      <c r="O579" s="475"/>
      <c r="P579" s="475"/>
      <c r="Q579" s="475"/>
      <c r="R579" s="475"/>
      <c r="S579" s="475"/>
      <c r="T579" s="475"/>
      <c r="U579" s="475"/>
      <c r="V579" s="475"/>
      <c r="W579" s="475"/>
      <c r="X579" s="475"/>
      <c r="Y579" s="475"/>
      <c r="Z579" s="475"/>
    </row>
    <row r="580" spans="1:26" ht="11.25" customHeight="1">
      <c r="A580" s="475"/>
      <c r="B580" s="475"/>
      <c r="C580" s="475"/>
      <c r="D580" s="475"/>
      <c r="E580" s="475"/>
      <c r="F580" s="475"/>
      <c r="G580" s="475"/>
      <c r="H580" s="475"/>
      <c r="I580" s="475"/>
      <c r="J580" s="475"/>
      <c r="K580" s="475"/>
      <c r="L580" s="475"/>
      <c r="M580" s="475"/>
      <c r="N580" s="475"/>
      <c r="O580" s="475"/>
      <c r="P580" s="475"/>
      <c r="Q580" s="475"/>
      <c r="R580" s="475"/>
      <c r="S580" s="475"/>
      <c r="T580" s="475"/>
      <c r="U580" s="475"/>
      <c r="V580" s="475"/>
      <c r="W580" s="475"/>
      <c r="X580" s="475"/>
      <c r="Y580" s="475"/>
      <c r="Z580" s="475"/>
    </row>
    <row r="581" spans="1:26" ht="11.25" customHeight="1">
      <c r="A581" s="475"/>
      <c r="B581" s="475"/>
      <c r="C581" s="475"/>
      <c r="D581" s="475"/>
      <c r="E581" s="475"/>
      <c r="F581" s="475"/>
      <c r="G581" s="475"/>
      <c r="H581" s="475"/>
      <c r="I581" s="475"/>
      <c r="J581" s="475"/>
      <c r="K581" s="475"/>
      <c r="L581" s="475"/>
      <c r="M581" s="475"/>
      <c r="N581" s="475"/>
      <c r="O581" s="475"/>
      <c r="P581" s="475"/>
      <c r="Q581" s="475"/>
      <c r="R581" s="475"/>
      <c r="S581" s="475"/>
      <c r="T581" s="475"/>
      <c r="U581" s="475"/>
      <c r="V581" s="475"/>
      <c r="W581" s="475"/>
      <c r="X581" s="475"/>
      <c r="Y581" s="475"/>
      <c r="Z581" s="475"/>
    </row>
    <row r="582" spans="1:26" ht="11.25" customHeight="1">
      <c r="A582" s="475"/>
      <c r="B582" s="475"/>
      <c r="C582" s="475"/>
      <c r="D582" s="475"/>
      <c r="E582" s="475"/>
      <c r="F582" s="475"/>
      <c r="G582" s="475"/>
      <c r="H582" s="475"/>
      <c r="I582" s="475"/>
      <c r="J582" s="475"/>
      <c r="K582" s="475"/>
      <c r="L582" s="475"/>
      <c r="M582" s="475"/>
      <c r="N582" s="475"/>
      <c r="O582" s="475"/>
      <c r="P582" s="475"/>
      <c r="Q582" s="475"/>
      <c r="R582" s="475"/>
      <c r="S582" s="475"/>
      <c r="T582" s="475"/>
      <c r="U582" s="475"/>
      <c r="V582" s="475"/>
      <c r="W582" s="475"/>
      <c r="X582" s="475"/>
      <c r="Y582" s="475"/>
      <c r="Z582" s="475"/>
    </row>
    <row r="583" spans="1:26" ht="11.25" customHeight="1">
      <c r="A583" s="475"/>
      <c r="B583" s="475"/>
      <c r="C583" s="475"/>
      <c r="D583" s="475"/>
      <c r="E583" s="475"/>
      <c r="F583" s="475"/>
      <c r="G583" s="475"/>
      <c r="H583" s="475"/>
      <c r="I583" s="475"/>
      <c r="J583" s="475"/>
      <c r="K583" s="475"/>
      <c r="L583" s="475"/>
      <c r="M583" s="475"/>
      <c r="N583" s="475"/>
      <c r="O583" s="475"/>
      <c r="P583" s="475"/>
      <c r="Q583" s="475"/>
      <c r="R583" s="475"/>
      <c r="S583" s="475"/>
      <c r="T583" s="475"/>
      <c r="U583" s="475"/>
      <c r="V583" s="475"/>
      <c r="W583" s="475"/>
      <c r="X583" s="475"/>
      <c r="Y583" s="475"/>
      <c r="Z583" s="475"/>
    </row>
    <row r="584" spans="1:26" ht="11.25" customHeight="1">
      <c r="A584" s="475"/>
      <c r="B584" s="475"/>
      <c r="C584" s="475"/>
      <c r="D584" s="475"/>
      <c r="E584" s="475"/>
      <c r="F584" s="475"/>
      <c r="G584" s="475"/>
      <c r="H584" s="475"/>
      <c r="I584" s="475"/>
      <c r="J584" s="475"/>
      <c r="K584" s="475"/>
      <c r="L584" s="475"/>
      <c r="M584" s="475"/>
      <c r="N584" s="475"/>
      <c r="O584" s="475"/>
      <c r="P584" s="475"/>
      <c r="Q584" s="475"/>
      <c r="R584" s="475"/>
      <c r="S584" s="475"/>
      <c r="T584" s="475"/>
      <c r="U584" s="475"/>
      <c r="V584" s="475"/>
      <c r="W584" s="475"/>
      <c r="X584" s="475"/>
      <c r="Y584" s="475"/>
      <c r="Z584" s="475"/>
    </row>
    <row r="585" spans="1:26" ht="11.25" customHeight="1">
      <c r="A585" s="475"/>
      <c r="B585" s="475"/>
      <c r="C585" s="475"/>
      <c r="D585" s="475"/>
      <c r="E585" s="475"/>
      <c r="F585" s="475"/>
      <c r="G585" s="475"/>
      <c r="H585" s="475"/>
      <c r="I585" s="475"/>
      <c r="J585" s="475"/>
      <c r="K585" s="475"/>
      <c r="L585" s="475"/>
      <c r="M585" s="475"/>
      <c r="N585" s="475"/>
      <c r="O585" s="475"/>
      <c r="P585" s="475"/>
      <c r="Q585" s="475"/>
      <c r="R585" s="475"/>
      <c r="S585" s="475"/>
      <c r="T585" s="475"/>
      <c r="U585" s="475"/>
      <c r="V585" s="475"/>
      <c r="W585" s="475"/>
      <c r="X585" s="475"/>
      <c r="Y585" s="475"/>
      <c r="Z585" s="475"/>
    </row>
    <row r="586" spans="1:26" ht="11.25" customHeight="1">
      <c r="A586" s="475"/>
      <c r="B586" s="475"/>
      <c r="C586" s="475"/>
      <c r="D586" s="475"/>
      <c r="E586" s="475"/>
      <c r="F586" s="475"/>
      <c r="G586" s="475"/>
      <c r="H586" s="475"/>
      <c r="I586" s="475"/>
      <c r="J586" s="475"/>
      <c r="K586" s="475"/>
      <c r="L586" s="475"/>
      <c r="M586" s="475"/>
      <c r="N586" s="475"/>
      <c r="O586" s="475"/>
      <c r="P586" s="475"/>
      <c r="Q586" s="475"/>
      <c r="R586" s="475"/>
      <c r="S586" s="475"/>
      <c r="T586" s="475"/>
      <c r="U586" s="475"/>
      <c r="V586" s="475"/>
      <c r="W586" s="475"/>
      <c r="X586" s="475"/>
      <c r="Y586" s="475"/>
      <c r="Z586" s="475"/>
    </row>
    <row r="587" spans="1:26" ht="11.25" customHeight="1">
      <c r="A587" s="475"/>
      <c r="B587" s="475"/>
      <c r="C587" s="475"/>
      <c r="D587" s="475"/>
      <c r="E587" s="475"/>
      <c r="F587" s="475"/>
      <c r="G587" s="475"/>
      <c r="H587" s="475"/>
      <c r="I587" s="475"/>
      <c r="J587" s="475"/>
      <c r="K587" s="475"/>
      <c r="L587" s="475"/>
      <c r="M587" s="475"/>
      <c r="N587" s="475"/>
      <c r="O587" s="475"/>
      <c r="P587" s="475"/>
      <c r="Q587" s="475"/>
      <c r="R587" s="475"/>
      <c r="S587" s="475"/>
      <c r="T587" s="475"/>
      <c r="U587" s="475"/>
      <c r="V587" s="475"/>
      <c r="W587" s="475"/>
      <c r="X587" s="475"/>
      <c r="Y587" s="475"/>
      <c r="Z587" s="475"/>
    </row>
    <row r="588" spans="1:26" ht="11.25" customHeight="1">
      <c r="A588" s="475"/>
      <c r="B588" s="475"/>
      <c r="C588" s="475"/>
      <c r="D588" s="475"/>
      <c r="E588" s="475"/>
      <c r="F588" s="475"/>
      <c r="G588" s="475"/>
      <c r="H588" s="475"/>
      <c r="I588" s="475"/>
      <c r="J588" s="475"/>
      <c r="K588" s="475"/>
      <c r="L588" s="475"/>
      <c r="M588" s="475"/>
      <c r="N588" s="475"/>
      <c r="O588" s="475"/>
      <c r="P588" s="475"/>
      <c r="Q588" s="475"/>
      <c r="R588" s="475"/>
      <c r="S588" s="475"/>
      <c r="T588" s="475"/>
      <c r="U588" s="475"/>
      <c r="V588" s="475"/>
      <c r="W588" s="475"/>
      <c r="X588" s="475"/>
      <c r="Y588" s="475"/>
      <c r="Z588" s="475"/>
    </row>
    <row r="589" spans="1:26" ht="11.25" customHeight="1">
      <c r="A589" s="475"/>
      <c r="B589" s="475"/>
      <c r="C589" s="475"/>
      <c r="D589" s="475"/>
      <c r="E589" s="475"/>
      <c r="F589" s="475"/>
      <c r="G589" s="475"/>
      <c r="H589" s="475"/>
      <c r="I589" s="475"/>
      <c r="J589" s="475"/>
      <c r="K589" s="475"/>
      <c r="L589" s="475"/>
      <c r="M589" s="475"/>
      <c r="N589" s="475"/>
      <c r="O589" s="475"/>
      <c r="P589" s="475"/>
      <c r="Q589" s="475"/>
      <c r="R589" s="475"/>
      <c r="S589" s="475"/>
      <c r="T589" s="475"/>
      <c r="U589" s="475"/>
      <c r="V589" s="475"/>
      <c r="W589" s="475"/>
      <c r="X589" s="475"/>
      <c r="Y589" s="475"/>
      <c r="Z589" s="475"/>
    </row>
    <row r="590" spans="1:26" ht="11.25" customHeight="1">
      <c r="A590" s="475"/>
      <c r="B590" s="475"/>
      <c r="C590" s="475"/>
      <c r="D590" s="475"/>
      <c r="E590" s="475"/>
      <c r="F590" s="475"/>
      <c r="G590" s="475"/>
      <c r="H590" s="475"/>
      <c r="I590" s="475"/>
      <c r="J590" s="475"/>
      <c r="K590" s="475"/>
      <c r="L590" s="475"/>
      <c r="M590" s="475"/>
      <c r="N590" s="475"/>
      <c r="O590" s="475"/>
      <c r="P590" s="475"/>
      <c r="Q590" s="475"/>
      <c r="R590" s="475"/>
      <c r="S590" s="475"/>
      <c r="T590" s="475"/>
      <c r="U590" s="475"/>
      <c r="V590" s="475"/>
      <c r="W590" s="475"/>
      <c r="X590" s="475"/>
      <c r="Y590" s="475"/>
      <c r="Z590" s="475"/>
    </row>
    <row r="591" spans="1:26" ht="11.25" customHeight="1">
      <c r="A591" s="475"/>
      <c r="B591" s="475"/>
      <c r="C591" s="475"/>
      <c r="D591" s="475"/>
      <c r="E591" s="475"/>
      <c r="F591" s="475"/>
      <c r="G591" s="475"/>
      <c r="H591" s="475"/>
      <c r="I591" s="475"/>
      <c r="J591" s="475"/>
      <c r="K591" s="475"/>
      <c r="L591" s="475"/>
      <c r="M591" s="475"/>
      <c r="N591" s="475"/>
      <c r="O591" s="475"/>
      <c r="P591" s="475"/>
      <c r="Q591" s="475"/>
      <c r="R591" s="475"/>
      <c r="S591" s="475"/>
      <c r="T591" s="475"/>
      <c r="U591" s="475"/>
      <c r="V591" s="475"/>
      <c r="W591" s="475"/>
      <c r="X591" s="475"/>
      <c r="Y591" s="475"/>
      <c r="Z591" s="475"/>
    </row>
    <row r="592" spans="1:26" ht="11.25" customHeight="1">
      <c r="A592" s="475"/>
      <c r="B592" s="475"/>
      <c r="C592" s="475"/>
      <c r="D592" s="475"/>
      <c r="E592" s="475"/>
      <c r="F592" s="475"/>
      <c r="G592" s="475"/>
      <c r="H592" s="475"/>
      <c r="I592" s="475"/>
      <c r="J592" s="475"/>
      <c r="K592" s="475"/>
      <c r="L592" s="475"/>
      <c r="M592" s="475"/>
      <c r="N592" s="475"/>
      <c r="O592" s="475"/>
      <c r="P592" s="475"/>
      <c r="Q592" s="475"/>
      <c r="R592" s="475"/>
      <c r="S592" s="475"/>
      <c r="T592" s="475"/>
      <c r="U592" s="475"/>
      <c r="V592" s="475"/>
      <c r="W592" s="475"/>
      <c r="X592" s="475"/>
      <c r="Y592" s="475"/>
      <c r="Z592" s="475"/>
    </row>
    <row r="593" spans="1:26" ht="11.25" customHeight="1">
      <c r="A593" s="475"/>
      <c r="B593" s="475"/>
      <c r="C593" s="475"/>
      <c r="D593" s="475"/>
      <c r="E593" s="475"/>
      <c r="F593" s="475"/>
      <c r="G593" s="475"/>
      <c r="H593" s="475"/>
      <c r="I593" s="475"/>
      <c r="J593" s="475"/>
      <c r="K593" s="475"/>
      <c r="L593" s="475"/>
      <c r="M593" s="475"/>
      <c r="N593" s="475"/>
      <c r="O593" s="475"/>
      <c r="P593" s="475"/>
      <c r="Q593" s="475"/>
      <c r="R593" s="475"/>
      <c r="S593" s="475"/>
      <c r="T593" s="475"/>
      <c r="U593" s="475"/>
      <c r="V593" s="475"/>
      <c r="W593" s="475"/>
      <c r="X593" s="475"/>
      <c r="Y593" s="475"/>
      <c r="Z593" s="475"/>
    </row>
    <row r="594" spans="1:26" ht="11.25" customHeight="1">
      <c r="A594" s="475"/>
      <c r="B594" s="475"/>
      <c r="C594" s="475"/>
      <c r="D594" s="475"/>
      <c r="E594" s="475"/>
      <c r="F594" s="475"/>
      <c r="G594" s="475"/>
      <c r="H594" s="475"/>
      <c r="I594" s="475"/>
      <c r="J594" s="475"/>
      <c r="K594" s="475"/>
      <c r="L594" s="475"/>
      <c r="M594" s="475"/>
      <c r="N594" s="475"/>
      <c r="O594" s="475"/>
      <c r="P594" s="475"/>
      <c r="Q594" s="475"/>
      <c r="R594" s="475"/>
      <c r="S594" s="475"/>
      <c r="T594" s="475"/>
      <c r="U594" s="475"/>
      <c r="V594" s="475"/>
      <c r="W594" s="475"/>
      <c r="X594" s="475"/>
      <c r="Y594" s="475"/>
      <c r="Z594" s="475"/>
    </row>
    <row r="595" spans="1:26" ht="11.25" customHeight="1">
      <c r="A595" s="475"/>
      <c r="B595" s="475"/>
      <c r="C595" s="475"/>
      <c r="D595" s="475"/>
      <c r="E595" s="475"/>
      <c r="F595" s="475"/>
      <c r="G595" s="475"/>
      <c r="H595" s="475"/>
      <c r="I595" s="475"/>
      <c r="J595" s="475"/>
      <c r="K595" s="475"/>
      <c r="L595" s="475"/>
      <c r="M595" s="475"/>
      <c r="N595" s="475"/>
      <c r="O595" s="475"/>
      <c r="P595" s="475"/>
      <c r="Q595" s="475"/>
      <c r="R595" s="475"/>
      <c r="S595" s="475"/>
      <c r="T595" s="475"/>
      <c r="U595" s="475"/>
      <c r="V595" s="475"/>
      <c r="W595" s="475"/>
      <c r="X595" s="475"/>
      <c r="Y595" s="475"/>
      <c r="Z595" s="475"/>
    </row>
    <row r="596" spans="1:26" ht="11.25" customHeight="1">
      <c r="A596" s="475"/>
      <c r="B596" s="475"/>
      <c r="C596" s="475"/>
      <c r="D596" s="475"/>
      <c r="E596" s="475"/>
      <c r="F596" s="475"/>
      <c r="G596" s="475"/>
      <c r="H596" s="475"/>
      <c r="I596" s="475"/>
      <c r="J596" s="475"/>
      <c r="K596" s="475"/>
      <c r="L596" s="475"/>
      <c r="M596" s="475"/>
      <c r="N596" s="475"/>
      <c r="O596" s="475"/>
      <c r="P596" s="475"/>
      <c r="Q596" s="475"/>
      <c r="R596" s="475"/>
      <c r="S596" s="475"/>
      <c r="T596" s="475"/>
      <c r="U596" s="475"/>
      <c r="V596" s="475"/>
      <c r="W596" s="475"/>
      <c r="X596" s="475"/>
      <c r="Y596" s="475"/>
      <c r="Z596" s="475"/>
    </row>
    <row r="597" spans="1:26" ht="11.25" customHeight="1">
      <c r="A597" s="475"/>
      <c r="B597" s="475"/>
      <c r="C597" s="475"/>
      <c r="D597" s="475"/>
      <c r="E597" s="475"/>
      <c r="F597" s="475"/>
      <c r="G597" s="475"/>
      <c r="H597" s="475"/>
      <c r="I597" s="475"/>
      <c r="J597" s="475"/>
      <c r="K597" s="475"/>
      <c r="L597" s="475"/>
      <c r="M597" s="475"/>
      <c r="N597" s="475"/>
      <c r="O597" s="475"/>
      <c r="P597" s="475"/>
      <c r="Q597" s="475"/>
      <c r="R597" s="475"/>
      <c r="S597" s="475"/>
      <c r="T597" s="475"/>
      <c r="U597" s="475"/>
      <c r="V597" s="475"/>
      <c r="W597" s="475"/>
      <c r="X597" s="475"/>
      <c r="Y597" s="475"/>
      <c r="Z597" s="475"/>
    </row>
    <row r="598" spans="1:26" ht="11.25" customHeight="1">
      <c r="A598" s="475"/>
      <c r="B598" s="475"/>
      <c r="C598" s="475"/>
      <c r="D598" s="475"/>
      <c r="E598" s="475"/>
      <c r="F598" s="475"/>
      <c r="G598" s="475"/>
      <c r="H598" s="475"/>
      <c r="I598" s="475"/>
      <c r="J598" s="475"/>
      <c r="K598" s="475"/>
      <c r="L598" s="475"/>
      <c r="M598" s="475"/>
      <c r="N598" s="475"/>
      <c r="O598" s="475"/>
      <c r="P598" s="475"/>
      <c r="Q598" s="475"/>
      <c r="R598" s="475"/>
      <c r="S598" s="475"/>
      <c r="T598" s="475"/>
      <c r="U598" s="475"/>
      <c r="V598" s="475"/>
      <c r="W598" s="475"/>
      <c r="X598" s="475"/>
      <c r="Y598" s="475"/>
      <c r="Z598" s="475"/>
    </row>
    <row r="599" spans="1:26" ht="11.25" customHeight="1">
      <c r="A599" s="475"/>
      <c r="B599" s="475"/>
      <c r="C599" s="475"/>
      <c r="D599" s="475"/>
      <c r="E599" s="475"/>
      <c r="F599" s="475"/>
      <c r="G599" s="475"/>
      <c r="H599" s="475"/>
      <c r="I599" s="475"/>
      <c r="J599" s="475"/>
      <c r="K599" s="475"/>
      <c r="L599" s="475"/>
      <c r="M599" s="475"/>
      <c r="N599" s="475"/>
      <c r="O599" s="475"/>
      <c r="P599" s="475"/>
      <c r="Q599" s="475"/>
      <c r="R599" s="475"/>
      <c r="S599" s="475"/>
      <c r="T599" s="475"/>
      <c r="U599" s="475"/>
      <c r="V599" s="475"/>
      <c r="W599" s="475"/>
      <c r="X599" s="475"/>
      <c r="Y599" s="475"/>
      <c r="Z599" s="475"/>
    </row>
    <row r="600" spans="1:26" ht="11.25" customHeight="1">
      <c r="A600" s="475"/>
      <c r="B600" s="475"/>
      <c r="C600" s="475"/>
      <c r="D600" s="475"/>
      <c r="E600" s="475"/>
      <c r="F600" s="475"/>
      <c r="G600" s="475"/>
      <c r="H600" s="475"/>
      <c r="I600" s="475"/>
      <c r="J600" s="475"/>
      <c r="K600" s="475"/>
      <c r="L600" s="475"/>
      <c r="M600" s="475"/>
      <c r="N600" s="475"/>
      <c r="O600" s="475"/>
      <c r="P600" s="475"/>
      <c r="Q600" s="475"/>
      <c r="R600" s="475"/>
      <c r="S600" s="475"/>
      <c r="T600" s="475"/>
      <c r="U600" s="475"/>
      <c r="V600" s="475"/>
      <c r="W600" s="475"/>
      <c r="X600" s="475"/>
      <c r="Y600" s="475"/>
      <c r="Z600" s="475"/>
    </row>
    <row r="601" spans="1:26" ht="11.25" customHeight="1">
      <c r="A601" s="475"/>
      <c r="B601" s="475"/>
      <c r="C601" s="475"/>
      <c r="D601" s="475"/>
      <c r="E601" s="475"/>
      <c r="F601" s="475"/>
      <c r="G601" s="475"/>
      <c r="H601" s="475"/>
      <c r="I601" s="475"/>
      <c r="J601" s="475"/>
      <c r="K601" s="475"/>
      <c r="L601" s="475"/>
      <c r="M601" s="475"/>
      <c r="N601" s="475"/>
      <c r="O601" s="475"/>
      <c r="P601" s="475"/>
      <c r="Q601" s="475"/>
      <c r="R601" s="475"/>
      <c r="S601" s="475"/>
      <c r="T601" s="475"/>
      <c r="U601" s="475"/>
      <c r="V601" s="475"/>
      <c r="W601" s="475"/>
      <c r="X601" s="475"/>
      <c r="Y601" s="475"/>
      <c r="Z601" s="475"/>
    </row>
    <row r="602" spans="1:26" ht="11.25" customHeight="1">
      <c r="A602" s="475"/>
      <c r="B602" s="475"/>
      <c r="C602" s="475"/>
      <c r="D602" s="475"/>
      <c r="E602" s="475"/>
      <c r="F602" s="475"/>
      <c r="G602" s="475"/>
      <c r="H602" s="475"/>
      <c r="I602" s="475"/>
      <c r="J602" s="475"/>
      <c r="K602" s="475"/>
      <c r="L602" s="475"/>
      <c r="M602" s="475"/>
      <c r="N602" s="475"/>
      <c r="O602" s="475"/>
      <c r="P602" s="475"/>
      <c r="Q602" s="475"/>
      <c r="R602" s="475"/>
      <c r="S602" s="475"/>
      <c r="T602" s="475"/>
      <c r="U602" s="475"/>
      <c r="V602" s="475"/>
      <c r="W602" s="475"/>
      <c r="X602" s="475"/>
      <c r="Y602" s="475"/>
      <c r="Z602" s="475"/>
    </row>
    <row r="603" spans="1:26" ht="11.25" customHeight="1">
      <c r="A603" s="475"/>
      <c r="B603" s="475"/>
      <c r="C603" s="475"/>
      <c r="D603" s="475"/>
      <c r="E603" s="475"/>
      <c r="F603" s="475"/>
      <c r="G603" s="475"/>
      <c r="H603" s="475"/>
      <c r="I603" s="475"/>
      <c r="J603" s="475"/>
      <c r="K603" s="475"/>
      <c r="L603" s="475"/>
      <c r="M603" s="475"/>
      <c r="N603" s="475"/>
      <c r="O603" s="475"/>
      <c r="P603" s="475"/>
      <c r="Q603" s="475"/>
      <c r="R603" s="475"/>
      <c r="S603" s="475"/>
      <c r="T603" s="475"/>
      <c r="U603" s="475"/>
      <c r="V603" s="475"/>
      <c r="W603" s="475"/>
      <c r="X603" s="475"/>
      <c r="Y603" s="475"/>
      <c r="Z603" s="475"/>
    </row>
    <row r="604" spans="1:26" ht="11.25" customHeight="1">
      <c r="A604" s="475"/>
      <c r="B604" s="475"/>
      <c r="C604" s="475"/>
      <c r="D604" s="475"/>
      <c r="E604" s="475"/>
      <c r="F604" s="475"/>
      <c r="G604" s="475"/>
      <c r="H604" s="475"/>
      <c r="I604" s="475"/>
      <c r="J604" s="475"/>
      <c r="K604" s="475"/>
      <c r="L604" s="475"/>
      <c r="M604" s="475"/>
      <c r="N604" s="475"/>
      <c r="O604" s="475"/>
      <c r="P604" s="475"/>
      <c r="Q604" s="475"/>
      <c r="R604" s="475"/>
      <c r="S604" s="475"/>
      <c r="T604" s="475"/>
      <c r="U604" s="475"/>
      <c r="V604" s="475"/>
      <c r="W604" s="475"/>
      <c r="X604" s="475"/>
      <c r="Y604" s="475"/>
      <c r="Z604" s="475"/>
    </row>
    <row r="605" spans="1:26" ht="11.25" customHeight="1">
      <c r="A605" s="475"/>
      <c r="B605" s="475"/>
      <c r="C605" s="475"/>
      <c r="D605" s="475"/>
      <c r="E605" s="475"/>
      <c r="F605" s="475"/>
      <c r="G605" s="475"/>
      <c r="H605" s="475"/>
      <c r="I605" s="475"/>
      <c r="J605" s="475"/>
      <c r="K605" s="475"/>
      <c r="L605" s="475"/>
      <c r="M605" s="475"/>
      <c r="N605" s="475"/>
      <c r="O605" s="475"/>
      <c r="P605" s="475"/>
      <c r="Q605" s="475"/>
      <c r="R605" s="475"/>
      <c r="S605" s="475"/>
      <c r="T605" s="475"/>
      <c r="U605" s="475"/>
      <c r="V605" s="475"/>
      <c r="W605" s="475"/>
      <c r="X605" s="475"/>
      <c r="Y605" s="475"/>
      <c r="Z605" s="475"/>
    </row>
    <row r="606" spans="1:26" ht="11.25" customHeight="1">
      <c r="A606" s="475"/>
      <c r="B606" s="475"/>
      <c r="C606" s="475"/>
      <c r="D606" s="475"/>
      <c r="E606" s="475"/>
      <c r="F606" s="475"/>
      <c r="G606" s="475"/>
      <c r="H606" s="475"/>
      <c r="I606" s="475"/>
      <c r="J606" s="475"/>
      <c r="K606" s="475"/>
      <c r="L606" s="475"/>
      <c r="M606" s="475"/>
      <c r="N606" s="475"/>
      <c r="O606" s="475"/>
      <c r="P606" s="475"/>
      <c r="Q606" s="475"/>
      <c r="R606" s="475"/>
      <c r="S606" s="475"/>
      <c r="T606" s="475"/>
      <c r="U606" s="475"/>
      <c r="V606" s="475"/>
      <c r="W606" s="475"/>
      <c r="X606" s="475"/>
      <c r="Y606" s="475"/>
      <c r="Z606" s="475"/>
    </row>
    <row r="607" spans="1:26" ht="11.25" customHeight="1">
      <c r="A607" s="475"/>
      <c r="B607" s="475"/>
      <c r="C607" s="475"/>
      <c r="D607" s="475"/>
      <c r="E607" s="475"/>
      <c r="F607" s="475"/>
      <c r="G607" s="475"/>
      <c r="H607" s="475"/>
      <c r="I607" s="475"/>
      <c r="J607" s="475"/>
      <c r="K607" s="475"/>
      <c r="L607" s="475"/>
      <c r="M607" s="475"/>
      <c r="N607" s="475"/>
      <c r="O607" s="475"/>
      <c r="P607" s="475"/>
      <c r="Q607" s="475"/>
      <c r="R607" s="475"/>
      <c r="S607" s="475"/>
      <c r="T607" s="475"/>
      <c r="U607" s="475"/>
      <c r="V607" s="475"/>
      <c r="W607" s="475"/>
      <c r="X607" s="475"/>
      <c r="Y607" s="475"/>
      <c r="Z607" s="475"/>
    </row>
    <row r="608" spans="1:26" ht="11.25" customHeight="1">
      <c r="A608" s="475"/>
      <c r="B608" s="475"/>
      <c r="C608" s="475"/>
      <c r="D608" s="475"/>
      <c r="E608" s="475"/>
      <c r="F608" s="475"/>
      <c r="G608" s="475"/>
      <c r="H608" s="475"/>
      <c r="I608" s="475"/>
      <c r="J608" s="475"/>
      <c r="K608" s="475"/>
      <c r="L608" s="475"/>
      <c r="M608" s="475"/>
      <c r="N608" s="475"/>
      <c r="O608" s="475"/>
      <c r="P608" s="475"/>
      <c r="Q608" s="475"/>
      <c r="R608" s="475"/>
      <c r="S608" s="475"/>
      <c r="T608" s="475"/>
      <c r="U608" s="475"/>
      <c r="V608" s="475"/>
      <c r="W608" s="475"/>
      <c r="X608" s="475"/>
      <c r="Y608" s="475"/>
      <c r="Z608" s="475"/>
    </row>
    <row r="609" spans="1:26" ht="11.25" customHeight="1">
      <c r="A609" s="475"/>
      <c r="B609" s="475"/>
      <c r="C609" s="475"/>
      <c r="D609" s="475"/>
      <c r="E609" s="475"/>
      <c r="F609" s="475"/>
      <c r="G609" s="475"/>
      <c r="H609" s="475"/>
      <c r="I609" s="475"/>
      <c r="J609" s="475"/>
      <c r="K609" s="475"/>
      <c r="L609" s="475"/>
      <c r="M609" s="475"/>
      <c r="N609" s="475"/>
      <c r="O609" s="475"/>
      <c r="P609" s="475"/>
      <c r="Q609" s="475"/>
      <c r="R609" s="475"/>
      <c r="S609" s="475"/>
      <c r="T609" s="475"/>
      <c r="U609" s="475"/>
      <c r="V609" s="475"/>
      <c r="W609" s="475"/>
      <c r="X609" s="475"/>
      <c r="Y609" s="475"/>
      <c r="Z609" s="475"/>
    </row>
    <row r="610" spans="1:26" ht="11.25" customHeight="1">
      <c r="A610" s="475"/>
      <c r="B610" s="475"/>
      <c r="C610" s="475"/>
      <c r="D610" s="475"/>
      <c r="E610" s="475"/>
      <c r="F610" s="475"/>
      <c r="G610" s="475"/>
      <c r="H610" s="475"/>
      <c r="I610" s="475"/>
      <c r="J610" s="475"/>
      <c r="K610" s="475"/>
      <c r="L610" s="475"/>
      <c r="M610" s="475"/>
      <c r="N610" s="475"/>
      <c r="O610" s="475"/>
      <c r="P610" s="475"/>
      <c r="Q610" s="475"/>
      <c r="R610" s="475"/>
      <c r="S610" s="475"/>
      <c r="T610" s="475"/>
      <c r="U610" s="475"/>
      <c r="V610" s="475"/>
      <c r="W610" s="475"/>
      <c r="X610" s="475"/>
      <c r="Y610" s="475"/>
      <c r="Z610" s="475"/>
    </row>
    <row r="611" spans="1:26" ht="11.25" customHeight="1">
      <c r="A611" s="475"/>
      <c r="B611" s="475"/>
      <c r="C611" s="475"/>
      <c r="D611" s="475"/>
      <c r="E611" s="475"/>
      <c r="F611" s="475"/>
      <c r="G611" s="475"/>
      <c r="H611" s="475"/>
      <c r="I611" s="475"/>
      <c r="J611" s="475"/>
      <c r="K611" s="475"/>
      <c r="L611" s="475"/>
      <c r="M611" s="475"/>
      <c r="N611" s="475"/>
      <c r="O611" s="475"/>
      <c r="P611" s="475"/>
      <c r="Q611" s="475"/>
      <c r="R611" s="475"/>
      <c r="S611" s="475"/>
      <c r="T611" s="475"/>
      <c r="U611" s="475"/>
      <c r="V611" s="475"/>
      <c r="W611" s="475"/>
      <c r="X611" s="475"/>
      <c r="Y611" s="475"/>
      <c r="Z611" s="475"/>
    </row>
    <row r="612" spans="1:26" ht="11.25" customHeight="1">
      <c r="A612" s="475"/>
      <c r="B612" s="475"/>
      <c r="C612" s="475"/>
      <c r="D612" s="475"/>
      <c r="E612" s="475"/>
      <c r="F612" s="475"/>
      <c r="G612" s="475"/>
      <c r="H612" s="475"/>
      <c r="I612" s="475"/>
      <c r="J612" s="475"/>
      <c r="K612" s="475"/>
      <c r="L612" s="475"/>
      <c r="M612" s="475"/>
      <c r="N612" s="475"/>
      <c r="O612" s="475"/>
      <c r="P612" s="475"/>
      <c r="Q612" s="475"/>
      <c r="R612" s="475"/>
      <c r="S612" s="475"/>
      <c r="T612" s="475"/>
      <c r="U612" s="475"/>
      <c r="V612" s="475"/>
      <c r="W612" s="475"/>
      <c r="X612" s="475"/>
      <c r="Y612" s="475"/>
      <c r="Z612" s="475"/>
    </row>
    <row r="613" spans="1:26" ht="11.25" customHeight="1">
      <c r="A613" s="475"/>
      <c r="B613" s="475"/>
      <c r="C613" s="475"/>
      <c r="D613" s="475"/>
      <c r="E613" s="475"/>
      <c r="F613" s="475"/>
      <c r="G613" s="475"/>
      <c r="H613" s="475"/>
      <c r="I613" s="475"/>
      <c r="J613" s="475"/>
      <c r="K613" s="475"/>
      <c r="L613" s="475"/>
      <c r="M613" s="475"/>
      <c r="N613" s="475"/>
      <c r="O613" s="475"/>
      <c r="P613" s="475"/>
      <c r="Q613" s="475"/>
      <c r="R613" s="475"/>
      <c r="S613" s="475"/>
      <c r="T613" s="475"/>
      <c r="U613" s="475"/>
      <c r="V613" s="475"/>
      <c r="W613" s="475"/>
      <c r="X613" s="475"/>
      <c r="Y613" s="475"/>
      <c r="Z613" s="475"/>
    </row>
    <row r="614" spans="1:26" ht="11.25" customHeight="1">
      <c r="A614" s="475"/>
      <c r="B614" s="475"/>
      <c r="C614" s="475"/>
      <c r="D614" s="475"/>
      <c r="E614" s="475"/>
      <c r="F614" s="475"/>
      <c r="G614" s="475"/>
      <c r="H614" s="475"/>
      <c r="I614" s="475"/>
      <c r="J614" s="475"/>
      <c r="K614" s="475"/>
      <c r="L614" s="475"/>
      <c r="M614" s="475"/>
      <c r="N614" s="475"/>
      <c r="O614" s="475"/>
      <c r="P614" s="475"/>
      <c r="Q614" s="475"/>
      <c r="R614" s="475"/>
      <c r="S614" s="475"/>
      <c r="T614" s="475"/>
      <c r="U614" s="475"/>
      <c r="V614" s="475"/>
      <c r="W614" s="475"/>
      <c r="X614" s="475"/>
      <c r="Y614" s="475"/>
      <c r="Z614" s="475"/>
    </row>
    <row r="615" spans="1:26" ht="11.25" customHeight="1">
      <c r="A615" s="475"/>
      <c r="B615" s="475"/>
      <c r="C615" s="475"/>
      <c r="D615" s="475"/>
      <c r="E615" s="475"/>
      <c r="F615" s="475"/>
      <c r="G615" s="475"/>
      <c r="H615" s="475"/>
      <c r="I615" s="475"/>
      <c r="J615" s="475"/>
      <c r="K615" s="475"/>
      <c r="L615" s="475"/>
      <c r="M615" s="475"/>
      <c r="N615" s="475"/>
      <c r="O615" s="475"/>
      <c r="P615" s="475"/>
      <c r="Q615" s="475"/>
      <c r="R615" s="475"/>
      <c r="S615" s="475"/>
      <c r="T615" s="475"/>
      <c r="U615" s="475"/>
      <c r="V615" s="475"/>
      <c r="W615" s="475"/>
      <c r="X615" s="475"/>
      <c r="Y615" s="475"/>
      <c r="Z615" s="475"/>
    </row>
    <row r="616" spans="1:26" ht="11.25" customHeight="1">
      <c r="A616" s="475"/>
      <c r="B616" s="475"/>
      <c r="C616" s="475"/>
      <c r="D616" s="475"/>
      <c r="E616" s="475"/>
      <c r="F616" s="475"/>
      <c r="G616" s="475"/>
      <c r="H616" s="475"/>
      <c r="I616" s="475"/>
      <c r="J616" s="475"/>
      <c r="K616" s="475"/>
      <c r="L616" s="475"/>
      <c r="M616" s="475"/>
      <c r="N616" s="475"/>
      <c r="O616" s="475"/>
      <c r="P616" s="475"/>
      <c r="Q616" s="475"/>
      <c r="R616" s="475"/>
      <c r="S616" s="475"/>
      <c r="T616" s="475"/>
      <c r="U616" s="475"/>
      <c r="V616" s="475"/>
      <c r="W616" s="475"/>
      <c r="X616" s="475"/>
      <c r="Y616" s="475"/>
      <c r="Z616" s="475"/>
    </row>
    <row r="617" spans="1:26" ht="11.25" customHeight="1">
      <c r="A617" s="475"/>
      <c r="B617" s="475"/>
      <c r="C617" s="475"/>
      <c r="D617" s="475"/>
      <c r="E617" s="475"/>
      <c r="F617" s="475"/>
      <c r="G617" s="475"/>
      <c r="H617" s="475"/>
      <c r="I617" s="475"/>
      <c r="J617" s="475"/>
      <c r="K617" s="475"/>
      <c r="L617" s="475"/>
      <c r="M617" s="475"/>
      <c r="N617" s="475"/>
      <c r="O617" s="475"/>
      <c r="P617" s="475"/>
      <c r="Q617" s="475"/>
      <c r="R617" s="475"/>
      <c r="S617" s="475"/>
      <c r="T617" s="475"/>
      <c r="U617" s="475"/>
      <c r="V617" s="475"/>
      <c r="W617" s="475"/>
      <c r="X617" s="475"/>
      <c r="Y617" s="475"/>
      <c r="Z617" s="475"/>
    </row>
    <row r="618" spans="1:26" ht="11.25" customHeight="1">
      <c r="A618" s="475"/>
      <c r="B618" s="475"/>
      <c r="C618" s="475"/>
      <c r="D618" s="475"/>
      <c r="E618" s="475"/>
      <c r="F618" s="475"/>
      <c r="G618" s="475"/>
      <c r="H618" s="475"/>
      <c r="I618" s="475"/>
      <c r="J618" s="475"/>
      <c r="K618" s="475"/>
      <c r="L618" s="475"/>
      <c r="M618" s="475"/>
      <c r="N618" s="475"/>
      <c r="O618" s="475"/>
      <c r="P618" s="475"/>
      <c r="Q618" s="475"/>
      <c r="R618" s="475"/>
      <c r="S618" s="475"/>
      <c r="T618" s="475"/>
      <c r="U618" s="475"/>
      <c r="V618" s="475"/>
      <c r="W618" s="475"/>
      <c r="X618" s="475"/>
      <c r="Y618" s="475"/>
      <c r="Z618" s="475"/>
    </row>
    <row r="619" spans="1:26" ht="11.25" customHeight="1">
      <c r="A619" s="475"/>
      <c r="B619" s="475"/>
      <c r="C619" s="475"/>
      <c r="D619" s="475"/>
      <c r="E619" s="475"/>
      <c r="F619" s="475"/>
      <c r="G619" s="475"/>
      <c r="H619" s="475"/>
      <c r="I619" s="475"/>
      <c r="J619" s="475"/>
      <c r="K619" s="475"/>
      <c r="L619" s="475"/>
      <c r="M619" s="475"/>
      <c r="N619" s="475"/>
      <c r="O619" s="475"/>
      <c r="P619" s="475"/>
      <c r="Q619" s="475"/>
      <c r="R619" s="475"/>
      <c r="S619" s="475"/>
      <c r="T619" s="475"/>
      <c r="U619" s="475"/>
      <c r="V619" s="475"/>
      <c r="W619" s="475"/>
      <c r="X619" s="475"/>
      <c r="Y619" s="475"/>
      <c r="Z619" s="475"/>
    </row>
    <row r="620" spans="1:26" ht="11.25" customHeight="1">
      <c r="A620" s="475"/>
      <c r="B620" s="475"/>
      <c r="C620" s="475"/>
      <c r="D620" s="475"/>
      <c r="E620" s="475"/>
      <c r="F620" s="475"/>
      <c r="G620" s="475"/>
      <c r="H620" s="475"/>
      <c r="I620" s="475"/>
      <c r="J620" s="475"/>
      <c r="K620" s="475"/>
      <c r="L620" s="475"/>
      <c r="M620" s="475"/>
      <c r="N620" s="475"/>
      <c r="O620" s="475"/>
      <c r="P620" s="475"/>
      <c r="Q620" s="475"/>
      <c r="R620" s="475"/>
      <c r="S620" s="475"/>
      <c r="T620" s="475"/>
      <c r="U620" s="475"/>
      <c r="V620" s="475"/>
      <c r="W620" s="475"/>
      <c r="X620" s="475"/>
      <c r="Y620" s="475"/>
      <c r="Z620" s="475"/>
    </row>
    <row r="621" spans="1:26" ht="11.25" customHeight="1">
      <c r="A621" s="475"/>
      <c r="B621" s="475"/>
      <c r="C621" s="475"/>
      <c r="D621" s="475"/>
      <c r="E621" s="475"/>
      <c r="F621" s="475"/>
      <c r="G621" s="475"/>
      <c r="H621" s="475"/>
      <c r="I621" s="475"/>
      <c r="J621" s="475"/>
      <c r="K621" s="475"/>
      <c r="L621" s="475"/>
      <c r="M621" s="475"/>
      <c r="N621" s="475"/>
      <c r="O621" s="475"/>
      <c r="P621" s="475"/>
      <c r="Q621" s="475"/>
      <c r="R621" s="475"/>
      <c r="S621" s="475"/>
      <c r="T621" s="475"/>
      <c r="U621" s="475"/>
      <c r="V621" s="475"/>
      <c r="W621" s="475"/>
      <c r="X621" s="475"/>
      <c r="Y621" s="475"/>
      <c r="Z621" s="475"/>
    </row>
    <row r="622" spans="1:26" ht="11.25" customHeight="1">
      <c r="A622" s="475"/>
      <c r="B622" s="475"/>
      <c r="C622" s="475"/>
      <c r="D622" s="475"/>
      <c r="E622" s="475"/>
      <c r="F622" s="475"/>
      <c r="G622" s="475"/>
      <c r="H622" s="475"/>
      <c r="I622" s="475"/>
      <c r="J622" s="475"/>
      <c r="K622" s="475"/>
      <c r="L622" s="475"/>
      <c r="M622" s="475"/>
      <c r="N622" s="475"/>
      <c r="O622" s="475"/>
      <c r="P622" s="475"/>
      <c r="Q622" s="475"/>
      <c r="R622" s="475"/>
      <c r="S622" s="475"/>
      <c r="T622" s="475"/>
      <c r="U622" s="475"/>
      <c r="V622" s="475"/>
      <c r="W622" s="475"/>
      <c r="X622" s="475"/>
      <c r="Y622" s="475"/>
      <c r="Z622" s="475"/>
    </row>
    <row r="623" spans="1:26" ht="11.25" customHeight="1">
      <c r="A623" s="475"/>
      <c r="B623" s="475"/>
      <c r="C623" s="475"/>
      <c r="D623" s="475"/>
      <c r="E623" s="475"/>
      <c r="F623" s="475"/>
      <c r="G623" s="475"/>
      <c r="H623" s="475"/>
      <c r="I623" s="475"/>
      <c r="J623" s="475"/>
      <c r="K623" s="475"/>
      <c r="L623" s="475"/>
      <c r="M623" s="475"/>
      <c r="N623" s="475"/>
      <c r="O623" s="475"/>
      <c r="P623" s="475"/>
      <c r="Q623" s="475"/>
      <c r="R623" s="475"/>
      <c r="S623" s="475"/>
      <c r="T623" s="475"/>
      <c r="U623" s="475"/>
      <c r="V623" s="475"/>
      <c r="W623" s="475"/>
      <c r="X623" s="475"/>
      <c r="Y623" s="475"/>
      <c r="Z623" s="475"/>
    </row>
    <row r="624" spans="1:26" ht="11.25" customHeight="1">
      <c r="A624" s="475"/>
      <c r="B624" s="475"/>
      <c r="C624" s="475"/>
      <c r="D624" s="475"/>
      <c r="E624" s="475"/>
      <c r="F624" s="475"/>
      <c r="G624" s="475"/>
      <c r="H624" s="475"/>
      <c r="I624" s="475"/>
      <c r="J624" s="475"/>
      <c r="K624" s="475"/>
      <c r="L624" s="475"/>
      <c r="M624" s="475"/>
      <c r="N624" s="475"/>
      <c r="O624" s="475"/>
      <c r="P624" s="475"/>
      <c r="Q624" s="475"/>
      <c r="R624" s="475"/>
      <c r="S624" s="475"/>
      <c r="T624" s="475"/>
      <c r="U624" s="475"/>
      <c r="V624" s="475"/>
      <c r="W624" s="475"/>
      <c r="X624" s="475"/>
      <c r="Y624" s="475"/>
      <c r="Z624" s="475"/>
    </row>
    <row r="625" spans="1:26" ht="11.25" customHeight="1">
      <c r="A625" s="475"/>
      <c r="B625" s="475"/>
      <c r="C625" s="475"/>
      <c r="D625" s="475"/>
      <c r="E625" s="475"/>
      <c r="F625" s="475"/>
      <c r="G625" s="475"/>
      <c r="H625" s="475"/>
      <c r="I625" s="475"/>
      <c r="J625" s="475"/>
      <c r="K625" s="475"/>
      <c r="L625" s="475"/>
      <c r="M625" s="475"/>
      <c r="N625" s="475"/>
      <c r="O625" s="475"/>
      <c r="P625" s="475"/>
      <c r="Q625" s="475"/>
      <c r="R625" s="475"/>
      <c r="S625" s="475"/>
      <c r="T625" s="475"/>
      <c r="U625" s="475"/>
      <c r="V625" s="475"/>
      <c r="W625" s="475"/>
      <c r="X625" s="475"/>
      <c r="Y625" s="475"/>
      <c r="Z625" s="475"/>
    </row>
    <row r="626" spans="1:26" ht="11.25" customHeight="1">
      <c r="A626" s="475"/>
      <c r="B626" s="475"/>
      <c r="C626" s="475"/>
      <c r="D626" s="475"/>
      <c r="E626" s="475"/>
      <c r="F626" s="475"/>
      <c r="G626" s="475"/>
      <c r="H626" s="475"/>
      <c r="I626" s="475"/>
      <c r="J626" s="475"/>
      <c r="K626" s="475"/>
      <c r="L626" s="475"/>
      <c r="M626" s="475"/>
      <c r="N626" s="475"/>
      <c r="O626" s="475"/>
      <c r="P626" s="475"/>
      <c r="Q626" s="475"/>
      <c r="R626" s="475"/>
      <c r="S626" s="475"/>
      <c r="T626" s="475"/>
      <c r="U626" s="475"/>
      <c r="V626" s="475"/>
      <c r="W626" s="475"/>
      <c r="X626" s="475"/>
      <c r="Y626" s="475"/>
      <c r="Z626" s="475"/>
    </row>
    <row r="627" spans="1:26" ht="11.25" customHeight="1">
      <c r="A627" s="475"/>
      <c r="B627" s="475"/>
      <c r="C627" s="475"/>
      <c r="D627" s="475"/>
      <c r="E627" s="475"/>
      <c r="F627" s="475"/>
      <c r="G627" s="475"/>
      <c r="H627" s="475"/>
      <c r="I627" s="475"/>
      <c r="J627" s="475"/>
      <c r="K627" s="475"/>
      <c r="L627" s="475"/>
      <c r="M627" s="475"/>
      <c r="N627" s="475"/>
      <c r="O627" s="475"/>
      <c r="P627" s="475"/>
      <c r="Q627" s="475"/>
      <c r="R627" s="475"/>
      <c r="S627" s="475"/>
      <c r="T627" s="475"/>
      <c r="U627" s="475"/>
      <c r="V627" s="475"/>
      <c r="W627" s="475"/>
      <c r="X627" s="475"/>
      <c r="Y627" s="475"/>
      <c r="Z627" s="475"/>
    </row>
    <row r="628" spans="1:26" ht="11.25" customHeight="1">
      <c r="A628" s="475"/>
      <c r="B628" s="475"/>
      <c r="C628" s="475"/>
      <c r="D628" s="475"/>
      <c r="E628" s="475"/>
      <c r="F628" s="475"/>
      <c r="G628" s="475"/>
      <c r="H628" s="475"/>
      <c r="I628" s="475"/>
      <c r="J628" s="475"/>
      <c r="K628" s="475"/>
      <c r="L628" s="475"/>
      <c r="M628" s="475"/>
      <c r="N628" s="475"/>
      <c r="O628" s="475"/>
      <c r="P628" s="475"/>
      <c r="Q628" s="475"/>
      <c r="R628" s="475"/>
      <c r="S628" s="475"/>
      <c r="T628" s="475"/>
      <c r="U628" s="475"/>
      <c r="V628" s="475"/>
      <c r="W628" s="475"/>
      <c r="X628" s="475"/>
      <c r="Y628" s="475"/>
      <c r="Z628" s="475"/>
    </row>
    <row r="629" spans="1:26" ht="11.25" customHeight="1">
      <c r="A629" s="475"/>
      <c r="B629" s="475"/>
      <c r="C629" s="475"/>
      <c r="D629" s="475"/>
      <c r="E629" s="475"/>
      <c r="F629" s="475"/>
      <c r="G629" s="475"/>
      <c r="H629" s="475"/>
      <c r="I629" s="475"/>
      <c r="J629" s="475"/>
      <c r="K629" s="475"/>
      <c r="L629" s="475"/>
      <c r="M629" s="475"/>
      <c r="N629" s="475"/>
      <c r="O629" s="475"/>
      <c r="P629" s="475"/>
      <c r="Q629" s="475"/>
      <c r="R629" s="475"/>
      <c r="S629" s="475"/>
      <c r="T629" s="475"/>
      <c r="U629" s="475"/>
      <c r="V629" s="475"/>
      <c r="W629" s="475"/>
      <c r="X629" s="475"/>
      <c r="Y629" s="475"/>
      <c r="Z629" s="475"/>
    </row>
    <row r="630" spans="1:26" ht="11.25" customHeight="1">
      <c r="A630" s="475"/>
      <c r="B630" s="475"/>
      <c r="C630" s="475"/>
      <c r="D630" s="475"/>
      <c r="E630" s="475"/>
      <c r="F630" s="475"/>
      <c r="G630" s="475"/>
      <c r="H630" s="475"/>
      <c r="I630" s="475"/>
      <c r="J630" s="475"/>
      <c r="K630" s="475"/>
      <c r="L630" s="475"/>
      <c r="M630" s="475"/>
      <c r="N630" s="475"/>
      <c r="O630" s="475"/>
      <c r="P630" s="475"/>
      <c r="Q630" s="475"/>
      <c r="R630" s="475"/>
      <c r="S630" s="475"/>
      <c r="T630" s="475"/>
      <c r="U630" s="475"/>
      <c r="V630" s="475"/>
      <c r="W630" s="475"/>
      <c r="X630" s="475"/>
      <c r="Y630" s="475"/>
      <c r="Z630" s="475"/>
    </row>
    <row r="631" spans="1:26" ht="11.25" customHeight="1">
      <c r="A631" s="475"/>
      <c r="B631" s="475"/>
      <c r="C631" s="475"/>
      <c r="D631" s="475"/>
      <c r="E631" s="475"/>
      <c r="F631" s="475"/>
      <c r="G631" s="475"/>
      <c r="H631" s="475"/>
      <c r="I631" s="475"/>
      <c r="J631" s="475"/>
      <c r="K631" s="475"/>
      <c r="L631" s="475"/>
      <c r="M631" s="475"/>
      <c r="N631" s="475"/>
      <c r="O631" s="475"/>
      <c r="P631" s="475"/>
      <c r="Q631" s="475"/>
      <c r="R631" s="475"/>
      <c r="S631" s="475"/>
      <c r="T631" s="475"/>
      <c r="U631" s="475"/>
      <c r="V631" s="475"/>
      <c r="W631" s="475"/>
      <c r="X631" s="475"/>
      <c r="Y631" s="475"/>
      <c r="Z631" s="475"/>
    </row>
    <row r="632" spans="1:26" ht="11.25" customHeight="1">
      <c r="A632" s="475"/>
      <c r="B632" s="475"/>
      <c r="C632" s="475"/>
      <c r="D632" s="475"/>
      <c r="E632" s="475"/>
      <c r="F632" s="475"/>
      <c r="G632" s="475"/>
      <c r="H632" s="475"/>
      <c r="I632" s="475"/>
      <c r="J632" s="475"/>
      <c r="K632" s="475"/>
      <c r="L632" s="475"/>
      <c r="M632" s="475"/>
      <c r="N632" s="475"/>
      <c r="O632" s="475"/>
      <c r="P632" s="475"/>
      <c r="Q632" s="475"/>
      <c r="R632" s="475"/>
      <c r="S632" s="475"/>
      <c r="T632" s="475"/>
      <c r="U632" s="475"/>
      <c r="V632" s="475"/>
      <c r="W632" s="475"/>
      <c r="X632" s="475"/>
      <c r="Y632" s="475"/>
      <c r="Z632" s="475"/>
    </row>
    <row r="633" spans="1:26" ht="11.25" customHeight="1">
      <c r="A633" s="475"/>
      <c r="B633" s="475"/>
      <c r="C633" s="475"/>
      <c r="D633" s="475"/>
      <c r="E633" s="475"/>
      <c r="F633" s="475"/>
      <c r="G633" s="475"/>
      <c r="H633" s="475"/>
      <c r="I633" s="475"/>
      <c r="J633" s="475"/>
      <c r="K633" s="475"/>
      <c r="L633" s="475"/>
      <c r="M633" s="475"/>
      <c r="N633" s="475"/>
      <c r="O633" s="475"/>
      <c r="P633" s="475"/>
      <c r="Q633" s="475"/>
      <c r="R633" s="475"/>
      <c r="S633" s="475"/>
      <c r="T633" s="475"/>
      <c r="U633" s="475"/>
      <c r="V633" s="475"/>
      <c r="W633" s="475"/>
      <c r="X633" s="475"/>
      <c r="Y633" s="475"/>
      <c r="Z633" s="475"/>
    </row>
    <row r="634" spans="1:26" ht="11.25" customHeight="1">
      <c r="A634" s="475"/>
      <c r="B634" s="475"/>
      <c r="C634" s="475"/>
      <c r="D634" s="475"/>
      <c r="E634" s="475"/>
      <c r="F634" s="475"/>
      <c r="G634" s="475"/>
      <c r="H634" s="475"/>
      <c r="I634" s="475"/>
      <c r="J634" s="475"/>
      <c r="K634" s="475"/>
      <c r="L634" s="475"/>
      <c r="M634" s="475"/>
      <c r="N634" s="475"/>
      <c r="O634" s="475"/>
      <c r="P634" s="475"/>
      <c r="Q634" s="475"/>
      <c r="R634" s="475"/>
      <c r="S634" s="475"/>
      <c r="T634" s="475"/>
      <c r="U634" s="475"/>
      <c r="V634" s="475"/>
      <c r="W634" s="475"/>
      <c r="X634" s="475"/>
      <c r="Y634" s="475"/>
      <c r="Z634" s="475"/>
    </row>
    <row r="635" spans="1:26" ht="11.25" customHeight="1">
      <c r="A635" s="475"/>
      <c r="B635" s="475"/>
      <c r="C635" s="475"/>
      <c r="D635" s="475"/>
      <c r="E635" s="475"/>
      <c r="F635" s="475"/>
      <c r="G635" s="475"/>
      <c r="H635" s="475"/>
      <c r="I635" s="475"/>
      <c r="J635" s="475"/>
      <c r="K635" s="475"/>
      <c r="L635" s="475"/>
      <c r="M635" s="475"/>
      <c r="N635" s="475"/>
      <c r="O635" s="475"/>
      <c r="P635" s="475"/>
      <c r="Q635" s="475"/>
      <c r="R635" s="475"/>
      <c r="S635" s="475"/>
      <c r="T635" s="475"/>
      <c r="U635" s="475"/>
      <c r="V635" s="475"/>
      <c r="W635" s="475"/>
      <c r="X635" s="475"/>
      <c r="Y635" s="475"/>
      <c r="Z635" s="475"/>
    </row>
    <row r="636" spans="1:26" ht="11.25" customHeight="1">
      <c r="A636" s="475"/>
      <c r="B636" s="475"/>
      <c r="C636" s="475"/>
      <c r="D636" s="475"/>
      <c r="E636" s="475"/>
      <c r="F636" s="475"/>
      <c r="G636" s="475"/>
      <c r="H636" s="475"/>
      <c r="I636" s="475"/>
      <c r="J636" s="475"/>
      <c r="K636" s="475"/>
      <c r="L636" s="475"/>
      <c r="M636" s="475"/>
      <c r="N636" s="475"/>
      <c r="O636" s="475"/>
      <c r="P636" s="475"/>
      <c r="Q636" s="475"/>
      <c r="R636" s="475"/>
      <c r="S636" s="475"/>
      <c r="T636" s="475"/>
      <c r="U636" s="475"/>
      <c r="V636" s="475"/>
      <c r="W636" s="475"/>
      <c r="X636" s="475"/>
      <c r="Y636" s="475"/>
      <c r="Z636" s="475"/>
    </row>
    <row r="637" spans="1:26" ht="11.25" customHeight="1">
      <c r="A637" s="475"/>
      <c r="B637" s="475"/>
      <c r="C637" s="475"/>
      <c r="D637" s="475"/>
      <c r="E637" s="475"/>
      <c r="F637" s="475"/>
      <c r="G637" s="475"/>
      <c r="H637" s="475"/>
      <c r="I637" s="475"/>
      <c r="J637" s="475"/>
      <c r="K637" s="475"/>
      <c r="L637" s="475"/>
      <c r="M637" s="475"/>
      <c r="N637" s="475"/>
      <c r="O637" s="475"/>
      <c r="P637" s="475"/>
      <c r="Q637" s="475"/>
      <c r="R637" s="475"/>
      <c r="S637" s="475"/>
      <c r="T637" s="475"/>
      <c r="U637" s="475"/>
      <c r="V637" s="475"/>
      <c r="W637" s="475"/>
      <c r="X637" s="475"/>
      <c r="Y637" s="475"/>
      <c r="Z637" s="475"/>
    </row>
    <row r="638" spans="1:26" ht="11.25" customHeight="1">
      <c r="A638" s="475"/>
      <c r="B638" s="475"/>
      <c r="C638" s="475"/>
      <c r="D638" s="475"/>
      <c r="E638" s="475"/>
      <c r="F638" s="475"/>
      <c r="G638" s="475"/>
      <c r="H638" s="475"/>
      <c r="I638" s="475"/>
      <c r="J638" s="475"/>
      <c r="K638" s="475"/>
      <c r="L638" s="475"/>
      <c r="M638" s="475"/>
      <c r="N638" s="475"/>
      <c r="O638" s="475"/>
      <c r="P638" s="475"/>
      <c r="Q638" s="475"/>
      <c r="R638" s="475"/>
      <c r="S638" s="475"/>
      <c r="T638" s="475"/>
      <c r="U638" s="475"/>
      <c r="V638" s="475"/>
      <c r="W638" s="475"/>
      <c r="X638" s="475"/>
      <c r="Y638" s="475"/>
      <c r="Z638" s="475"/>
    </row>
    <row r="639" spans="1:26" ht="11.25" customHeight="1">
      <c r="A639" s="475"/>
      <c r="B639" s="475"/>
      <c r="C639" s="475"/>
      <c r="D639" s="475"/>
      <c r="E639" s="475"/>
      <c r="F639" s="475"/>
      <c r="G639" s="475"/>
      <c r="H639" s="475"/>
      <c r="I639" s="475"/>
      <c r="J639" s="475"/>
      <c r="K639" s="475"/>
      <c r="L639" s="475"/>
      <c r="M639" s="475"/>
      <c r="N639" s="475"/>
      <c r="O639" s="475"/>
      <c r="P639" s="475"/>
      <c r="Q639" s="475"/>
      <c r="R639" s="475"/>
      <c r="S639" s="475"/>
      <c r="T639" s="475"/>
      <c r="U639" s="475"/>
      <c r="V639" s="475"/>
      <c r="W639" s="475"/>
      <c r="X639" s="475"/>
      <c r="Y639" s="475"/>
      <c r="Z639" s="475"/>
    </row>
    <row r="640" spans="1:26" ht="11.25" customHeight="1">
      <c r="A640" s="475"/>
      <c r="B640" s="475"/>
      <c r="C640" s="475"/>
      <c r="D640" s="475"/>
      <c r="E640" s="475"/>
      <c r="F640" s="475"/>
      <c r="G640" s="475"/>
      <c r="H640" s="475"/>
      <c r="I640" s="475"/>
      <c r="J640" s="475"/>
      <c r="K640" s="475"/>
      <c r="L640" s="475"/>
      <c r="M640" s="475"/>
      <c r="N640" s="475"/>
      <c r="O640" s="475"/>
      <c r="P640" s="475"/>
      <c r="Q640" s="475"/>
      <c r="R640" s="475"/>
      <c r="S640" s="475"/>
      <c r="T640" s="475"/>
      <c r="U640" s="475"/>
      <c r="V640" s="475"/>
      <c r="W640" s="475"/>
      <c r="X640" s="475"/>
      <c r="Y640" s="475"/>
      <c r="Z640" s="475"/>
    </row>
    <row r="641" spans="1:26" ht="11.25" customHeight="1">
      <c r="A641" s="475"/>
      <c r="B641" s="475"/>
      <c r="C641" s="475"/>
      <c r="D641" s="475"/>
      <c r="E641" s="475"/>
      <c r="F641" s="475"/>
      <c r="G641" s="475"/>
      <c r="H641" s="475"/>
      <c r="I641" s="475"/>
      <c r="J641" s="475"/>
      <c r="K641" s="475"/>
      <c r="L641" s="475"/>
      <c r="M641" s="475"/>
      <c r="N641" s="475"/>
      <c r="O641" s="475"/>
      <c r="P641" s="475"/>
      <c r="Q641" s="475"/>
      <c r="R641" s="475"/>
      <c r="S641" s="475"/>
      <c r="T641" s="475"/>
      <c r="U641" s="475"/>
      <c r="V641" s="475"/>
      <c r="W641" s="475"/>
      <c r="X641" s="475"/>
      <c r="Y641" s="475"/>
      <c r="Z641" s="475"/>
    </row>
    <row r="642" spans="1:26" ht="11.25" customHeight="1">
      <c r="A642" s="475"/>
      <c r="B642" s="475"/>
      <c r="C642" s="475"/>
      <c r="D642" s="475"/>
      <c r="E642" s="475"/>
      <c r="F642" s="475"/>
      <c r="G642" s="475"/>
      <c r="H642" s="475"/>
      <c r="I642" s="475"/>
      <c r="J642" s="475"/>
      <c r="K642" s="475"/>
      <c r="L642" s="475"/>
      <c r="M642" s="475"/>
      <c r="N642" s="475"/>
      <c r="O642" s="475"/>
      <c r="P642" s="475"/>
      <c r="Q642" s="475"/>
      <c r="R642" s="475"/>
      <c r="S642" s="475"/>
      <c r="T642" s="475"/>
      <c r="U642" s="475"/>
      <c r="V642" s="475"/>
      <c r="W642" s="475"/>
      <c r="X642" s="475"/>
      <c r="Y642" s="475"/>
      <c r="Z642" s="475"/>
    </row>
    <row r="643" spans="1:26" ht="11.25" customHeight="1">
      <c r="A643" s="475"/>
      <c r="B643" s="475"/>
      <c r="C643" s="475"/>
      <c r="D643" s="475"/>
      <c r="E643" s="475"/>
      <c r="F643" s="475"/>
      <c r="G643" s="475"/>
      <c r="H643" s="475"/>
      <c r="I643" s="475"/>
      <c r="J643" s="475"/>
      <c r="K643" s="475"/>
      <c r="L643" s="475"/>
      <c r="M643" s="475"/>
      <c r="N643" s="475"/>
      <c r="O643" s="475"/>
      <c r="P643" s="475"/>
      <c r="Q643" s="475"/>
      <c r="R643" s="475"/>
      <c r="S643" s="475"/>
      <c r="T643" s="475"/>
      <c r="U643" s="475"/>
      <c r="V643" s="475"/>
      <c r="W643" s="475"/>
      <c r="X643" s="475"/>
      <c r="Y643" s="475"/>
      <c r="Z643" s="475"/>
    </row>
    <row r="644" spans="1:26" ht="11.25" customHeight="1">
      <c r="A644" s="475"/>
      <c r="B644" s="475"/>
      <c r="C644" s="475"/>
      <c r="D644" s="475"/>
      <c r="E644" s="475"/>
      <c r="F644" s="475"/>
      <c r="G644" s="475"/>
      <c r="H644" s="475"/>
      <c r="I644" s="475"/>
      <c r="J644" s="475"/>
      <c r="K644" s="475"/>
      <c r="L644" s="475"/>
      <c r="M644" s="475"/>
      <c r="N644" s="475"/>
      <c r="O644" s="475"/>
      <c r="P644" s="475"/>
      <c r="Q644" s="475"/>
      <c r="R644" s="475"/>
      <c r="S644" s="475"/>
      <c r="T644" s="475"/>
      <c r="U644" s="475"/>
      <c r="V644" s="475"/>
      <c r="W644" s="475"/>
      <c r="X644" s="475"/>
      <c r="Y644" s="475"/>
      <c r="Z644" s="475"/>
    </row>
    <row r="645" spans="1:26" ht="11.25" customHeight="1">
      <c r="A645" s="475"/>
      <c r="B645" s="475"/>
      <c r="C645" s="475"/>
      <c r="D645" s="475"/>
      <c r="E645" s="475"/>
      <c r="F645" s="475"/>
      <c r="G645" s="475"/>
      <c r="H645" s="475"/>
      <c r="I645" s="475"/>
      <c r="J645" s="475"/>
      <c r="K645" s="475"/>
      <c r="L645" s="475"/>
      <c r="M645" s="475"/>
      <c r="N645" s="475"/>
      <c r="O645" s="475"/>
      <c r="P645" s="475"/>
      <c r="Q645" s="475"/>
      <c r="R645" s="475"/>
      <c r="S645" s="475"/>
      <c r="T645" s="475"/>
      <c r="U645" s="475"/>
      <c r="V645" s="475"/>
      <c r="W645" s="475"/>
      <c r="X645" s="475"/>
      <c r="Y645" s="475"/>
      <c r="Z645" s="475"/>
    </row>
    <row r="646" spans="1:26" ht="11.25" customHeight="1">
      <c r="A646" s="475"/>
      <c r="B646" s="475"/>
      <c r="C646" s="475"/>
      <c r="D646" s="475"/>
      <c r="E646" s="475"/>
      <c r="F646" s="475"/>
      <c r="G646" s="475"/>
      <c r="H646" s="475"/>
      <c r="I646" s="475"/>
      <c r="J646" s="475"/>
      <c r="K646" s="475"/>
      <c r="L646" s="475"/>
      <c r="M646" s="475"/>
      <c r="N646" s="475"/>
      <c r="O646" s="475"/>
      <c r="P646" s="475"/>
      <c r="Q646" s="475"/>
      <c r="R646" s="475"/>
      <c r="S646" s="475"/>
      <c r="T646" s="475"/>
      <c r="U646" s="475"/>
      <c r="V646" s="475"/>
      <c r="W646" s="475"/>
      <c r="X646" s="475"/>
      <c r="Y646" s="475"/>
      <c r="Z646" s="475"/>
    </row>
    <row r="647" spans="1:26" ht="11.25" customHeight="1">
      <c r="A647" s="475"/>
      <c r="B647" s="475"/>
      <c r="C647" s="475"/>
      <c r="D647" s="475"/>
      <c r="E647" s="475"/>
      <c r="F647" s="475"/>
      <c r="G647" s="475"/>
      <c r="H647" s="475"/>
      <c r="I647" s="475"/>
      <c r="J647" s="475"/>
      <c r="K647" s="475"/>
      <c r="L647" s="475"/>
      <c r="M647" s="475"/>
      <c r="N647" s="475"/>
      <c r="O647" s="475"/>
      <c r="P647" s="475"/>
      <c r="Q647" s="475"/>
      <c r="R647" s="475"/>
      <c r="S647" s="475"/>
      <c r="T647" s="475"/>
      <c r="U647" s="475"/>
      <c r="V647" s="475"/>
      <c r="W647" s="475"/>
      <c r="X647" s="475"/>
      <c r="Y647" s="475"/>
      <c r="Z647" s="475"/>
    </row>
    <row r="648" spans="1:26" ht="11.25" customHeight="1">
      <c r="A648" s="475"/>
      <c r="B648" s="475"/>
      <c r="C648" s="475"/>
      <c r="D648" s="475"/>
      <c r="E648" s="475"/>
      <c r="F648" s="475"/>
      <c r="G648" s="475"/>
      <c r="H648" s="475"/>
      <c r="I648" s="475"/>
      <c r="J648" s="475"/>
      <c r="K648" s="475"/>
      <c r="L648" s="475"/>
      <c r="M648" s="475"/>
      <c r="N648" s="475"/>
      <c r="O648" s="475"/>
      <c r="P648" s="475"/>
      <c r="Q648" s="475"/>
      <c r="R648" s="475"/>
      <c r="S648" s="475"/>
      <c r="T648" s="475"/>
      <c r="U648" s="475"/>
      <c r="V648" s="475"/>
      <c r="W648" s="475"/>
      <c r="X648" s="475"/>
      <c r="Y648" s="475"/>
      <c r="Z648" s="475"/>
    </row>
    <row r="649" spans="1:26" ht="11.25" customHeight="1">
      <c r="A649" s="475"/>
      <c r="B649" s="475"/>
      <c r="C649" s="475"/>
      <c r="D649" s="475"/>
      <c r="E649" s="475"/>
      <c r="F649" s="475"/>
      <c r="G649" s="475"/>
      <c r="H649" s="475"/>
      <c r="I649" s="475"/>
      <c r="J649" s="475"/>
      <c r="K649" s="475"/>
      <c r="L649" s="475"/>
      <c r="M649" s="475"/>
      <c r="N649" s="475"/>
      <c r="O649" s="475"/>
      <c r="P649" s="475"/>
      <c r="Q649" s="475"/>
      <c r="R649" s="475"/>
      <c r="S649" s="475"/>
      <c r="T649" s="475"/>
      <c r="U649" s="475"/>
      <c r="V649" s="475"/>
      <c r="W649" s="475"/>
      <c r="X649" s="475"/>
      <c r="Y649" s="475"/>
      <c r="Z649" s="475"/>
    </row>
    <row r="650" spans="1:26" ht="11.25" customHeight="1">
      <c r="A650" s="475"/>
      <c r="B650" s="475"/>
      <c r="C650" s="475"/>
      <c r="D650" s="475"/>
      <c r="E650" s="475"/>
      <c r="F650" s="475"/>
      <c r="G650" s="475"/>
      <c r="H650" s="475"/>
      <c r="I650" s="475"/>
      <c r="J650" s="475"/>
      <c r="K650" s="475"/>
      <c r="L650" s="475"/>
      <c r="M650" s="475"/>
      <c r="N650" s="475"/>
      <c r="O650" s="475"/>
      <c r="P650" s="475"/>
      <c r="Q650" s="475"/>
      <c r="R650" s="475"/>
      <c r="S650" s="475"/>
      <c r="T650" s="475"/>
      <c r="U650" s="475"/>
      <c r="V650" s="475"/>
      <c r="W650" s="475"/>
      <c r="X650" s="475"/>
      <c r="Y650" s="475"/>
      <c r="Z650" s="475"/>
    </row>
    <row r="651" spans="1:26" ht="11.25" customHeight="1">
      <c r="A651" s="475"/>
      <c r="B651" s="475"/>
      <c r="C651" s="475"/>
      <c r="D651" s="475"/>
      <c r="E651" s="475"/>
      <c r="F651" s="475"/>
      <c r="G651" s="475"/>
      <c r="H651" s="475"/>
      <c r="I651" s="475"/>
      <c r="J651" s="475"/>
      <c r="K651" s="475"/>
      <c r="L651" s="475"/>
      <c r="M651" s="475"/>
      <c r="N651" s="475"/>
      <c r="O651" s="475"/>
      <c r="P651" s="475"/>
      <c r="Q651" s="475"/>
      <c r="R651" s="475"/>
      <c r="S651" s="475"/>
      <c r="T651" s="475"/>
      <c r="U651" s="475"/>
      <c r="V651" s="475"/>
      <c r="W651" s="475"/>
      <c r="X651" s="475"/>
      <c r="Y651" s="475"/>
      <c r="Z651" s="475"/>
    </row>
    <row r="652" spans="1:26" ht="11.25" customHeight="1">
      <c r="A652" s="475"/>
      <c r="B652" s="475"/>
      <c r="C652" s="475"/>
      <c r="D652" s="475"/>
      <c r="E652" s="475"/>
      <c r="F652" s="475"/>
      <c r="G652" s="475"/>
      <c r="H652" s="475"/>
      <c r="I652" s="475"/>
      <c r="J652" s="475"/>
      <c r="K652" s="475"/>
      <c r="L652" s="475"/>
      <c r="M652" s="475"/>
      <c r="N652" s="475"/>
      <c r="O652" s="475"/>
      <c r="P652" s="475"/>
      <c r="Q652" s="475"/>
      <c r="R652" s="475"/>
      <c r="S652" s="475"/>
      <c r="T652" s="475"/>
      <c r="U652" s="475"/>
      <c r="V652" s="475"/>
      <c r="W652" s="475"/>
      <c r="X652" s="475"/>
      <c r="Y652" s="475"/>
      <c r="Z652" s="475"/>
    </row>
    <row r="653" spans="1:26" ht="11.25" customHeight="1">
      <c r="A653" s="475"/>
      <c r="B653" s="475"/>
      <c r="C653" s="475"/>
      <c r="D653" s="475"/>
      <c r="E653" s="475"/>
      <c r="F653" s="475"/>
      <c r="G653" s="475"/>
      <c r="H653" s="475"/>
      <c r="I653" s="475"/>
      <c r="J653" s="475"/>
      <c r="K653" s="475"/>
      <c r="L653" s="475"/>
      <c r="M653" s="475"/>
      <c r="N653" s="475"/>
      <c r="O653" s="475"/>
      <c r="P653" s="475"/>
      <c r="Q653" s="475"/>
      <c r="R653" s="475"/>
      <c r="S653" s="475"/>
      <c r="T653" s="475"/>
      <c r="U653" s="475"/>
      <c r="V653" s="475"/>
      <c r="W653" s="475"/>
      <c r="X653" s="475"/>
      <c r="Y653" s="475"/>
      <c r="Z653" s="475"/>
    </row>
    <row r="654" spans="1:26" ht="11.25" customHeight="1">
      <c r="A654" s="475"/>
      <c r="B654" s="475"/>
      <c r="C654" s="475"/>
      <c r="D654" s="475"/>
      <c r="E654" s="475"/>
      <c r="F654" s="475"/>
      <c r="G654" s="475"/>
      <c r="H654" s="475"/>
      <c r="I654" s="475"/>
      <c r="J654" s="475"/>
      <c r="K654" s="475"/>
      <c r="L654" s="475"/>
      <c r="M654" s="475"/>
      <c r="N654" s="475"/>
      <c r="O654" s="475"/>
      <c r="P654" s="475"/>
      <c r="Q654" s="475"/>
      <c r="R654" s="475"/>
      <c r="S654" s="475"/>
      <c r="T654" s="475"/>
      <c r="U654" s="475"/>
      <c r="V654" s="475"/>
      <c r="W654" s="475"/>
      <c r="X654" s="475"/>
      <c r="Y654" s="475"/>
      <c r="Z654" s="475"/>
    </row>
    <row r="655" spans="1:26" ht="11.25" customHeight="1">
      <c r="A655" s="475"/>
      <c r="B655" s="475"/>
      <c r="C655" s="475"/>
      <c r="D655" s="475"/>
      <c r="E655" s="475"/>
      <c r="F655" s="475"/>
      <c r="G655" s="475"/>
      <c r="H655" s="475"/>
      <c r="I655" s="475"/>
      <c r="J655" s="475"/>
      <c r="K655" s="475"/>
      <c r="L655" s="475"/>
      <c r="M655" s="475"/>
      <c r="N655" s="475"/>
      <c r="O655" s="475"/>
      <c r="P655" s="475"/>
      <c r="Q655" s="475"/>
      <c r="R655" s="475"/>
      <c r="S655" s="475"/>
      <c r="T655" s="475"/>
      <c r="U655" s="475"/>
      <c r="V655" s="475"/>
      <c r="W655" s="475"/>
      <c r="X655" s="475"/>
      <c r="Y655" s="475"/>
      <c r="Z655" s="475"/>
    </row>
    <row r="656" spans="1:26" ht="11.25" customHeight="1">
      <c r="A656" s="475"/>
      <c r="B656" s="475"/>
      <c r="C656" s="475"/>
      <c r="D656" s="475"/>
      <c r="E656" s="475"/>
      <c r="F656" s="475"/>
      <c r="G656" s="475"/>
      <c r="H656" s="475"/>
      <c r="I656" s="475"/>
      <c r="J656" s="475"/>
      <c r="K656" s="475"/>
      <c r="L656" s="475"/>
      <c r="M656" s="475"/>
      <c r="N656" s="475"/>
      <c r="O656" s="475"/>
      <c r="P656" s="475"/>
      <c r="Q656" s="475"/>
      <c r="R656" s="475"/>
      <c r="S656" s="475"/>
      <c r="T656" s="475"/>
      <c r="U656" s="475"/>
      <c r="V656" s="475"/>
      <c r="W656" s="475"/>
      <c r="X656" s="475"/>
      <c r="Y656" s="475"/>
      <c r="Z656" s="475"/>
    </row>
    <row r="657" spans="1:26" ht="11.25" customHeight="1">
      <c r="A657" s="475"/>
      <c r="B657" s="475"/>
      <c r="C657" s="475"/>
      <c r="D657" s="475"/>
      <c r="E657" s="475"/>
      <c r="F657" s="475"/>
      <c r="G657" s="475"/>
      <c r="H657" s="475"/>
      <c r="I657" s="475"/>
      <c r="J657" s="475"/>
      <c r="K657" s="475"/>
      <c r="L657" s="475"/>
      <c r="M657" s="475"/>
      <c r="N657" s="475"/>
      <c r="O657" s="475"/>
      <c r="P657" s="475"/>
      <c r="Q657" s="475"/>
      <c r="R657" s="475"/>
      <c r="S657" s="475"/>
      <c r="T657" s="475"/>
      <c r="U657" s="475"/>
      <c r="V657" s="475"/>
      <c r="W657" s="475"/>
      <c r="X657" s="475"/>
      <c r="Y657" s="475"/>
      <c r="Z657" s="475"/>
    </row>
    <row r="658" spans="1:26" ht="11.25" customHeight="1">
      <c r="A658" s="475"/>
      <c r="B658" s="475"/>
      <c r="C658" s="475"/>
      <c r="D658" s="475"/>
      <c r="E658" s="475"/>
      <c r="F658" s="475"/>
      <c r="G658" s="475"/>
      <c r="H658" s="475"/>
      <c r="I658" s="475"/>
      <c r="J658" s="475"/>
      <c r="K658" s="475"/>
      <c r="L658" s="475"/>
      <c r="M658" s="475"/>
      <c r="N658" s="475"/>
      <c r="O658" s="475"/>
      <c r="P658" s="475"/>
      <c r="Q658" s="475"/>
      <c r="R658" s="475"/>
      <c r="S658" s="475"/>
      <c r="T658" s="475"/>
      <c r="U658" s="475"/>
      <c r="V658" s="475"/>
      <c r="W658" s="475"/>
      <c r="X658" s="475"/>
      <c r="Y658" s="475"/>
      <c r="Z658" s="475"/>
    </row>
    <row r="659" spans="1:26" ht="11.25" customHeight="1">
      <c r="A659" s="475"/>
      <c r="B659" s="475"/>
      <c r="C659" s="475"/>
      <c r="D659" s="475"/>
      <c r="E659" s="475"/>
      <c r="F659" s="475"/>
      <c r="G659" s="475"/>
      <c r="H659" s="475"/>
      <c r="I659" s="475"/>
      <c r="J659" s="475"/>
      <c r="K659" s="475"/>
      <c r="L659" s="475"/>
      <c r="M659" s="475"/>
      <c r="N659" s="475"/>
      <c r="O659" s="475"/>
      <c r="P659" s="475"/>
      <c r="Q659" s="475"/>
      <c r="R659" s="475"/>
      <c r="S659" s="475"/>
      <c r="T659" s="475"/>
      <c r="U659" s="475"/>
      <c r="V659" s="475"/>
      <c r="W659" s="475"/>
      <c r="X659" s="475"/>
      <c r="Y659" s="475"/>
      <c r="Z659" s="475"/>
    </row>
    <row r="660" spans="1:26" ht="11.25" customHeight="1">
      <c r="A660" s="475"/>
      <c r="B660" s="475"/>
      <c r="C660" s="475"/>
      <c r="D660" s="475"/>
      <c r="E660" s="475"/>
      <c r="F660" s="475"/>
      <c r="G660" s="475"/>
      <c r="H660" s="475"/>
      <c r="I660" s="475"/>
      <c r="J660" s="475"/>
      <c r="K660" s="475"/>
      <c r="L660" s="475"/>
      <c r="M660" s="475"/>
      <c r="N660" s="475"/>
      <c r="O660" s="475"/>
      <c r="P660" s="475"/>
      <c r="Q660" s="475"/>
      <c r="R660" s="475"/>
      <c r="S660" s="475"/>
      <c r="T660" s="475"/>
      <c r="U660" s="475"/>
      <c r="V660" s="475"/>
      <c r="W660" s="475"/>
      <c r="X660" s="475"/>
      <c r="Y660" s="475"/>
      <c r="Z660" s="475"/>
    </row>
    <row r="661" spans="1:26" ht="11.25" customHeight="1">
      <c r="A661" s="475"/>
      <c r="B661" s="475"/>
      <c r="C661" s="475"/>
      <c r="D661" s="475"/>
      <c r="E661" s="475"/>
      <c r="F661" s="475"/>
      <c r="G661" s="475"/>
      <c r="H661" s="475"/>
      <c r="I661" s="475"/>
      <c r="J661" s="475"/>
      <c r="K661" s="475"/>
      <c r="L661" s="475"/>
      <c r="M661" s="475"/>
      <c r="N661" s="475"/>
      <c r="O661" s="475"/>
      <c r="P661" s="475"/>
      <c r="Q661" s="475"/>
      <c r="R661" s="475"/>
      <c r="S661" s="475"/>
      <c r="T661" s="475"/>
      <c r="U661" s="475"/>
      <c r="V661" s="475"/>
      <c r="W661" s="475"/>
      <c r="X661" s="475"/>
      <c r="Y661" s="475"/>
      <c r="Z661" s="475"/>
    </row>
    <row r="662" spans="1:26" ht="11.25" customHeight="1">
      <c r="A662" s="475"/>
      <c r="B662" s="475"/>
      <c r="C662" s="475"/>
      <c r="D662" s="475"/>
      <c r="E662" s="475"/>
      <c r="F662" s="475"/>
      <c r="G662" s="475"/>
      <c r="H662" s="475"/>
      <c r="I662" s="475"/>
      <c r="J662" s="475"/>
      <c r="K662" s="475"/>
      <c r="L662" s="475"/>
      <c r="M662" s="475"/>
      <c r="N662" s="475"/>
      <c r="O662" s="475"/>
      <c r="P662" s="475"/>
      <c r="Q662" s="475"/>
      <c r="R662" s="475"/>
      <c r="S662" s="475"/>
      <c r="T662" s="475"/>
      <c r="U662" s="475"/>
      <c r="V662" s="475"/>
      <c r="W662" s="475"/>
      <c r="X662" s="475"/>
      <c r="Y662" s="475"/>
      <c r="Z662" s="475"/>
    </row>
    <row r="663" spans="1:26" ht="11.25" customHeight="1">
      <c r="A663" s="475"/>
      <c r="B663" s="475"/>
      <c r="C663" s="475"/>
      <c r="D663" s="475"/>
      <c r="E663" s="475"/>
      <c r="F663" s="475"/>
      <c r="G663" s="475"/>
      <c r="H663" s="475"/>
      <c r="I663" s="475"/>
      <c r="J663" s="475"/>
      <c r="K663" s="475"/>
      <c r="L663" s="475"/>
      <c r="M663" s="475"/>
      <c r="N663" s="475"/>
      <c r="O663" s="475"/>
      <c r="P663" s="475"/>
      <c r="Q663" s="475"/>
      <c r="R663" s="475"/>
      <c r="S663" s="475"/>
      <c r="T663" s="475"/>
      <c r="U663" s="475"/>
      <c r="V663" s="475"/>
      <c r="W663" s="475"/>
      <c r="X663" s="475"/>
      <c r="Y663" s="475"/>
      <c r="Z663" s="475"/>
    </row>
    <row r="664" spans="1:26" ht="11.25" customHeight="1">
      <c r="A664" s="475"/>
      <c r="B664" s="475"/>
      <c r="C664" s="475"/>
      <c r="D664" s="475"/>
      <c r="E664" s="475"/>
      <c r="F664" s="475"/>
      <c r="G664" s="475"/>
      <c r="H664" s="475"/>
      <c r="I664" s="475"/>
      <c r="J664" s="475"/>
      <c r="K664" s="475"/>
      <c r="L664" s="475"/>
      <c r="M664" s="475"/>
      <c r="N664" s="475"/>
      <c r="O664" s="475"/>
      <c r="P664" s="475"/>
      <c r="Q664" s="475"/>
      <c r="R664" s="475"/>
      <c r="S664" s="475"/>
      <c r="T664" s="475"/>
      <c r="U664" s="475"/>
      <c r="V664" s="475"/>
      <c r="W664" s="475"/>
      <c r="X664" s="475"/>
      <c r="Y664" s="475"/>
      <c r="Z664" s="475"/>
    </row>
    <row r="665" spans="1:26" ht="11.25" customHeight="1">
      <c r="A665" s="475"/>
      <c r="B665" s="475"/>
      <c r="C665" s="475"/>
      <c r="D665" s="475"/>
      <c r="E665" s="475"/>
      <c r="F665" s="475"/>
      <c r="G665" s="475"/>
      <c r="H665" s="475"/>
      <c r="I665" s="475"/>
      <c r="J665" s="475"/>
      <c r="K665" s="475"/>
      <c r="L665" s="475"/>
      <c r="M665" s="475"/>
      <c r="N665" s="475"/>
      <c r="O665" s="475"/>
      <c r="P665" s="475"/>
      <c r="Q665" s="475"/>
      <c r="R665" s="475"/>
      <c r="S665" s="475"/>
      <c r="T665" s="475"/>
      <c r="U665" s="475"/>
      <c r="V665" s="475"/>
      <c r="W665" s="475"/>
      <c r="X665" s="475"/>
      <c r="Y665" s="475"/>
      <c r="Z665" s="475"/>
    </row>
    <row r="666" spans="1:26" ht="11.25" customHeight="1">
      <c r="A666" s="475"/>
      <c r="B666" s="475"/>
      <c r="C666" s="475"/>
      <c r="D666" s="475"/>
      <c r="E666" s="475"/>
      <c r="F666" s="475"/>
      <c r="G666" s="475"/>
      <c r="H666" s="475"/>
      <c r="I666" s="475"/>
      <c r="J666" s="475"/>
      <c r="K666" s="475"/>
      <c r="L666" s="475"/>
      <c r="M666" s="475"/>
      <c r="N666" s="475"/>
      <c r="O666" s="475"/>
      <c r="P666" s="475"/>
      <c r="Q666" s="475"/>
      <c r="R666" s="475"/>
      <c r="S666" s="475"/>
      <c r="T666" s="475"/>
      <c r="U666" s="475"/>
      <c r="V666" s="475"/>
      <c r="W666" s="475"/>
      <c r="X666" s="475"/>
      <c r="Y666" s="475"/>
      <c r="Z666" s="475"/>
    </row>
    <row r="667" spans="1:26" ht="11.25" customHeight="1">
      <c r="A667" s="475"/>
      <c r="B667" s="475"/>
      <c r="C667" s="475"/>
      <c r="D667" s="475"/>
      <c r="E667" s="475"/>
      <c r="F667" s="475"/>
      <c r="G667" s="475"/>
      <c r="H667" s="475"/>
      <c r="I667" s="475"/>
      <c r="J667" s="475"/>
      <c r="K667" s="475"/>
      <c r="L667" s="475"/>
      <c r="M667" s="475"/>
      <c r="N667" s="475"/>
      <c r="O667" s="475"/>
      <c r="P667" s="475"/>
      <c r="Q667" s="475"/>
      <c r="R667" s="475"/>
      <c r="S667" s="475"/>
      <c r="T667" s="475"/>
      <c r="U667" s="475"/>
      <c r="V667" s="475"/>
      <c r="W667" s="475"/>
      <c r="X667" s="475"/>
      <c r="Y667" s="475"/>
      <c r="Z667" s="475"/>
    </row>
    <row r="668" spans="1:26" ht="11.25" customHeight="1">
      <c r="A668" s="475"/>
      <c r="B668" s="475"/>
      <c r="C668" s="475"/>
      <c r="D668" s="475"/>
      <c r="E668" s="475"/>
      <c r="F668" s="475"/>
      <c r="G668" s="475"/>
      <c r="H668" s="475"/>
      <c r="I668" s="475"/>
      <c r="J668" s="475"/>
      <c r="K668" s="475"/>
      <c r="L668" s="475"/>
      <c r="M668" s="475"/>
      <c r="N668" s="475"/>
      <c r="O668" s="475"/>
      <c r="P668" s="475"/>
      <c r="Q668" s="475"/>
      <c r="R668" s="475"/>
      <c r="S668" s="475"/>
      <c r="T668" s="475"/>
      <c r="U668" s="475"/>
      <c r="V668" s="475"/>
      <c r="W668" s="475"/>
      <c r="X668" s="475"/>
      <c r="Y668" s="475"/>
      <c r="Z668" s="475"/>
    </row>
    <row r="669" spans="1:26" ht="11.25" customHeight="1">
      <c r="A669" s="475"/>
      <c r="B669" s="475"/>
      <c r="C669" s="475"/>
      <c r="D669" s="475"/>
      <c r="E669" s="475"/>
      <c r="F669" s="475"/>
      <c r="G669" s="475"/>
      <c r="H669" s="475"/>
      <c r="I669" s="475"/>
      <c r="J669" s="475"/>
      <c r="K669" s="475"/>
      <c r="L669" s="475"/>
      <c r="M669" s="475"/>
      <c r="N669" s="475"/>
      <c r="O669" s="475"/>
      <c r="P669" s="475"/>
      <c r="Q669" s="475"/>
      <c r="R669" s="475"/>
      <c r="S669" s="475"/>
      <c r="T669" s="475"/>
      <c r="U669" s="475"/>
      <c r="V669" s="475"/>
      <c r="W669" s="475"/>
      <c r="X669" s="475"/>
      <c r="Y669" s="475"/>
      <c r="Z669" s="475"/>
    </row>
    <row r="670" spans="1:26" ht="11.25" customHeight="1">
      <c r="A670" s="475"/>
      <c r="B670" s="475"/>
      <c r="C670" s="475"/>
      <c r="D670" s="475"/>
      <c r="E670" s="475"/>
      <c r="F670" s="475"/>
      <c r="G670" s="475"/>
      <c r="H670" s="475"/>
      <c r="I670" s="475"/>
      <c r="J670" s="475"/>
      <c r="K670" s="475"/>
      <c r="L670" s="475"/>
      <c r="M670" s="475"/>
      <c r="N670" s="475"/>
      <c r="O670" s="475"/>
      <c r="P670" s="475"/>
      <c r="Q670" s="475"/>
      <c r="R670" s="475"/>
      <c r="S670" s="475"/>
      <c r="T670" s="475"/>
      <c r="U670" s="475"/>
      <c r="V670" s="475"/>
      <c r="W670" s="475"/>
      <c r="X670" s="475"/>
      <c r="Y670" s="475"/>
      <c r="Z670" s="475"/>
    </row>
    <row r="671" spans="1:26" ht="11.25" customHeight="1">
      <c r="A671" s="475"/>
      <c r="B671" s="475"/>
      <c r="C671" s="475"/>
      <c r="D671" s="475"/>
      <c r="E671" s="475"/>
      <c r="F671" s="475"/>
      <c r="G671" s="475"/>
      <c r="H671" s="475"/>
      <c r="I671" s="475"/>
      <c r="J671" s="475"/>
      <c r="K671" s="475"/>
      <c r="L671" s="475"/>
      <c r="M671" s="475"/>
      <c r="N671" s="475"/>
      <c r="O671" s="475"/>
      <c r="P671" s="475"/>
      <c r="Q671" s="475"/>
      <c r="R671" s="475"/>
      <c r="S671" s="475"/>
      <c r="T671" s="475"/>
      <c r="U671" s="475"/>
      <c r="V671" s="475"/>
      <c r="W671" s="475"/>
      <c r="X671" s="475"/>
      <c r="Y671" s="475"/>
      <c r="Z671" s="475"/>
    </row>
    <row r="672" spans="1:26" ht="11.25" customHeight="1">
      <c r="A672" s="475"/>
      <c r="B672" s="475"/>
      <c r="C672" s="475"/>
      <c r="D672" s="475"/>
      <c r="E672" s="475"/>
      <c r="F672" s="475"/>
      <c r="G672" s="475"/>
      <c r="H672" s="475"/>
      <c r="I672" s="475"/>
      <c r="J672" s="475"/>
      <c r="K672" s="475"/>
      <c r="L672" s="475"/>
      <c r="M672" s="475"/>
      <c r="N672" s="475"/>
      <c r="O672" s="475"/>
      <c r="P672" s="475"/>
      <c r="Q672" s="475"/>
      <c r="R672" s="475"/>
      <c r="S672" s="475"/>
      <c r="T672" s="475"/>
      <c r="U672" s="475"/>
      <c r="V672" s="475"/>
      <c r="W672" s="475"/>
      <c r="X672" s="475"/>
      <c r="Y672" s="475"/>
      <c r="Z672" s="475"/>
    </row>
    <row r="673" spans="1:26" ht="11.25" customHeight="1">
      <c r="A673" s="475"/>
      <c r="B673" s="475"/>
      <c r="C673" s="475"/>
      <c r="D673" s="475"/>
      <c r="E673" s="475"/>
      <c r="F673" s="475"/>
      <c r="G673" s="475"/>
      <c r="H673" s="475"/>
      <c r="I673" s="475"/>
      <c r="J673" s="475"/>
      <c r="K673" s="475"/>
      <c r="L673" s="475"/>
      <c r="M673" s="475"/>
      <c r="N673" s="475"/>
      <c r="O673" s="475"/>
      <c r="P673" s="475"/>
      <c r="Q673" s="475"/>
      <c r="R673" s="475"/>
      <c r="S673" s="475"/>
      <c r="T673" s="475"/>
      <c r="U673" s="475"/>
      <c r="V673" s="475"/>
      <c r="W673" s="475"/>
      <c r="X673" s="475"/>
      <c r="Y673" s="475"/>
      <c r="Z673" s="475"/>
    </row>
    <row r="674" spans="1:26" ht="11.25" customHeight="1">
      <c r="A674" s="475"/>
      <c r="B674" s="475"/>
      <c r="C674" s="475"/>
      <c r="D674" s="475"/>
      <c r="E674" s="475"/>
      <c r="F674" s="475"/>
      <c r="G674" s="475"/>
      <c r="H674" s="475"/>
      <c r="I674" s="475"/>
      <c r="J674" s="475"/>
      <c r="K674" s="475"/>
      <c r="L674" s="475"/>
      <c r="M674" s="475"/>
      <c r="N674" s="475"/>
      <c r="O674" s="475"/>
      <c r="P674" s="475"/>
      <c r="Q674" s="475"/>
      <c r="R674" s="475"/>
      <c r="S674" s="475"/>
      <c r="T674" s="475"/>
      <c r="U674" s="475"/>
      <c r="V674" s="475"/>
      <c r="W674" s="475"/>
      <c r="X674" s="475"/>
      <c r="Y674" s="475"/>
      <c r="Z674" s="475"/>
    </row>
    <row r="675" spans="1:26" ht="11.25" customHeight="1">
      <c r="A675" s="475"/>
      <c r="B675" s="475"/>
      <c r="C675" s="475"/>
      <c r="D675" s="475"/>
      <c r="E675" s="475"/>
      <c r="F675" s="475"/>
      <c r="G675" s="475"/>
      <c r="H675" s="475"/>
      <c r="I675" s="475"/>
      <c r="J675" s="475"/>
      <c r="K675" s="475"/>
      <c r="L675" s="475"/>
      <c r="M675" s="475"/>
      <c r="N675" s="475"/>
      <c r="O675" s="475"/>
      <c r="P675" s="475"/>
      <c r="Q675" s="475"/>
      <c r="R675" s="475"/>
      <c r="S675" s="475"/>
      <c r="T675" s="475"/>
      <c r="U675" s="475"/>
      <c r="V675" s="475"/>
      <c r="W675" s="475"/>
      <c r="X675" s="475"/>
      <c r="Y675" s="475"/>
      <c r="Z675" s="475"/>
    </row>
    <row r="676" spans="1:26" ht="11.25" customHeight="1">
      <c r="A676" s="475"/>
      <c r="B676" s="475"/>
      <c r="C676" s="475"/>
      <c r="D676" s="475"/>
      <c r="E676" s="475"/>
      <c r="F676" s="475"/>
      <c r="G676" s="475"/>
      <c r="H676" s="475"/>
      <c r="I676" s="475"/>
      <c r="J676" s="475"/>
      <c r="K676" s="475"/>
      <c r="L676" s="475"/>
      <c r="M676" s="475"/>
      <c r="N676" s="475"/>
      <c r="O676" s="475"/>
      <c r="P676" s="475"/>
      <c r="Q676" s="475"/>
      <c r="R676" s="475"/>
      <c r="S676" s="475"/>
      <c r="T676" s="475"/>
      <c r="U676" s="475"/>
      <c r="V676" s="475"/>
      <c r="W676" s="475"/>
      <c r="X676" s="475"/>
      <c r="Y676" s="475"/>
      <c r="Z676" s="475"/>
    </row>
    <row r="677" spans="1:26" ht="11.25" customHeight="1">
      <c r="A677" s="475"/>
      <c r="B677" s="475"/>
      <c r="C677" s="475"/>
      <c r="D677" s="475"/>
      <c r="E677" s="475"/>
      <c r="F677" s="475"/>
      <c r="G677" s="475"/>
      <c r="H677" s="475"/>
      <c r="I677" s="475"/>
      <c r="J677" s="475"/>
      <c r="K677" s="475"/>
      <c r="L677" s="475"/>
      <c r="M677" s="475"/>
      <c r="N677" s="475"/>
      <c r="O677" s="475"/>
      <c r="P677" s="475"/>
      <c r="Q677" s="475"/>
      <c r="R677" s="475"/>
      <c r="S677" s="475"/>
      <c r="T677" s="475"/>
      <c r="U677" s="475"/>
      <c r="V677" s="475"/>
      <c r="W677" s="475"/>
      <c r="X677" s="475"/>
      <c r="Y677" s="475"/>
      <c r="Z677" s="475"/>
    </row>
    <row r="678" spans="1:26" ht="11.25" customHeight="1">
      <c r="A678" s="475"/>
      <c r="B678" s="475"/>
      <c r="C678" s="475"/>
      <c r="D678" s="475"/>
      <c r="E678" s="475"/>
      <c r="F678" s="475"/>
      <c r="G678" s="475"/>
      <c r="H678" s="475"/>
      <c r="I678" s="475"/>
      <c r="J678" s="475"/>
      <c r="K678" s="475"/>
      <c r="L678" s="475"/>
      <c r="M678" s="475"/>
      <c r="N678" s="475"/>
      <c r="O678" s="475"/>
      <c r="P678" s="475"/>
      <c r="Q678" s="475"/>
      <c r="R678" s="475"/>
      <c r="S678" s="475"/>
      <c r="T678" s="475"/>
      <c r="U678" s="475"/>
      <c r="V678" s="475"/>
      <c r="W678" s="475"/>
      <c r="X678" s="475"/>
      <c r="Y678" s="475"/>
      <c r="Z678" s="475"/>
    </row>
    <row r="679" spans="1:26" ht="11.25" customHeight="1">
      <c r="A679" s="475"/>
      <c r="B679" s="475"/>
      <c r="C679" s="475"/>
      <c r="D679" s="475"/>
      <c r="E679" s="475"/>
      <c r="F679" s="475"/>
      <c r="G679" s="475"/>
      <c r="H679" s="475"/>
      <c r="I679" s="475"/>
      <c r="J679" s="475"/>
      <c r="K679" s="475"/>
      <c r="L679" s="475"/>
      <c r="M679" s="475"/>
      <c r="N679" s="475"/>
      <c r="O679" s="475"/>
      <c r="P679" s="475"/>
      <c r="Q679" s="475"/>
      <c r="R679" s="475"/>
      <c r="S679" s="475"/>
      <c r="T679" s="475"/>
      <c r="U679" s="475"/>
      <c r="V679" s="475"/>
      <c r="W679" s="475"/>
      <c r="X679" s="475"/>
      <c r="Y679" s="475"/>
      <c r="Z679" s="475"/>
    </row>
    <row r="680" spans="1:26" ht="11.25" customHeight="1">
      <c r="A680" s="475"/>
      <c r="B680" s="475"/>
      <c r="C680" s="475"/>
      <c r="D680" s="475"/>
      <c r="E680" s="475"/>
      <c r="F680" s="475"/>
      <c r="G680" s="475"/>
      <c r="H680" s="475"/>
      <c r="I680" s="475"/>
      <c r="J680" s="475"/>
      <c r="K680" s="475"/>
      <c r="L680" s="475"/>
      <c r="M680" s="475"/>
      <c r="N680" s="475"/>
      <c r="O680" s="475"/>
      <c r="P680" s="475"/>
      <c r="Q680" s="475"/>
      <c r="R680" s="475"/>
      <c r="S680" s="475"/>
      <c r="T680" s="475"/>
      <c r="U680" s="475"/>
      <c r="V680" s="475"/>
      <c r="W680" s="475"/>
      <c r="X680" s="475"/>
      <c r="Y680" s="475"/>
      <c r="Z680" s="475"/>
    </row>
    <row r="681" spans="1:26" ht="11.25" customHeight="1">
      <c r="A681" s="475"/>
      <c r="B681" s="475"/>
      <c r="C681" s="475"/>
      <c r="D681" s="475"/>
      <c r="E681" s="475"/>
      <c r="F681" s="475"/>
      <c r="G681" s="475"/>
      <c r="H681" s="475"/>
      <c r="I681" s="475"/>
      <c r="J681" s="475"/>
      <c r="K681" s="475"/>
      <c r="L681" s="475"/>
      <c r="M681" s="475"/>
      <c r="N681" s="475"/>
      <c r="O681" s="475"/>
      <c r="P681" s="475"/>
      <c r="Q681" s="475"/>
      <c r="R681" s="475"/>
      <c r="S681" s="475"/>
      <c r="T681" s="475"/>
      <c r="U681" s="475"/>
      <c r="V681" s="475"/>
      <c r="W681" s="475"/>
      <c r="X681" s="475"/>
      <c r="Y681" s="475"/>
      <c r="Z681" s="475"/>
    </row>
    <row r="682" spans="1:26" ht="11.25" customHeight="1">
      <c r="A682" s="475"/>
      <c r="B682" s="475"/>
      <c r="C682" s="475"/>
      <c r="D682" s="475"/>
      <c r="E682" s="475"/>
      <c r="F682" s="475"/>
      <c r="G682" s="475"/>
      <c r="H682" s="475"/>
      <c r="I682" s="475"/>
      <c r="J682" s="475"/>
      <c r="K682" s="475"/>
      <c r="L682" s="475"/>
      <c r="M682" s="475"/>
      <c r="N682" s="475"/>
      <c r="O682" s="475"/>
      <c r="P682" s="475"/>
      <c r="Q682" s="475"/>
      <c r="R682" s="475"/>
      <c r="S682" s="475"/>
      <c r="T682" s="475"/>
      <c r="U682" s="475"/>
      <c r="V682" s="475"/>
      <c r="W682" s="475"/>
      <c r="X682" s="475"/>
      <c r="Y682" s="475"/>
      <c r="Z682" s="475"/>
    </row>
    <row r="683" spans="1:26" ht="11.25" customHeight="1">
      <c r="A683" s="475"/>
      <c r="B683" s="475"/>
      <c r="C683" s="475"/>
      <c r="D683" s="475"/>
      <c r="E683" s="475"/>
      <c r="F683" s="475"/>
      <c r="G683" s="475"/>
      <c r="H683" s="475"/>
      <c r="I683" s="475"/>
      <c r="J683" s="475"/>
      <c r="K683" s="475"/>
      <c r="L683" s="475"/>
      <c r="M683" s="475"/>
      <c r="N683" s="475"/>
      <c r="O683" s="475"/>
      <c r="P683" s="475"/>
      <c r="Q683" s="475"/>
      <c r="R683" s="475"/>
      <c r="S683" s="475"/>
      <c r="T683" s="475"/>
      <c r="U683" s="475"/>
      <c r="V683" s="475"/>
      <c r="W683" s="475"/>
      <c r="X683" s="475"/>
      <c r="Y683" s="475"/>
      <c r="Z683" s="475"/>
    </row>
    <row r="684" spans="1:26" ht="11.25" customHeight="1">
      <c r="A684" s="475"/>
      <c r="B684" s="475"/>
      <c r="C684" s="475"/>
      <c r="D684" s="475"/>
      <c r="E684" s="475"/>
      <c r="F684" s="475"/>
      <c r="G684" s="475"/>
      <c r="H684" s="475"/>
      <c r="I684" s="475"/>
      <c r="J684" s="475"/>
      <c r="K684" s="475"/>
      <c r="L684" s="475"/>
      <c r="M684" s="475"/>
      <c r="N684" s="475"/>
      <c r="O684" s="475"/>
      <c r="P684" s="475"/>
      <c r="Q684" s="475"/>
      <c r="R684" s="475"/>
      <c r="S684" s="475"/>
      <c r="T684" s="475"/>
      <c r="U684" s="475"/>
      <c r="V684" s="475"/>
      <c r="W684" s="475"/>
      <c r="X684" s="475"/>
      <c r="Y684" s="475"/>
      <c r="Z684" s="475"/>
    </row>
    <row r="685" spans="1:26" ht="11.25" customHeight="1">
      <c r="A685" s="475"/>
      <c r="B685" s="475"/>
      <c r="C685" s="475"/>
      <c r="D685" s="475"/>
      <c r="E685" s="475"/>
      <c r="F685" s="475"/>
      <c r="G685" s="475"/>
      <c r="H685" s="475"/>
      <c r="I685" s="475"/>
      <c r="J685" s="475"/>
      <c r="K685" s="475"/>
      <c r="L685" s="475"/>
      <c r="M685" s="475"/>
      <c r="N685" s="475"/>
      <c r="O685" s="475"/>
      <c r="P685" s="475"/>
      <c r="Q685" s="475"/>
      <c r="R685" s="475"/>
      <c r="S685" s="475"/>
      <c r="T685" s="475"/>
      <c r="U685" s="475"/>
      <c r="V685" s="475"/>
      <c r="W685" s="475"/>
      <c r="X685" s="475"/>
      <c r="Y685" s="475"/>
      <c r="Z685" s="475"/>
    </row>
    <row r="686" spans="1:26" ht="11.25" customHeight="1">
      <c r="A686" s="475"/>
      <c r="B686" s="475"/>
      <c r="C686" s="475"/>
      <c r="D686" s="475"/>
      <c r="E686" s="475"/>
      <c r="F686" s="475"/>
      <c r="G686" s="475"/>
      <c r="H686" s="475"/>
      <c r="I686" s="475"/>
      <c r="J686" s="475"/>
      <c r="K686" s="475"/>
      <c r="L686" s="475"/>
      <c r="M686" s="475"/>
      <c r="N686" s="475"/>
      <c r="O686" s="475"/>
      <c r="P686" s="475"/>
      <c r="Q686" s="475"/>
      <c r="R686" s="475"/>
      <c r="S686" s="475"/>
      <c r="T686" s="475"/>
      <c r="U686" s="475"/>
      <c r="V686" s="475"/>
      <c r="W686" s="475"/>
      <c r="X686" s="475"/>
      <c r="Y686" s="475"/>
      <c r="Z686" s="475"/>
    </row>
    <row r="687" spans="1:26" ht="11.25" customHeight="1">
      <c r="A687" s="475"/>
      <c r="B687" s="475"/>
      <c r="C687" s="475"/>
      <c r="D687" s="475"/>
      <c r="E687" s="475"/>
      <c r="F687" s="475"/>
      <c r="G687" s="475"/>
      <c r="H687" s="475"/>
      <c r="I687" s="475"/>
      <c r="J687" s="475"/>
      <c r="K687" s="475"/>
      <c r="L687" s="475"/>
      <c r="M687" s="475"/>
      <c r="N687" s="475"/>
      <c r="O687" s="475"/>
      <c r="P687" s="475"/>
      <c r="Q687" s="475"/>
      <c r="R687" s="475"/>
      <c r="S687" s="475"/>
      <c r="T687" s="475"/>
      <c r="U687" s="475"/>
      <c r="V687" s="475"/>
      <c r="W687" s="475"/>
      <c r="X687" s="475"/>
      <c r="Y687" s="475"/>
      <c r="Z687" s="475"/>
    </row>
    <row r="688" spans="1:26" ht="11.25" customHeight="1">
      <c r="A688" s="475"/>
      <c r="B688" s="475"/>
      <c r="C688" s="475"/>
      <c r="D688" s="475"/>
      <c r="E688" s="475"/>
      <c r="F688" s="475"/>
      <c r="G688" s="475"/>
      <c r="H688" s="475"/>
      <c r="I688" s="475"/>
      <c r="J688" s="475"/>
      <c r="K688" s="475"/>
      <c r="L688" s="475"/>
      <c r="M688" s="475"/>
      <c r="N688" s="475"/>
      <c r="O688" s="475"/>
      <c r="P688" s="475"/>
      <c r="Q688" s="475"/>
      <c r="R688" s="475"/>
      <c r="S688" s="475"/>
      <c r="T688" s="475"/>
      <c r="U688" s="475"/>
      <c r="V688" s="475"/>
      <c r="W688" s="475"/>
      <c r="X688" s="475"/>
      <c r="Y688" s="475"/>
      <c r="Z688" s="475"/>
    </row>
    <row r="689" spans="1:26" ht="11.25" customHeight="1">
      <c r="A689" s="475"/>
      <c r="B689" s="475"/>
      <c r="C689" s="475"/>
      <c r="D689" s="475"/>
      <c r="E689" s="475"/>
      <c r="F689" s="475"/>
      <c r="G689" s="475"/>
      <c r="H689" s="475"/>
      <c r="I689" s="475"/>
      <c r="J689" s="475"/>
      <c r="K689" s="475"/>
      <c r="L689" s="475"/>
      <c r="M689" s="475"/>
      <c r="N689" s="475"/>
      <c r="O689" s="475"/>
      <c r="P689" s="475"/>
      <c r="Q689" s="475"/>
      <c r="R689" s="475"/>
      <c r="S689" s="475"/>
      <c r="T689" s="475"/>
      <c r="U689" s="475"/>
      <c r="V689" s="475"/>
      <c r="W689" s="475"/>
      <c r="X689" s="475"/>
      <c r="Y689" s="475"/>
      <c r="Z689" s="475"/>
    </row>
    <row r="690" spans="1:26" ht="11.25" customHeight="1">
      <c r="A690" s="475"/>
      <c r="B690" s="475"/>
      <c r="C690" s="475"/>
      <c r="D690" s="475"/>
      <c r="E690" s="475"/>
      <c r="F690" s="475"/>
      <c r="G690" s="475"/>
      <c r="H690" s="475"/>
      <c r="I690" s="475"/>
      <c r="J690" s="475"/>
      <c r="K690" s="475"/>
      <c r="L690" s="475"/>
      <c r="M690" s="475"/>
      <c r="N690" s="475"/>
      <c r="O690" s="475"/>
      <c r="P690" s="475"/>
      <c r="Q690" s="475"/>
      <c r="R690" s="475"/>
      <c r="S690" s="475"/>
      <c r="T690" s="475"/>
      <c r="U690" s="475"/>
      <c r="V690" s="475"/>
      <c r="W690" s="475"/>
      <c r="X690" s="475"/>
      <c r="Y690" s="475"/>
      <c r="Z690" s="475"/>
    </row>
    <row r="691" spans="1:26" ht="11.25" customHeight="1">
      <c r="A691" s="475"/>
      <c r="B691" s="475"/>
      <c r="C691" s="475"/>
      <c r="D691" s="475"/>
      <c r="E691" s="475"/>
      <c r="F691" s="475"/>
      <c r="G691" s="475"/>
      <c r="H691" s="475"/>
      <c r="I691" s="475"/>
      <c r="J691" s="475"/>
      <c r="K691" s="475"/>
      <c r="L691" s="475"/>
      <c r="M691" s="475"/>
      <c r="N691" s="475"/>
      <c r="O691" s="475"/>
      <c r="P691" s="475"/>
      <c r="Q691" s="475"/>
      <c r="R691" s="475"/>
      <c r="S691" s="475"/>
      <c r="T691" s="475"/>
      <c r="U691" s="475"/>
      <c r="V691" s="475"/>
      <c r="W691" s="475"/>
      <c r="X691" s="475"/>
      <c r="Y691" s="475"/>
      <c r="Z691" s="475"/>
    </row>
    <row r="692" spans="1:26" ht="11.25" customHeight="1">
      <c r="A692" s="475"/>
      <c r="B692" s="475"/>
      <c r="C692" s="475"/>
      <c r="D692" s="475"/>
      <c r="E692" s="475"/>
      <c r="F692" s="475"/>
      <c r="G692" s="475"/>
      <c r="H692" s="475"/>
      <c r="I692" s="475"/>
      <c r="J692" s="475"/>
      <c r="K692" s="475"/>
      <c r="L692" s="475"/>
      <c r="M692" s="475"/>
      <c r="N692" s="475"/>
      <c r="O692" s="475"/>
      <c r="P692" s="475"/>
      <c r="Q692" s="475"/>
      <c r="R692" s="475"/>
      <c r="S692" s="475"/>
      <c r="T692" s="475"/>
      <c r="U692" s="475"/>
      <c r="V692" s="475"/>
      <c r="W692" s="475"/>
      <c r="X692" s="475"/>
      <c r="Y692" s="475"/>
      <c r="Z692" s="475"/>
    </row>
    <row r="693" spans="1:26" ht="11.25" customHeight="1">
      <c r="A693" s="475"/>
      <c r="B693" s="475"/>
      <c r="C693" s="475"/>
      <c r="D693" s="475"/>
      <c r="E693" s="475"/>
      <c r="F693" s="475"/>
      <c r="G693" s="475"/>
      <c r="H693" s="475"/>
      <c r="I693" s="475"/>
      <c r="J693" s="475"/>
      <c r="K693" s="475"/>
      <c r="L693" s="475"/>
      <c r="M693" s="475"/>
      <c r="N693" s="475"/>
      <c r="O693" s="475"/>
      <c r="P693" s="475"/>
      <c r="Q693" s="475"/>
      <c r="R693" s="475"/>
      <c r="S693" s="475"/>
      <c r="T693" s="475"/>
      <c r="U693" s="475"/>
      <c r="V693" s="475"/>
      <c r="W693" s="475"/>
      <c r="X693" s="475"/>
      <c r="Y693" s="475"/>
      <c r="Z693" s="475"/>
    </row>
    <row r="694" spans="1:26" ht="11.25" customHeight="1">
      <c r="A694" s="475"/>
      <c r="B694" s="475"/>
      <c r="C694" s="475"/>
      <c r="D694" s="475"/>
      <c r="E694" s="475"/>
      <c r="F694" s="475"/>
      <c r="G694" s="475"/>
      <c r="H694" s="475"/>
      <c r="I694" s="475"/>
      <c r="J694" s="475"/>
      <c r="K694" s="475"/>
      <c r="L694" s="475"/>
      <c r="M694" s="475"/>
      <c r="N694" s="475"/>
      <c r="O694" s="475"/>
      <c r="P694" s="475"/>
      <c r="Q694" s="475"/>
      <c r="R694" s="475"/>
      <c r="S694" s="475"/>
      <c r="T694" s="475"/>
      <c r="U694" s="475"/>
      <c r="V694" s="475"/>
      <c r="W694" s="475"/>
      <c r="X694" s="475"/>
      <c r="Y694" s="475"/>
      <c r="Z694" s="475"/>
    </row>
    <row r="695" spans="1:26" ht="11.25" customHeight="1">
      <c r="A695" s="475"/>
      <c r="B695" s="475"/>
      <c r="C695" s="475"/>
      <c r="D695" s="475"/>
      <c r="E695" s="475"/>
      <c r="F695" s="475"/>
      <c r="G695" s="475"/>
      <c r="H695" s="475"/>
      <c r="I695" s="475"/>
      <c r="J695" s="475"/>
      <c r="K695" s="475"/>
      <c r="L695" s="475"/>
      <c r="M695" s="475"/>
      <c r="N695" s="475"/>
      <c r="O695" s="475"/>
      <c r="P695" s="475"/>
      <c r="Q695" s="475"/>
      <c r="R695" s="475"/>
      <c r="S695" s="475"/>
      <c r="T695" s="475"/>
      <c r="U695" s="475"/>
      <c r="V695" s="475"/>
      <c r="W695" s="475"/>
      <c r="X695" s="475"/>
      <c r="Y695" s="475"/>
      <c r="Z695" s="475"/>
    </row>
    <row r="696" spans="1:26" ht="11.25" customHeight="1">
      <c r="A696" s="475"/>
      <c r="B696" s="475"/>
      <c r="C696" s="475"/>
      <c r="D696" s="475"/>
      <c r="E696" s="475"/>
      <c r="F696" s="475"/>
      <c r="G696" s="475"/>
      <c r="H696" s="475"/>
      <c r="I696" s="475"/>
      <c r="J696" s="475"/>
      <c r="K696" s="475"/>
      <c r="L696" s="475"/>
      <c r="M696" s="475"/>
      <c r="N696" s="475"/>
      <c r="O696" s="475"/>
      <c r="P696" s="475"/>
      <c r="Q696" s="475"/>
      <c r="R696" s="475"/>
      <c r="S696" s="475"/>
      <c r="T696" s="475"/>
      <c r="U696" s="475"/>
      <c r="V696" s="475"/>
      <c r="W696" s="475"/>
      <c r="X696" s="475"/>
      <c r="Y696" s="475"/>
      <c r="Z696" s="475"/>
    </row>
    <row r="697" spans="1:26" ht="11.25" customHeight="1">
      <c r="A697" s="475"/>
      <c r="B697" s="475"/>
      <c r="C697" s="475"/>
      <c r="D697" s="475"/>
      <c r="E697" s="475"/>
      <c r="F697" s="475"/>
      <c r="G697" s="475"/>
      <c r="H697" s="475"/>
      <c r="I697" s="475"/>
      <c r="J697" s="475"/>
      <c r="K697" s="475"/>
      <c r="L697" s="475"/>
      <c r="M697" s="475"/>
      <c r="N697" s="475"/>
      <c r="O697" s="475"/>
      <c r="P697" s="475"/>
      <c r="Q697" s="475"/>
      <c r="R697" s="475"/>
      <c r="S697" s="475"/>
      <c r="T697" s="475"/>
      <c r="U697" s="475"/>
      <c r="V697" s="475"/>
      <c r="W697" s="475"/>
      <c r="X697" s="475"/>
      <c r="Y697" s="475"/>
      <c r="Z697" s="475"/>
    </row>
    <row r="698" spans="1:26" ht="11.25" customHeight="1">
      <c r="A698" s="475"/>
      <c r="B698" s="475"/>
      <c r="C698" s="475"/>
      <c r="D698" s="475"/>
      <c r="E698" s="475"/>
      <c r="F698" s="475"/>
      <c r="G698" s="475"/>
      <c r="H698" s="475"/>
      <c r="I698" s="475"/>
      <c r="J698" s="475"/>
      <c r="K698" s="475"/>
      <c r="L698" s="475"/>
      <c r="M698" s="475"/>
      <c r="N698" s="475"/>
      <c r="O698" s="475"/>
      <c r="P698" s="475"/>
      <c r="Q698" s="475"/>
      <c r="R698" s="475"/>
      <c r="S698" s="475"/>
      <c r="T698" s="475"/>
      <c r="U698" s="475"/>
      <c r="V698" s="475"/>
      <c r="W698" s="475"/>
      <c r="X698" s="475"/>
      <c r="Y698" s="475"/>
      <c r="Z698" s="475"/>
    </row>
    <row r="699" spans="1:26" ht="11.25" customHeight="1">
      <c r="A699" s="475"/>
      <c r="B699" s="475"/>
      <c r="C699" s="475"/>
      <c r="D699" s="475"/>
      <c r="E699" s="475"/>
      <c r="F699" s="475"/>
      <c r="G699" s="475"/>
      <c r="H699" s="475"/>
      <c r="I699" s="475"/>
      <c r="J699" s="475"/>
      <c r="K699" s="475"/>
      <c r="L699" s="475"/>
      <c r="M699" s="475"/>
      <c r="N699" s="475"/>
      <c r="O699" s="475"/>
      <c r="P699" s="475"/>
      <c r="Q699" s="475"/>
      <c r="R699" s="475"/>
      <c r="S699" s="475"/>
      <c r="T699" s="475"/>
      <c r="U699" s="475"/>
      <c r="V699" s="475"/>
      <c r="W699" s="475"/>
      <c r="X699" s="475"/>
      <c r="Y699" s="475"/>
      <c r="Z699" s="475"/>
    </row>
    <row r="700" spans="1:26" ht="11.25" customHeight="1">
      <c r="A700" s="475"/>
      <c r="B700" s="475"/>
      <c r="C700" s="475"/>
      <c r="D700" s="475"/>
      <c r="E700" s="475"/>
      <c r="F700" s="475"/>
      <c r="G700" s="475"/>
      <c r="H700" s="475"/>
      <c r="I700" s="475"/>
      <c r="J700" s="475"/>
      <c r="K700" s="475"/>
      <c r="L700" s="475"/>
      <c r="M700" s="475"/>
      <c r="N700" s="475"/>
      <c r="O700" s="475"/>
      <c r="P700" s="475"/>
      <c r="Q700" s="475"/>
      <c r="R700" s="475"/>
      <c r="S700" s="475"/>
      <c r="T700" s="475"/>
      <c r="U700" s="475"/>
      <c r="V700" s="475"/>
      <c r="W700" s="475"/>
      <c r="X700" s="475"/>
      <c r="Y700" s="475"/>
      <c r="Z700" s="475"/>
    </row>
    <row r="701" spans="1:26" ht="11.25" customHeight="1">
      <c r="A701" s="475"/>
      <c r="B701" s="475"/>
      <c r="C701" s="475"/>
      <c r="D701" s="475"/>
      <c r="E701" s="475"/>
      <c r="F701" s="475"/>
      <c r="G701" s="475"/>
      <c r="H701" s="475"/>
      <c r="I701" s="475"/>
      <c r="J701" s="475"/>
      <c r="K701" s="475"/>
      <c r="L701" s="475"/>
      <c r="M701" s="475"/>
      <c r="N701" s="475"/>
      <c r="O701" s="475"/>
      <c r="P701" s="475"/>
      <c r="Q701" s="475"/>
      <c r="R701" s="475"/>
      <c r="S701" s="475"/>
      <c r="T701" s="475"/>
      <c r="U701" s="475"/>
      <c r="V701" s="475"/>
      <c r="W701" s="475"/>
      <c r="X701" s="475"/>
      <c r="Y701" s="475"/>
      <c r="Z701" s="475"/>
    </row>
    <row r="702" spans="1:26" ht="11.25" customHeight="1">
      <c r="A702" s="475"/>
      <c r="B702" s="475"/>
      <c r="C702" s="475"/>
      <c r="D702" s="475"/>
      <c r="E702" s="475"/>
      <c r="F702" s="475"/>
      <c r="G702" s="475"/>
      <c r="H702" s="475"/>
      <c r="I702" s="475"/>
      <c r="J702" s="475"/>
      <c r="K702" s="475"/>
      <c r="L702" s="475"/>
      <c r="M702" s="475"/>
      <c r="N702" s="475"/>
      <c r="O702" s="475"/>
      <c r="P702" s="475"/>
      <c r="Q702" s="475"/>
      <c r="R702" s="475"/>
      <c r="S702" s="475"/>
      <c r="T702" s="475"/>
      <c r="U702" s="475"/>
      <c r="V702" s="475"/>
      <c r="W702" s="475"/>
      <c r="X702" s="475"/>
      <c r="Y702" s="475"/>
      <c r="Z702" s="475"/>
    </row>
    <row r="703" spans="1:26" ht="11.25" customHeight="1">
      <c r="A703" s="475"/>
      <c r="B703" s="475"/>
      <c r="C703" s="475"/>
      <c r="D703" s="475"/>
      <c r="E703" s="475"/>
      <c r="F703" s="475"/>
      <c r="G703" s="475"/>
      <c r="H703" s="475"/>
      <c r="I703" s="475"/>
      <c r="J703" s="475"/>
      <c r="K703" s="475"/>
      <c r="L703" s="475"/>
      <c r="M703" s="475"/>
      <c r="N703" s="475"/>
      <c r="O703" s="475"/>
      <c r="P703" s="475"/>
      <c r="Q703" s="475"/>
      <c r="R703" s="475"/>
      <c r="S703" s="475"/>
      <c r="T703" s="475"/>
      <c r="U703" s="475"/>
      <c r="V703" s="475"/>
      <c r="W703" s="475"/>
      <c r="X703" s="475"/>
      <c r="Y703" s="475"/>
      <c r="Z703" s="475"/>
    </row>
    <row r="704" spans="1:26" ht="11.25" customHeight="1">
      <c r="A704" s="475"/>
      <c r="B704" s="475"/>
      <c r="C704" s="475"/>
      <c r="D704" s="475"/>
      <c r="E704" s="475"/>
      <c r="F704" s="475"/>
      <c r="G704" s="475"/>
      <c r="H704" s="475"/>
      <c r="I704" s="475"/>
      <c r="J704" s="475"/>
      <c r="K704" s="475"/>
      <c r="L704" s="475"/>
      <c r="M704" s="475"/>
      <c r="N704" s="475"/>
      <c r="O704" s="475"/>
      <c r="P704" s="475"/>
      <c r="Q704" s="475"/>
      <c r="R704" s="475"/>
      <c r="S704" s="475"/>
      <c r="T704" s="475"/>
      <c r="U704" s="475"/>
      <c r="V704" s="475"/>
      <c r="W704" s="475"/>
      <c r="X704" s="475"/>
      <c r="Y704" s="475"/>
      <c r="Z704" s="475"/>
    </row>
    <row r="705" spans="1:26" ht="11.25" customHeight="1">
      <c r="A705" s="475"/>
      <c r="B705" s="475"/>
      <c r="C705" s="475"/>
      <c r="D705" s="475"/>
      <c r="E705" s="475"/>
      <c r="F705" s="475"/>
      <c r="G705" s="475"/>
      <c r="H705" s="475"/>
      <c r="I705" s="475"/>
      <c r="J705" s="475"/>
      <c r="K705" s="475"/>
      <c r="L705" s="475"/>
      <c r="M705" s="475"/>
      <c r="N705" s="475"/>
      <c r="O705" s="475"/>
      <c r="P705" s="475"/>
      <c r="Q705" s="475"/>
      <c r="R705" s="475"/>
      <c r="S705" s="475"/>
      <c r="T705" s="475"/>
      <c r="U705" s="475"/>
      <c r="V705" s="475"/>
      <c r="W705" s="475"/>
      <c r="X705" s="475"/>
      <c r="Y705" s="475"/>
      <c r="Z705" s="475"/>
    </row>
    <row r="706" spans="1:26" ht="11.25" customHeight="1">
      <c r="A706" s="475"/>
      <c r="B706" s="475"/>
      <c r="C706" s="475"/>
      <c r="D706" s="475"/>
      <c r="E706" s="475"/>
      <c r="F706" s="475"/>
      <c r="G706" s="475"/>
      <c r="H706" s="475"/>
      <c r="I706" s="475"/>
      <c r="J706" s="475"/>
      <c r="K706" s="475"/>
      <c r="L706" s="475"/>
      <c r="M706" s="475"/>
      <c r="N706" s="475"/>
      <c r="O706" s="475"/>
      <c r="P706" s="475"/>
      <c r="Q706" s="475"/>
      <c r="R706" s="475"/>
      <c r="S706" s="475"/>
      <c r="T706" s="475"/>
      <c r="U706" s="475"/>
      <c r="V706" s="475"/>
      <c r="W706" s="475"/>
      <c r="X706" s="475"/>
      <c r="Y706" s="475"/>
      <c r="Z706" s="475"/>
    </row>
    <row r="707" spans="1:26" ht="11.25" customHeight="1">
      <c r="A707" s="475"/>
      <c r="B707" s="475"/>
      <c r="C707" s="475"/>
      <c r="D707" s="475"/>
      <c r="E707" s="475"/>
      <c r="F707" s="475"/>
      <c r="G707" s="475"/>
      <c r="H707" s="475"/>
      <c r="I707" s="475"/>
      <c r="J707" s="475"/>
      <c r="K707" s="475"/>
      <c r="L707" s="475"/>
      <c r="M707" s="475"/>
      <c r="N707" s="475"/>
      <c r="O707" s="475"/>
      <c r="P707" s="475"/>
      <c r="Q707" s="475"/>
      <c r="R707" s="475"/>
      <c r="S707" s="475"/>
      <c r="T707" s="475"/>
      <c r="U707" s="475"/>
      <c r="V707" s="475"/>
      <c r="W707" s="475"/>
      <c r="X707" s="475"/>
      <c r="Y707" s="475"/>
      <c r="Z707" s="475"/>
    </row>
    <row r="708" spans="1:26" ht="11.25" customHeight="1">
      <c r="A708" s="475"/>
      <c r="B708" s="475"/>
      <c r="C708" s="475"/>
      <c r="D708" s="475"/>
      <c r="E708" s="475"/>
      <c r="F708" s="475"/>
      <c r="G708" s="475"/>
      <c r="H708" s="475"/>
      <c r="I708" s="475"/>
      <c r="J708" s="475"/>
      <c r="K708" s="475"/>
      <c r="L708" s="475"/>
      <c r="M708" s="475"/>
      <c r="N708" s="475"/>
      <c r="O708" s="475"/>
      <c r="P708" s="475"/>
      <c r="Q708" s="475"/>
      <c r="R708" s="475"/>
      <c r="S708" s="475"/>
      <c r="T708" s="475"/>
      <c r="U708" s="475"/>
      <c r="V708" s="475"/>
      <c r="W708" s="475"/>
      <c r="X708" s="475"/>
      <c r="Y708" s="475"/>
      <c r="Z708" s="475"/>
    </row>
    <row r="709" spans="1:26" ht="11.25" customHeight="1">
      <c r="A709" s="475"/>
      <c r="B709" s="475"/>
      <c r="C709" s="475"/>
      <c r="D709" s="475"/>
      <c r="E709" s="475"/>
      <c r="F709" s="475"/>
      <c r="G709" s="475"/>
      <c r="H709" s="475"/>
      <c r="I709" s="475"/>
      <c r="J709" s="475"/>
      <c r="K709" s="475"/>
      <c r="L709" s="475"/>
      <c r="M709" s="475"/>
      <c r="N709" s="475"/>
      <c r="O709" s="475"/>
      <c r="P709" s="475"/>
      <c r="Q709" s="475"/>
      <c r="R709" s="475"/>
      <c r="S709" s="475"/>
      <c r="T709" s="475"/>
      <c r="U709" s="475"/>
      <c r="V709" s="475"/>
      <c r="W709" s="475"/>
      <c r="X709" s="475"/>
      <c r="Y709" s="475"/>
      <c r="Z709" s="475"/>
    </row>
    <row r="710" spans="1:26" ht="11.25" customHeight="1">
      <c r="A710" s="475"/>
      <c r="B710" s="475"/>
      <c r="C710" s="475"/>
      <c r="D710" s="475"/>
      <c r="E710" s="475"/>
      <c r="F710" s="475"/>
      <c r="G710" s="475"/>
      <c r="H710" s="475"/>
      <c r="I710" s="475"/>
      <c r="J710" s="475"/>
      <c r="K710" s="475"/>
      <c r="L710" s="475"/>
      <c r="M710" s="475"/>
      <c r="N710" s="475"/>
      <c r="O710" s="475"/>
      <c r="P710" s="475"/>
      <c r="Q710" s="475"/>
      <c r="R710" s="475"/>
      <c r="S710" s="475"/>
      <c r="T710" s="475"/>
      <c r="U710" s="475"/>
      <c r="V710" s="475"/>
      <c r="W710" s="475"/>
      <c r="X710" s="475"/>
      <c r="Y710" s="475"/>
      <c r="Z710" s="475"/>
    </row>
    <row r="711" spans="1:26" ht="11.25" customHeight="1">
      <c r="A711" s="475"/>
      <c r="B711" s="475"/>
      <c r="C711" s="475"/>
      <c r="D711" s="475"/>
      <c r="E711" s="475"/>
      <c r="F711" s="475"/>
      <c r="G711" s="475"/>
      <c r="H711" s="475"/>
      <c r="I711" s="475"/>
      <c r="J711" s="475"/>
      <c r="K711" s="475"/>
      <c r="L711" s="475"/>
      <c r="M711" s="475"/>
      <c r="N711" s="475"/>
      <c r="O711" s="475"/>
      <c r="P711" s="475"/>
      <c r="Q711" s="475"/>
      <c r="R711" s="475"/>
      <c r="S711" s="475"/>
      <c r="T711" s="475"/>
      <c r="U711" s="475"/>
      <c r="V711" s="475"/>
      <c r="W711" s="475"/>
      <c r="X711" s="475"/>
      <c r="Y711" s="475"/>
      <c r="Z711" s="475"/>
    </row>
    <row r="712" spans="1:26" ht="11.25" customHeight="1">
      <c r="A712" s="475"/>
      <c r="B712" s="475"/>
      <c r="C712" s="475"/>
      <c r="D712" s="475"/>
      <c r="E712" s="475"/>
      <c r="F712" s="475"/>
      <c r="G712" s="475"/>
      <c r="H712" s="475"/>
      <c r="I712" s="475"/>
      <c r="J712" s="475"/>
      <c r="K712" s="475"/>
      <c r="L712" s="475"/>
      <c r="M712" s="475"/>
      <c r="N712" s="475"/>
      <c r="O712" s="475"/>
      <c r="P712" s="475"/>
      <c r="Q712" s="475"/>
      <c r="R712" s="475"/>
      <c r="S712" s="475"/>
      <c r="T712" s="475"/>
      <c r="U712" s="475"/>
      <c r="V712" s="475"/>
      <c r="W712" s="475"/>
      <c r="X712" s="475"/>
      <c r="Y712" s="475"/>
      <c r="Z712" s="475"/>
    </row>
    <row r="713" spans="1:26" ht="11.25" customHeight="1">
      <c r="A713" s="475"/>
      <c r="B713" s="475"/>
      <c r="C713" s="475"/>
      <c r="D713" s="475"/>
      <c r="E713" s="475"/>
      <c r="F713" s="475"/>
      <c r="G713" s="475"/>
      <c r="H713" s="475"/>
      <c r="I713" s="475"/>
      <c r="J713" s="475"/>
      <c r="K713" s="475"/>
      <c r="L713" s="475"/>
      <c r="M713" s="475"/>
      <c r="N713" s="475"/>
      <c r="O713" s="475"/>
      <c r="P713" s="475"/>
      <c r="Q713" s="475"/>
      <c r="R713" s="475"/>
      <c r="S713" s="475"/>
      <c r="T713" s="475"/>
      <c r="U713" s="475"/>
      <c r="V713" s="475"/>
      <c r="W713" s="475"/>
      <c r="X713" s="475"/>
      <c r="Y713" s="475"/>
      <c r="Z713" s="475"/>
    </row>
    <row r="714" spans="1:26" ht="11.25" customHeight="1">
      <c r="A714" s="475"/>
      <c r="B714" s="475"/>
      <c r="C714" s="475"/>
      <c r="D714" s="475"/>
      <c r="E714" s="475"/>
      <c r="F714" s="475"/>
      <c r="G714" s="475"/>
      <c r="H714" s="475"/>
      <c r="I714" s="475"/>
      <c r="J714" s="475"/>
      <c r="K714" s="475"/>
      <c r="L714" s="475"/>
      <c r="M714" s="475"/>
      <c r="N714" s="475"/>
      <c r="O714" s="475"/>
      <c r="P714" s="475"/>
      <c r="Q714" s="475"/>
      <c r="R714" s="475"/>
      <c r="S714" s="475"/>
      <c r="T714" s="475"/>
      <c r="U714" s="475"/>
      <c r="V714" s="475"/>
      <c r="W714" s="475"/>
      <c r="X714" s="475"/>
      <c r="Y714" s="475"/>
      <c r="Z714" s="475"/>
    </row>
    <row r="715" spans="1:26" ht="11.25" customHeight="1">
      <c r="A715" s="475"/>
      <c r="B715" s="475"/>
      <c r="C715" s="475"/>
      <c r="D715" s="475"/>
      <c r="E715" s="475"/>
      <c r="F715" s="475"/>
      <c r="G715" s="475"/>
      <c r="H715" s="475"/>
      <c r="I715" s="475"/>
      <c r="J715" s="475"/>
      <c r="K715" s="475"/>
      <c r="L715" s="475"/>
      <c r="M715" s="475"/>
      <c r="N715" s="475"/>
      <c r="O715" s="475"/>
      <c r="P715" s="475"/>
      <c r="Q715" s="475"/>
      <c r="R715" s="475"/>
      <c r="S715" s="475"/>
      <c r="T715" s="475"/>
      <c r="U715" s="475"/>
      <c r="V715" s="475"/>
      <c r="W715" s="475"/>
      <c r="X715" s="475"/>
      <c r="Y715" s="475"/>
      <c r="Z715" s="475"/>
    </row>
    <row r="716" spans="1:26" ht="11.25" customHeight="1">
      <c r="A716" s="475"/>
      <c r="B716" s="475"/>
      <c r="C716" s="475"/>
      <c r="D716" s="475"/>
      <c r="E716" s="475"/>
      <c r="F716" s="475"/>
      <c r="G716" s="475"/>
      <c r="H716" s="475"/>
      <c r="I716" s="475"/>
      <c r="J716" s="475"/>
      <c r="K716" s="475"/>
      <c r="L716" s="475"/>
      <c r="M716" s="475"/>
      <c r="N716" s="475"/>
      <c r="O716" s="475"/>
      <c r="P716" s="475"/>
      <c r="Q716" s="475"/>
      <c r="R716" s="475"/>
      <c r="S716" s="475"/>
      <c r="T716" s="475"/>
      <c r="U716" s="475"/>
      <c r="V716" s="475"/>
      <c r="W716" s="475"/>
      <c r="X716" s="475"/>
      <c r="Y716" s="475"/>
      <c r="Z716" s="475"/>
    </row>
    <row r="717" spans="1:26" ht="11.25" customHeight="1">
      <c r="A717" s="475"/>
      <c r="B717" s="475"/>
      <c r="C717" s="475"/>
      <c r="D717" s="475"/>
      <c r="E717" s="475"/>
      <c r="F717" s="475"/>
      <c r="G717" s="475"/>
      <c r="H717" s="475"/>
      <c r="I717" s="475"/>
      <c r="J717" s="475"/>
      <c r="K717" s="475"/>
      <c r="L717" s="475"/>
      <c r="M717" s="475"/>
      <c r="N717" s="475"/>
      <c r="O717" s="475"/>
      <c r="P717" s="475"/>
      <c r="Q717" s="475"/>
      <c r="R717" s="475"/>
      <c r="S717" s="475"/>
      <c r="T717" s="475"/>
      <c r="U717" s="475"/>
      <c r="V717" s="475"/>
      <c r="W717" s="475"/>
      <c r="X717" s="475"/>
      <c r="Y717" s="475"/>
      <c r="Z717" s="475"/>
    </row>
    <row r="718" spans="1:26" ht="11.25" customHeight="1">
      <c r="A718" s="475"/>
      <c r="B718" s="475"/>
      <c r="C718" s="475"/>
      <c r="D718" s="475"/>
      <c r="E718" s="475"/>
      <c r="F718" s="475"/>
      <c r="G718" s="475"/>
      <c r="H718" s="475"/>
      <c r="I718" s="475"/>
      <c r="J718" s="475"/>
      <c r="K718" s="475"/>
      <c r="L718" s="475"/>
      <c r="M718" s="475"/>
      <c r="N718" s="475"/>
      <c r="O718" s="475"/>
      <c r="P718" s="475"/>
      <c r="Q718" s="475"/>
      <c r="R718" s="475"/>
      <c r="S718" s="475"/>
      <c r="T718" s="475"/>
      <c r="U718" s="475"/>
      <c r="V718" s="475"/>
      <c r="W718" s="475"/>
      <c r="X718" s="475"/>
      <c r="Y718" s="475"/>
      <c r="Z718" s="475"/>
    </row>
    <row r="719" spans="1:26" ht="11.25" customHeight="1">
      <c r="A719" s="475"/>
      <c r="B719" s="475"/>
      <c r="C719" s="475"/>
      <c r="D719" s="475"/>
      <c r="E719" s="475"/>
      <c r="F719" s="475"/>
      <c r="G719" s="475"/>
      <c r="H719" s="475"/>
      <c r="I719" s="475"/>
      <c r="J719" s="475"/>
      <c r="K719" s="475"/>
      <c r="L719" s="475"/>
      <c r="M719" s="475"/>
      <c r="N719" s="475"/>
      <c r="O719" s="475"/>
      <c r="P719" s="475"/>
      <c r="Q719" s="475"/>
      <c r="R719" s="475"/>
      <c r="S719" s="475"/>
      <c r="T719" s="475"/>
      <c r="U719" s="475"/>
      <c r="V719" s="475"/>
      <c r="W719" s="475"/>
      <c r="X719" s="475"/>
      <c r="Y719" s="475"/>
      <c r="Z719" s="475"/>
    </row>
    <row r="720" spans="1:26" ht="11.25" customHeight="1">
      <c r="A720" s="475"/>
      <c r="B720" s="475"/>
      <c r="C720" s="475"/>
      <c r="D720" s="475"/>
      <c r="E720" s="475"/>
      <c r="F720" s="475"/>
      <c r="G720" s="475"/>
      <c r="H720" s="475"/>
      <c r="I720" s="475"/>
      <c r="J720" s="475"/>
      <c r="K720" s="475"/>
      <c r="L720" s="475"/>
      <c r="M720" s="475"/>
      <c r="N720" s="475"/>
      <c r="O720" s="475"/>
      <c r="P720" s="475"/>
      <c r="Q720" s="475"/>
      <c r="R720" s="475"/>
      <c r="S720" s="475"/>
      <c r="T720" s="475"/>
      <c r="U720" s="475"/>
      <c r="V720" s="475"/>
      <c r="W720" s="475"/>
      <c r="X720" s="475"/>
      <c r="Y720" s="475"/>
      <c r="Z720" s="475"/>
    </row>
    <row r="721" spans="1:26" ht="11.25" customHeight="1">
      <c r="A721" s="475"/>
      <c r="B721" s="475"/>
      <c r="C721" s="475"/>
      <c r="D721" s="475"/>
      <c r="E721" s="475"/>
      <c r="F721" s="475"/>
      <c r="G721" s="475"/>
      <c r="H721" s="475"/>
      <c r="I721" s="475"/>
      <c r="J721" s="475"/>
      <c r="K721" s="475"/>
      <c r="L721" s="475"/>
      <c r="M721" s="475"/>
      <c r="N721" s="475"/>
      <c r="O721" s="475"/>
      <c r="P721" s="475"/>
      <c r="Q721" s="475"/>
      <c r="R721" s="475"/>
      <c r="S721" s="475"/>
      <c r="T721" s="475"/>
      <c r="U721" s="475"/>
      <c r="V721" s="475"/>
      <c r="W721" s="475"/>
      <c r="X721" s="475"/>
      <c r="Y721" s="475"/>
      <c r="Z721" s="475"/>
    </row>
    <row r="722" spans="1:26" ht="11.25" customHeight="1">
      <c r="A722" s="475"/>
      <c r="B722" s="475"/>
      <c r="C722" s="475"/>
      <c r="D722" s="475"/>
      <c r="E722" s="475"/>
      <c r="F722" s="475"/>
      <c r="G722" s="475"/>
      <c r="H722" s="475"/>
      <c r="I722" s="475"/>
      <c r="J722" s="475"/>
      <c r="K722" s="475"/>
      <c r="L722" s="475"/>
      <c r="M722" s="475"/>
      <c r="N722" s="475"/>
      <c r="O722" s="475"/>
      <c r="P722" s="475"/>
      <c r="Q722" s="475"/>
      <c r="R722" s="475"/>
      <c r="S722" s="475"/>
      <c r="T722" s="475"/>
      <c r="U722" s="475"/>
      <c r="V722" s="475"/>
      <c r="W722" s="475"/>
      <c r="X722" s="475"/>
      <c r="Y722" s="475"/>
      <c r="Z722" s="475"/>
    </row>
    <row r="723" spans="1:26" ht="11.25" customHeight="1">
      <c r="A723" s="475"/>
      <c r="B723" s="475"/>
      <c r="C723" s="475"/>
      <c r="D723" s="475"/>
      <c r="E723" s="475"/>
      <c r="F723" s="475"/>
      <c r="G723" s="475"/>
      <c r="H723" s="475"/>
      <c r="I723" s="475"/>
      <c r="J723" s="475"/>
      <c r="K723" s="475"/>
      <c r="L723" s="475"/>
      <c r="M723" s="475"/>
      <c r="N723" s="475"/>
      <c r="O723" s="475"/>
      <c r="P723" s="475"/>
      <c r="Q723" s="475"/>
      <c r="R723" s="475"/>
      <c r="S723" s="475"/>
      <c r="T723" s="475"/>
      <c r="U723" s="475"/>
      <c r="V723" s="475"/>
      <c r="W723" s="475"/>
      <c r="X723" s="475"/>
      <c r="Y723" s="475"/>
      <c r="Z723" s="475"/>
    </row>
    <row r="724" spans="1:26" ht="11.25" customHeight="1">
      <c r="A724" s="475"/>
      <c r="B724" s="475"/>
      <c r="C724" s="475"/>
      <c r="D724" s="475"/>
      <c r="E724" s="475"/>
      <c r="F724" s="475"/>
      <c r="G724" s="475"/>
      <c r="H724" s="475"/>
      <c r="I724" s="475"/>
      <c r="J724" s="475"/>
      <c r="K724" s="475"/>
      <c r="L724" s="475"/>
      <c r="M724" s="475"/>
      <c r="N724" s="475"/>
      <c r="O724" s="475"/>
      <c r="P724" s="475"/>
      <c r="Q724" s="475"/>
      <c r="R724" s="475"/>
      <c r="S724" s="475"/>
      <c r="T724" s="475"/>
      <c r="U724" s="475"/>
      <c r="V724" s="475"/>
      <c r="W724" s="475"/>
      <c r="X724" s="475"/>
      <c r="Y724" s="475"/>
      <c r="Z724" s="475"/>
    </row>
    <row r="725" spans="1:26" ht="11.25" customHeight="1">
      <c r="A725" s="475"/>
      <c r="B725" s="475"/>
      <c r="C725" s="475"/>
      <c r="D725" s="475"/>
      <c r="E725" s="475"/>
      <c r="F725" s="475"/>
      <c r="G725" s="475"/>
      <c r="H725" s="475"/>
      <c r="I725" s="475"/>
      <c r="J725" s="475"/>
      <c r="K725" s="475"/>
      <c r="L725" s="475"/>
      <c r="M725" s="475"/>
      <c r="N725" s="475"/>
      <c r="O725" s="475"/>
      <c r="P725" s="475"/>
      <c r="Q725" s="475"/>
      <c r="R725" s="475"/>
      <c r="S725" s="475"/>
      <c r="T725" s="475"/>
      <c r="U725" s="475"/>
      <c r="V725" s="475"/>
      <c r="W725" s="475"/>
      <c r="X725" s="475"/>
      <c r="Y725" s="475"/>
      <c r="Z725" s="475"/>
    </row>
    <row r="726" spans="1:26" ht="11.25" customHeight="1">
      <c r="A726" s="475"/>
      <c r="B726" s="475"/>
      <c r="C726" s="475"/>
      <c r="D726" s="475"/>
      <c r="E726" s="475"/>
      <c r="F726" s="475"/>
      <c r="G726" s="475"/>
      <c r="H726" s="475"/>
      <c r="I726" s="475"/>
      <c r="J726" s="475"/>
      <c r="K726" s="475"/>
      <c r="L726" s="475"/>
      <c r="M726" s="475"/>
      <c r="N726" s="475"/>
      <c r="O726" s="475"/>
      <c r="P726" s="475"/>
      <c r="Q726" s="475"/>
      <c r="R726" s="475"/>
      <c r="S726" s="475"/>
      <c r="T726" s="475"/>
      <c r="U726" s="475"/>
      <c r="V726" s="475"/>
      <c r="W726" s="475"/>
      <c r="X726" s="475"/>
      <c r="Y726" s="475"/>
      <c r="Z726" s="475"/>
    </row>
    <row r="727" spans="1:26" ht="11.25" customHeight="1">
      <c r="A727" s="475"/>
      <c r="B727" s="475"/>
      <c r="C727" s="475"/>
      <c r="D727" s="475"/>
      <c r="E727" s="475"/>
      <c r="F727" s="475"/>
      <c r="G727" s="475"/>
      <c r="H727" s="475"/>
      <c r="I727" s="475"/>
      <c r="J727" s="475"/>
      <c r="K727" s="475"/>
      <c r="L727" s="475"/>
      <c r="M727" s="475"/>
      <c r="N727" s="475"/>
      <c r="O727" s="475"/>
      <c r="P727" s="475"/>
      <c r="Q727" s="475"/>
      <c r="R727" s="475"/>
      <c r="S727" s="475"/>
      <c r="T727" s="475"/>
      <c r="U727" s="475"/>
      <c r="V727" s="475"/>
      <c r="W727" s="475"/>
      <c r="X727" s="475"/>
      <c r="Y727" s="475"/>
      <c r="Z727" s="475"/>
    </row>
    <row r="728" spans="1:26" ht="11.25" customHeight="1">
      <c r="A728" s="475"/>
      <c r="B728" s="475"/>
      <c r="C728" s="475"/>
      <c r="D728" s="475"/>
      <c r="E728" s="475"/>
      <c r="F728" s="475"/>
      <c r="G728" s="475"/>
      <c r="H728" s="475"/>
      <c r="I728" s="475"/>
      <c r="J728" s="475"/>
      <c r="K728" s="475"/>
      <c r="L728" s="475"/>
      <c r="M728" s="475"/>
      <c r="N728" s="475"/>
      <c r="O728" s="475"/>
      <c r="P728" s="475"/>
      <c r="Q728" s="475"/>
      <c r="R728" s="475"/>
      <c r="S728" s="475"/>
      <c r="T728" s="475"/>
      <c r="U728" s="475"/>
      <c r="V728" s="475"/>
      <c r="W728" s="475"/>
      <c r="X728" s="475"/>
      <c r="Y728" s="475"/>
      <c r="Z728" s="475"/>
    </row>
    <row r="729" spans="1:26" ht="11.25" customHeight="1">
      <c r="A729" s="475"/>
      <c r="B729" s="475"/>
      <c r="C729" s="475"/>
      <c r="D729" s="475"/>
      <c r="E729" s="475"/>
      <c r="F729" s="475"/>
      <c r="G729" s="475"/>
      <c r="H729" s="475"/>
      <c r="I729" s="475"/>
      <c r="J729" s="475"/>
      <c r="K729" s="475"/>
      <c r="L729" s="475"/>
      <c r="M729" s="475"/>
      <c r="N729" s="475"/>
      <c r="O729" s="475"/>
      <c r="P729" s="475"/>
      <c r="Q729" s="475"/>
      <c r="R729" s="475"/>
      <c r="S729" s="475"/>
      <c r="T729" s="475"/>
      <c r="U729" s="475"/>
      <c r="V729" s="475"/>
      <c r="W729" s="475"/>
      <c r="X729" s="475"/>
      <c r="Y729" s="475"/>
      <c r="Z729" s="475"/>
    </row>
    <row r="730" spans="1:26" ht="11.25" customHeight="1">
      <c r="A730" s="475"/>
      <c r="B730" s="475"/>
      <c r="C730" s="475"/>
      <c r="D730" s="475"/>
      <c r="E730" s="475"/>
      <c r="F730" s="475"/>
      <c r="G730" s="475"/>
      <c r="H730" s="475"/>
      <c r="I730" s="475"/>
      <c r="J730" s="475"/>
      <c r="K730" s="475"/>
      <c r="L730" s="475"/>
      <c r="M730" s="475"/>
      <c r="N730" s="475"/>
      <c r="O730" s="475"/>
      <c r="P730" s="475"/>
      <c r="Q730" s="475"/>
      <c r="R730" s="475"/>
      <c r="S730" s="475"/>
      <c r="T730" s="475"/>
      <c r="U730" s="475"/>
      <c r="V730" s="475"/>
      <c r="W730" s="475"/>
      <c r="X730" s="475"/>
      <c r="Y730" s="475"/>
      <c r="Z730" s="475"/>
    </row>
    <row r="731" spans="1:26" ht="11.25" customHeight="1">
      <c r="A731" s="475"/>
      <c r="B731" s="475"/>
      <c r="C731" s="475"/>
      <c r="D731" s="475"/>
      <c r="E731" s="475"/>
      <c r="F731" s="475"/>
      <c r="G731" s="475"/>
      <c r="H731" s="475"/>
      <c r="I731" s="475"/>
      <c r="J731" s="475"/>
      <c r="K731" s="475"/>
      <c r="L731" s="475"/>
      <c r="M731" s="475"/>
      <c r="N731" s="475"/>
      <c r="O731" s="475"/>
      <c r="P731" s="475"/>
      <c r="Q731" s="475"/>
      <c r="R731" s="475"/>
      <c r="S731" s="475"/>
      <c r="T731" s="475"/>
      <c r="U731" s="475"/>
      <c r="V731" s="475"/>
      <c r="W731" s="475"/>
      <c r="X731" s="475"/>
      <c r="Y731" s="475"/>
      <c r="Z731" s="475"/>
    </row>
    <row r="732" spans="1:26" ht="11.25" customHeight="1">
      <c r="A732" s="475"/>
      <c r="B732" s="475"/>
      <c r="C732" s="475"/>
      <c r="D732" s="475"/>
      <c r="E732" s="475"/>
      <c r="F732" s="475"/>
      <c r="G732" s="475"/>
      <c r="H732" s="475"/>
      <c r="I732" s="475"/>
      <c r="J732" s="475"/>
      <c r="K732" s="475"/>
      <c r="L732" s="475"/>
      <c r="M732" s="475"/>
      <c r="N732" s="475"/>
      <c r="O732" s="475"/>
      <c r="P732" s="475"/>
      <c r="Q732" s="475"/>
      <c r="R732" s="475"/>
      <c r="S732" s="475"/>
      <c r="T732" s="475"/>
      <c r="U732" s="475"/>
      <c r="V732" s="475"/>
      <c r="W732" s="475"/>
      <c r="X732" s="475"/>
      <c r="Y732" s="475"/>
      <c r="Z732" s="475"/>
    </row>
    <row r="733" spans="1:26" ht="11.25" customHeight="1">
      <c r="A733" s="475"/>
      <c r="B733" s="475"/>
      <c r="C733" s="475"/>
      <c r="D733" s="475"/>
      <c r="E733" s="475"/>
      <c r="F733" s="475"/>
      <c r="G733" s="475"/>
      <c r="H733" s="475"/>
      <c r="I733" s="475"/>
      <c r="J733" s="475"/>
      <c r="K733" s="475"/>
      <c r="L733" s="475"/>
      <c r="M733" s="475"/>
      <c r="N733" s="475"/>
      <c r="O733" s="475"/>
      <c r="P733" s="475"/>
      <c r="Q733" s="475"/>
      <c r="R733" s="475"/>
      <c r="S733" s="475"/>
      <c r="T733" s="475"/>
      <c r="U733" s="475"/>
      <c r="V733" s="475"/>
      <c r="W733" s="475"/>
      <c r="X733" s="475"/>
      <c r="Y733" s="475"/>
      <c r="Z733" s="475"/>
    </row>
    <row r="734" spans="1:26" ht="11.25" customHeight="1">
      <c r="A734" s="475"/>
      <c r="B734" s="475"/>
      <c r="C734" s="475"/>
      <c r="D734" s="475"/>
      <c r="E734" s="475"/>
      <c r="F734" s="475"/>
      <c r="G734" s="475"/>
      <c r="H734" s="475"/>
      <c r="I734" s="475"/>
      <c r="J734" s="475"/>
      <c r="K734" s="475"/>
      <c r="L734" s="475"/>
      <c r="M734" s="475"/>
      <c r="N734" s="475"/>
      <c r="O734" s="475"/>
      <c r="P734" s="475"/>
      <c r="Q734" s="475"/>
      <c r="R734" s="475"/>
      <c r="S734" s="475"/>
      <c r="T734" s="475"/>
      <c r="U734" s="475"/>
      <c r="V734" s="475"/>
      <c r="W734" s="475"/>
      <c r="X734" s="475"/>
      <c r="Y734" s="475"/>
      <c r="Z734" s="475"/>
    </row>
    <row r="735" spans="1:26" ht="11.25" customHeight="1">
      <c r="A735" s="475"/>
      <c r="B735" s="475"/>
      <c r="C735" s="475"/>
      <c r="D735" s="475"/>
      <c r="E735" s="475"/>
      <c r="F735" s="475"/>
      <c r="G735" s="475"/>
      <c r="H735" s="475"/>
      <c r="I735" s="475"/>
      <c r="J735" s="475"/>
      <c r="K735" s="475"/>
      <c r="L735" s="475"/>
      <c r="M735" s="475"/>
      <c r="N735" s="475"/>
      <c r="O735" s="475"/>
      <c r="P735" s="475"/>
      <c r="Q735" s="475"/>
      <c r="R735" s="475"/>
      <c r="S735" s="475"/>
      <c r="T735" s="475"/>
      <c r="U735" s="475"/>
      <c r="V735" s="475"/>
      <c r="W735" s="475"/>
      <c r="X735" s="475"/>
      <c r="Y735" s="475"/>
      <c r="Z735" s="475"/>
    </row>
    <row r="736" spans="1:26" ht="11.25" customHeight="1">
      <c r="A736" s="475"/>
      <c r="B736" s="475"/>
      <c r="C736" s="475"/>
      <c r="D736" s="475"/>
      <c r="E736" s="475"/>
      <c r="F736" s="475"/>
      <c r="G736" s="475"/>
      <c r="H736" s="475"/>
      <c r="I736" s="475"/>
      <c r="J736" s="475"/>
      <c r="K736" s="475"/>
      <c r="L736" s="475"/>
      <c r="M736" s="475"/>
      <c r="N736" s="475"/>
      <c r="O736" s="475"/>
      <c r="P736" s="475"/>
      <c r="Q736" s="475"/>
      <c r="R736" s="475"/>
      <c r="S736" s="475"/>
      <c r="T736" s="475"/>
      <c r="U736" s="475"/>
      <c r="V736" s="475"/>
      <c r="W736" s="475"/>
      <c r="X736" s="475"/>
      <c r="Y736" s="475"/>
      <c r="Z736" s="475"/>
    </row>
    <row r="737" spans="1:26" ht="11.25" customHeight="1">
      <c r="A737" s="475"/>
      <c r="B737" s="475"/>
      <c r="C737" s="475"/>
      <c r="D737" s="475"/>
      <c r="E737" s="475"/>
      <c r="F737" s="475"/>
      <c r="G737" s="475"/>
      <c r="H737" s="475"/>
      <c r="I737" s="475"/>
      <c r="J737" s="475"/>
      <c r="K737" s="475"/>
      <c r="L737" s="475"/>
      <c r="M737" s="475"/>
      <c r="N737" s="475"/>
      <c r="O737" s="475"/>
      <c r="P737" s="475"/>
      <c r="Q737" s="475"/>
      <c r="R737" s="475"/>
      <c r="S737" s="475"/>
      <c r="T737" s="475"/>
      <c r="U737" s="475"/>
      <c r="V737" s="475"/>
      <c r="W737" s="475"/>
      <c r="X737" s="475"/>
      <c r="Y737" s="475"/>
      <c r="Z737" s="475"/>
    </row>
    <row r="738" spans="1:26" ht="11.25" customHeight="1">
      <c r="A738" s="475"/>
      <c r="B738" s="475"/>
      <c r="C738" s="475"/>
      <c r="D738" s="475"/>
      <c r="E738" s="475"/>
      <c r="F738" s="475"/>
      <c r="G738" s="475"/>
      <c r="H738" s="475"/>
      <c r="I738" s="475"/>
      <c r="J738" s="475"/>
      <c r="K738" s="475"/>
      <c r="L738" s="475"/>
      <c r="M738" s="475"/>
      <c r="N738" s="475"/>
      <c r="O738" s="475"/>
      <c r="P738" s="475"/>
      <c r="Q738" s="475"/>
      <c r="R738" s="475"/>
      <c r="S738" s="475"/>
      <c r="T738" s="475"/>
      <c r="U738" s="475"/>
      <c r="V738" s="475"/>
      <c r="W738" s="475"/>
      <c r="X738" s="475"/>
      <c r="Y738" s="475"/>
      <c r="Z738" s="475"/>
    </row>
    <row r="739" spans="1:26" ht="11.25" customHeight="1">
      <c r="A739" s="475"/>
      <c r="B739" s="475"/>
      <c r="C739" s="475"/>
      <c r="D739" s="475"/>
      <c r="E739" s="475"/>
      <c r="F739" s="475"/>
      <c r="G739" s="475"/>
      <c r="H739" s="475"/>
      <c r="I739" s="475"/>
      <c r="J739" s="475"/>
      <c r="K739" s="475"/>
      <c r="L739" s="475"/>
      <c r="M739" s="475"/>
      <c r="N739" s="475"/>
      <c r="O739" s="475"/>
      <c r="P739" s="475"/>
      <c r="Q739" s="475"/>
      <c r="R739" s="475"/>
      <c r="S739" s="475"/>
      <c r="T739" s="475"/>
      <c r="U739" s="475"/>
      <c r="V739" s="475"/>
      <c r="W739" s="475"/>
      <c r="X739" s="475"/>
      <c r="Y739" s="475"/>
      <c r="Z739" s="475"/>
    </row>
    <row r="740" spans="1:26" ht="11.25" customHeight="1">
      <c r="A740" s="475"/>
      <c r="B740" s="475"/>
      <c r="C740" s="475"/>
      <c r="D740" s="475"/>
      <c r="E740" s="475"/>
      <c r="F740" s="475"/>
      <c r="G740" s="475"/>
      <c r="H740" s="475"/>
      <c r="I740" s="475"/>
      <c r="J740" s="475"/>
      <c r="K740" s="475"/>
      <c r="L740" s="475"/>
      <c r="M740" s="475"/>
      <c r="N740" s="475"/>
      <c r="O740" s="475"/>
      <c r="P740" s="475"/>
      <c r="Q740" s="475"/>
      <c r="R740" s="475"/>
      <c r="S740" s="475"/>
      <c r="T740" s="475"/>
      <c r="U740" s="475"/>
      <c r="V740" s="475"/>
      <c r="W740" s="475"/>
      <c r="X740" s="475"/>
      <c r="Y740" s="475"/>
      <c r="Z740" s="475"/>
    </row>
    <row r="741" spans="1:26" ht="11.25" customHeight="1">
      <c r="A741" s="475"/>
      <c r="B741" s="475"/>
      <c r="C741" s="475"/>
      <c r="D741" s="475"/>
      <c r="E741" s="475"/>
      <c r="F741" s="475"/>
      <c r="G741" s="475"/>
      <c r="H741" s="475"/>
      <c r="I741" s="475"/>
      <c r="J741" s="475"/>
      <c r="K741" s="475"/>
      <c r="L741" s="475"/>
      <c r="M741" s="475"/>
      <c r="N741" s="475"/>
      <c r="O741" s="475"/>
      <c r="P741" s="475"/>
      <c r="Q741" s="475"/>
      <c r="R741" s="475"/>
      <c r="S741" s="475"/>
      <c r="T741" s="475"/>
      <c r="U741" s="475"/>
      <c r="V741" s="475"/>
      <c r="W741" s="475"/>
      <c r="X741" s="475"/>
      <c r="Y741" s="475"/>
      <c r="Z741" s="475"/>
    </row>
    <row r="742" spans="1:26" ht="11.25" customHeight="1">
      <c r="A742" s="475"/>
      <c r="B742" s="475"/>
      <c r="C742" s="475"/>
      <c r="D742" s="475"/>
      <c r="E742" s="475"/>
      <c r="F742" s="475"/>
      <c r="G742" s="475"/>
      <c r="H742" s="475"/>
      <c r="I742" s="475"/>
      <c r="J742" s="475"/>
      <c r="K742" s="475"/>
      <c r="L742" s="475"/>
      <c r="M742" s="475"/>
      <c r="N742" s="475"/>
      <c r="O742" s="475"/>
      <c r="P742" s="475"/>
      <c r="Q742" s="475"/>
      <c r="R742" s="475"/>
      <c r="S742" s="475"/>
      <c r="T742" s="475"/>
      <c r="U742" s="475"/>
      <c r="V742" s="475"/>
      <c r="W742" s="475"/>
      <c r="X742" s="475"/>
      <c r="Y742" s="475"/>
      <c r="Z742" s="475"/>
    </row>
    <row r="743" spans="1:26" ht="11.25" customHeight="1">
      <c r="A743" s="475"/>
      <c r="B743" s="475"/>
      <c r="C743" s="475"/>
      <c r="D743" s="475"/>
      <c r="E743" s="475"/>
      <c r="F743" s="475"/>
      <c r="G743" s="475"/>
      <c r="H743" s="475"/>
      <c r="I743" s="475"/>
      <c r="J743" s="475"/>
      <c r="K743" s="475"/>
      <c r="L743" s="475"/>
      <c r="M743" s="475"/>
      <c r="N743" s="475"/>
      <c r="O743" s="475"/>
      <c r="P743" s="475"/>
      <c r="Q743" s="475"/>
      <c r="R743" s="475"/>
      <c r="S743" s="475"/>
      <c r="T743" s="475"/>
      <c r="U743" s="475"/>
      <c r="V743" s="475"/>
      <c r="W743" s="475"/>
      <c r="X743" s="475"/>
      <c r="Y743" s="475"/>
      <c r="Z743" s="475"/>
    </row>
    <row r="744" spans="1:26" ht="11.25" customHeight="1">
      <c r="A744" s="475"/>
      <c r="B744" s="475"/>
      <c r="C744" s="475"/>
      <c r="D744" s="475"/>
      <c r="E744" s="475"/>
      <c r="F744" s="475"/>
      <c r="G744" s="475"/>
      <c r="H744" s="475"/>
      <c r="I744" s="475"/>
      <c r="J744" s="475"/>
      <c r="K744" s="475"/>
      <c r="L744" s="475"/>
      <c r="M744" s="475"/>
      <c r="N744" s="475"/>
      <c r="O744" s="475"/>
      <c r="P744" s="475"/>
      <c r="Q744" s="475"/>
      <c r="R744" s="475"/>
      <c r="S744" s="475"/>
      <c r="T744" s="475"/>
      <c r="U744" s="475"/>
      <c r="V744" s="475"/>
      <c r="W744" s="475"/>
      <c r="X744" s="475"/>
      <c r="Y744" s="475"/>
      <c r="Z744" s="475"/>
    </row>
    <row r="745" spans="1:26" ht="11.25" customHeight="1">
      <c r="A745" s="475"/>
      <c r="B745" s="475"/>
      <c r="C745" s="475"/>
      <c r="D745" s="475"/>
      <c r="E745" s="475"/>
      <c r="F745" s="475"/>
      <c r="G745" s="475"/>
      <c r="H745" s="475"/>
      <c r="I745" s="475"/>
      <c r="J745" s="475"/>
      <c r="K745" s="475"/>
      <c r="L745" s="475"/>
      <c r="M745" s="475"/>
      <c r="N745" s="475"/>
      <c r="O745" s="475"/>
      <c r="P745" s="475"/>
      <c r="Q745" s="475"/>
      <c r="R745" s="475"/>
      <c r="S745" s="475"/>
      <c r="T745" s="475"/>
      <c r="U745" s="475"/>
      <c r="V745" s="475"/>
      <c r="W745" s="475"/>
      <c r="X745" s="475"/>
      <c r="Y745" s="475"/>
      <c r="Z745" s="475"/>
    </row>
    <row r="746" spans="1:26" ht="11.25" customHeight="1">
      <c r="A746" s="475"/>
      <c r="B746" s="475"/>
      <c r="C746" s="475"/>
      <c r="D746" s="475"/>
      <c r="E746" s="475"/>
      <c r="F746" s="475"/>
      <c r="G746" s="475"/>
      <c r="H746" s="475"/>
      <c r="I746" s="475"/>
      <c r="J746" s="475"/>
      <c r="K746" s="475"/>
      <c r="L746" s="475"/>
      <c r="M746" s="475"/>
      <c r="N746" s="475"/>
      <c r="O746" s="475"/>
      <c r="P746" s="475"/>
      <c r="Q746" s="475"/>
      <c r="R746" s="475"/>
      <c r="S746" s="475"/>
      <c r="T746" s="475"/>
      <c r="U746" s="475"/>
      <c r="V746" s="475"/>
      <c r="W746" s="475"/>
      <c r="X746" s="475"/>
      <c r="Y746" s="475"/>
      <c r="Z746" s="475"/>
    </row>
    <row r="747" spans="1:26" ht="11.25" customHeight="1">
      <c r="A747" s="475"/>
      <c r="B747" s="475"/>
      <c r="C747" s="475"/>
      <c r="D747" s="475"/>
      <c r="E747" s="475"/>
      <c r="F747" s="475"/>
      <c r="G747" s="475"/>
      <c r="H747" s="475"/>
      <c r="I747" s="475"/>
      <c r="J747" s="475"/>
      <c r="K747" s="475"/>
      <c r="L747" s="475"/>
      <c r="M747" s="475"/>
      <c r="N747" s="475"/>
      <c r="O747" s="475"/>
      <c r="P747" s="475"/>
      <c r="Q747" s="475"/>
      <c r="R747" s="475"/>
      <c r="S747" s="475"/>
      <c r="T747" s="475"/>
      <c r="U747" s="475"/>
      <c r="V747" s="475"/>
      <c r="W747" s="475"/>
      <c r="X747" s="475"/>
      <c r="Y747" s="475"/>
      <c r="Z747" s="475"/>
    </row>
    <row r="748" spans="1:26" ht="11.25" customHeight="1">
      <c r="A748" s="475"/>
      <c r="B748" s="475"/>
      <c r="C748" s="475"/>
      <c r="D748" s="475"/>
      <c r="E748" s="475"/>
      <c r="F748" s="475"/>
      <c r="G748" s="475"/>
      <c r="H748" s="475"/>
      <c r="I748" s="475"/>
      <c r="J748" s="475"/>
      <c r="K748" s="475"/>
      <c r="L748" s="475"/>
      <c r="M748" s="475"/>
      <c r="N748" s="475"/>
      <c r="O748" s="475"/>
      <c r="P748" s="475"/>
      <c r="Q748" s="475"/>
      <c r="R748" s="475"/>
      <c r="S748" s="475"/>
      <c r="T748" s="475"/>
      <c r="U748" s="475"/>
      <c r="V748" s="475"/>
      <c r="W748" s="475"/>
      <c r="X748" s="475"/>
      <c r="Y748" s="475"/>
      <c r="Z748" s="475"/>
    </row>
    <row r="749" spans="1:26" ht="11.25" customHeight="1">
      <c r="A749" s="475"/>
      <c r="B749" s="475"/>
      <c r="C749" s="475"/>
      <c r="D749" s="475"/>
      <c r="E749" s="475"/>
      <c r="F749" s="475"/>
      <c r="G749" s="475"/>
      <c r="H749" s="475"/>
      <c r="I749" s="475"/>
      <c r="J749" s="475"/>
      <c r="K749" s="475"/>
      <c r="L749" s="475"/>
      <c r="M749" s="475"/>
      <c r="N749" s="475"/>
      <c r="O749" s="475"/>
      <c r="P749" s="475"/>
      <c r="Q749" s="475"/>
      <c r="R749" s="475"/>
      <c r="S749" s="475"/>
      <c r="T749" s="475"/>
      <c r="U749" s="475"/>
      <c r="V749" s="475"/>
      <c r="W749" s="475"/>
      <c r="X749" s="475"/>
      <c r="Y749" s="475"/>
      <c r="Z749" s="475"/>
    </row>
    <row r="750" spans="1:26" ht="11.25" customHeight="1">
      <c r="A750" s="475"/>
      <c r="B750" s="475"/>
      <c r="C750" s="475"/>
      <c r="D750" s="475"/>
      <c r="E750" s="475"/>
      <c r="F750" s="475"/>
      <c r="G750" s="475"/>
      <c r="H750" s="475"/>
      <c r="I750" s="475"/>
      <c r="J750" s="475"/>
      <c r="K750" s="475"/>
      <c r="L750" s="475"/>
      <c r="M750" s="475"/>
      <c r="N750" s="475"/>
      <c r="O750" s="475"/>
      <c r="P750" s="475"/>
      <c r="Q750" s="475"/>
      <c r="R750" s="475"/>
      <c r="S750" s="475"/>
      <c r="T750" s="475"/>
      <c r="U750" s="475"/>
      <c r="V750" s="475"/>
      <c r="W750" s="475"/>
      <c r="X750" s="475"/>
      <c r="Y750" s="475"/>
      <c r="Z750" s="475"/>
    </row>
    <row r="751" spans="1:26" ht="11.25" customHeight="1">
      <c r="A751" s="475"/>
      <c r="B751" s="475"/>
      <c r="C751" s="475"/>
      <c r="D751" s="475"/>
      <c r="E751" s="475"/>
      <c r="F751" s="475"/>
      <c r="G751" s="475"/>
      <c r="H751" s="475"/>
      <c r="I751" s="475"/>
      <c r="J751" s="475"/>
      <c r="K751" s="475"/>
      <c r="L751" s="475"/>
      <c r="M751" s="475"/>
      <c r="N751" s="475"/>
      <c r="O751" s="475"/>
      <c r="P751" s="475"/>
      <c r="Q751" s="475"/>
      <c r="R751" s="475"/>
      <c r="S751" s="475"/>
      <c r="T751" s="475"/>
      <c r="U751" s="475"/>
      <c r="V751" s="475"/>
      <c r="W751" s="475"/>
      <c r="X751" s="475"/>
      <c r="Y751" s="475"/>
      <c r="Z751" s="475"/>
    </row>
    <row r="752" spans="1:26" ht="11.25" customHeight="1">
      <c r="A752" s="475"/>
      <c r="B752" s="475"/>
      <c r="C752" s="475"/>
      <c r="D752" s="475"/>
      <c r="E752" s="475"/>
      <c r="F752" s="475"/>
      <c r="G752" s="475"/>
      <c r="H752" s="475"/>
      <c r="I752" s="475"/>
      <c r="J752" s="475"/>
      <c r="K752" s="475"/>
      <c r="L752" s="475"/>
      <c r="M752" s="475"/>
      <c r="N752" s="475"/>
      <c r="O752" s="475"/>
      <c r="P752" s="475"/>
      <c r="Q752" s="475"/>
      <c r="R752" s="475"/>
      <c r="S752" s="475"/>
      <c r="T752" s="475"/>
      <c r="U752" s="475"/>
      <c r="V752" s="475"/>
      <c r="W752" s="475"/>
      <c r="X752" s="475"/>
      <c r="Y752" s="475"/>
      <c r="Z752" s="475"/>
    </row>
    <row r="753" spans="1:26" ht="11.25" customHeight="1">
      <c r="A753" s="475"/>
      <c r="B753" s="475"/>
      <c r="C753" s="475"/>
      <c r="D753" s="475"/>
      <c r="E753" s="475"/>
      <c r="F753" s="475"/>
      <c r="G753" s="475"/>
      <c r="H753" s="475"/>
      <c r="I753" s="475"/>
      <c r="J753" s="475"/>
      <c r="K753" s="475"/>
      <c r="L753" s="475"/>
      <c r="M753" s="475"/>
      <c r="N753" s="475"/>
      <c r="O753" s="475"/>
      <c r="P753" s="475"/>
      <c r="Q753" s="475"/>
      <c r="R753" s="475"/>
      <c r="S753" s="475"/>
      <c r="T753" s="475"/>
      <c r="U753" s="475"/>
      <c r="V753" s="475"/>
      <c r="W753" s="475"/>
      <c r="X753" s="475"/>
      <c r="Y753" s="475"/>
      <c r="Z753" s="475"/>
    </row>
    <row r="754" spans="1:26" ht="11.25" customHeight="1">
      <c r="A754" s="475"/>
      <c r="B754" s="475"/>
      <c r="C754" s="475"/>
      <c r="D754" s="475"/>
      <c r="E754" s="475"/>
      <c r="F754" s="475"/>
      <c r="G754" s="475"/>
      <c r="H754" s="475"/>
      <c r="I754" s="475"/>
      <c r="J754" s="475"/>
      <c r="K754" s="475"/>
      <c r="L754" s="475"/>
      <c r="M754" s="475"/>
      <c r="N754" s="475"/>
      <c r="O754" s="475"/>
      <c r="P754" s="475"/>
      <c r="Q754" s="475"/>
      <c r="R754" s="475"/>
      <c r="S754" s="475"/>
      <c r="T754" s="475"/>
      <c r="U754" s="475"/>
      <c r="V754" s="475"/>
      <c r="W754" s="475"/>
      <c r="X754" s="475"/>
      <c r="Y754" s="475"/>
      <c r="Z754" s="475"/>
    </row>
    <row r="755" spans="1:26" ht="11.25" customHeight="1">
      <c r="A755" s="475"/>
      <c r="B755" s="475"/>
      <c r="C755" s="475"/>
      <c r="D755" s="475"/>
      <c r="E755" s="475"/>
      <c r="F755" s="475"/>
      <c r="G755" s="475"/>
      <c r="H755" s="475"/>
      <c r="I755" s="475"/>
      <c r="J755" s="475"/>
      <c r="K755" s="475"/>
      <c r="L755" s="475"/>
      <c r="M755" s="475"/>
      <c r="N755" s="475"/>
      <c r="O755" s="475"/>
      <c r="P755" s="475"/>
      <c r="Q755" s="475"/>
      <c r="R755" s="475"/>
      <c r="S755" s="475"/>
      <c r="T755" s="475"/>
      <c r="U755" s="475"/>
      <c r="V755" s="475"/>
      <c r="W755" s="475"/>
      <c r="X755" s="475"/>
      <c r="Y755" s="475"/>
      <c r="Z755" s="475"/>
    </row>
    <row r="756" spans="1:26" ht="11.25" customHeight="1">
      <c r="A756" s="475"/>
      <c r="B756" s="475"/>
      <c r="C756" s="475"/>
      <c r="D756" s="475"/>
      <c r="E756" s="475"/>
      <c r="F756" s="475"/>
      <c r="G756" s="475"/>
      <c r="H756" s="475"/>
      <c r="I756" s="475"/>
      <c r="J756" s="475"/>
      <c r="K756" s="475"/>
      <c r="L756" s="475"/>
      <c r="M756" s="475"/>
      <c r="N756" s="475"/>
      <c r="O756" s="475"/>
      <c r="P756" s="475"/>
      <c r="Q756" s="475"/>
      <c r="R756" s="475"/>
      <c r="S756" s="475"/>
      <c r="T756" s="475"/>
      <c r="U756" s="475"/>
      <c r="V756" s="475"/>
      <c r="W756" s="475"/>
      <c r="X756" s="475"/>
      <c r="Y756" s="475"/>
      <c r="Z756" s="475"/>
    </row>
    <row r="757" spans="1:26" ht="11.25" customHeight="1">
      <c r="A757" s="475"/>
      <c r="B757" s="475"/>
      <c r="C757" s="475"/>
      <c r="D757" s="475"/>
      <c r="E757" s="475"/>
      <c r="F757" s="475"/>
      <c r="G757" s="475"/>
      <c r="H757" s="475"/>
      <c r="I757" s="475"/>
      <c r="J757" s="475"/>
      <c r="K757" s="475"/>
      <c r="L757" s="475"/>
      <c r="M757" s="475"/>
      <c r="N757" s="475"/>
      <c r="O757" s="475"/>
      <c r="P757" s="475"/>
      <c r="Q757" s="475"/>
      <c r="R757" s="475"/>
      <c r="S757" s="475"/>
      <c r="T757" s="475"/>
      <c r="U757" s="475"/>
      <c r="V757" s="475"/>
      <c r="W757" s="475"/>
      <c r="X757" s="475"/>
      <c r="Y757" s="475"/>
      <c r="Z757" s="475"/>
    </row>
    <row r="758" spans="1:26" ht="11.25" customHeight="1">
      <c r="A758" s="475"/>
      <c r="B758" s="475"/>
      <c r="C758" s="475"/>
      <c r="D758" s="475"/>
      <c r="E758" s="475"/>
      <c r="F758" s="475"/>
      <c r="G758" s="475"/>
      <c r="H758" s="475"/>
      <c r="I758" s="475"/>
      <c r="J758" s="475"/>
      <c r="K758" s="475"/>
      <c r="L758" s="475"/>
      <c r="M758" s="475"/>
      <c r="N758" s="475"/>
      <c r="O758" s="475"/>
      <c r="P758" s="475"/>
      <c r="Q758" s="475"/>
      <c r="R758" s="475"/>
      <c r="S758" s="475"/>
      <c r="T758" s="475"/>
      <c r="U758" s="475"/>
      <c r="V758" s="475"/>
      <c r="W758" s="475"/>
      <c r="X758" s="475"/>
      <c r="Y758" s="475"/>
      <c r="Z758" s="475"/>
    </row>
    <row r="759" spans="1:26" ht="11.25" customHeight="1">
      <c r="A759" s="475"/>
      <c r="B759" s="475"/>
      <c r="C759" s="475"/>
      <c r="D759" s="475"/>
      <c r="E759" s="475"/>
      <c r="F759" s="475"/>
      <c r="G759" s="475"/>
      <c r="H759" s="475"/>
      <c r="I759" s="475"/>
      <c r="J759" s="475"/>
      <c r="K759" s="475"/>
      <c r="L759" s="475"/>
      <c r="M759" s="475"/>
      <c r="N759" s="475"/>
      <c r="O759" s="475"/>
      <c r="P759" s="475"/>
      <c r="Q759" s="475"/>
      <c r="R759" s="475"/>
      <c r="S759" s="475"/>
      <c r="T759" s="475"/>
      <c r="U759" s="475"/>
      <c r="V759" s="475"/>
      <c r="W759" s="475"/>
      <c r="X759" s="475"/>
      <c r="Y759" s="475"/>
      <c r="Z759" s="475"/>
    </row>
    <row r="760" spans="1:26" ht="11.25" customHeight="1">
      <c r="A760" s="475"/>
      <c r="B760" s="475"/>
      <c r="C760" s="475"/>
      <c r="D760" s="475"/>
      <c r="E760" s="475"/>
      <c r="F760" s="475"/>
      <c r="G760" s="475"/>
      <c r="H760" s="475"/>
      <c r="I760" s="475"/>
      <c r="J760" s="475"/>
      <c r="K760" s="475"/>
      <c r="L760" s="475"/>
      <c r="M760" s="475"/>
      <c r="N760" s="475"/>
      <c r="O760" s="475"/>
      <c r="P760" s="475"/>
      <c r="Q760" s="475"/>
      <c r="R760" s="475"/>
      <c r="S760" s="475"/>
      <c r="T760" s="475"/>
      <c r="U760" s="475"/>
      <c r="V760" s="475"/>
      <c r="W760" s="475"/>
      <c r="X760" s="475"/>
      <c r="Y760" s="475"/>
      <c r="Z760" s="475"/>
    </row>
    <row r="761" spans="1:26" ht="11.25" customHeight="1">
      <c r="A761" s="475"/>
      <c r="B761" s="475"/>
      <c r="C761" s="475"/>
      <c r="D761" s="475"/>
      <c r="E761" s="475"/>
      <c r="F761" s="475"/>
      <c r="G761" s="475"/>
      <c r="H761" s="475"/>
      <c r="I761" s="475"/>
      <c r="J761" s="475"/>
      <c r="K761" s="475"/>
      <c r="L761" s="475"/>
      <c r="M761" s="475"/>
      <c r="N761" s="475"/>
      <c r="O761" s="475"/>
      <c r="P761" s="475"/>
      <c r="Q761" s="475"/>
      <c r="R761" s="475"/>
      <c r="S761" s="475"/>
      <c r="T761" s="475"/>
      <c r="U761" s="475"/>
      <c r="V761" s="475"/>
      <c r="W761" s="475"/>
      <c r="X761" s="475"/>
      <c r="Y761" s="475"/>
      <c r="Z761" s="475"/>
    </row>
    <row r="762" spans="1:26" ht="11.25" customHeight="1">
      <c r="A762" s="475"/>
      <c r="B762" s="475"/>
      <c r="C762" s="475"/>
      <c r="D762" s="475"/>
      <c r="E762" s="475"/>
      <c r="F762" s="475"/>
      <c r="G762" s="475"/>
      <c r="H762" s="475"/>
      <c r="I762" s="475"/>
      <c r="J762" s="475"/>
      <c r="K762" s="475"/>
      <c r="L762" s="475"/>
      <c r="M762" s="475"/>
      <c r="N762" s="475"/>
      <c r="O762" s="475"/>
      <c r="P762" s="475"/>
      <c r="Q762" s="475"/>
      <c r="R762" s="475"/>
      <c r="S762" s="475"/>
      <c r="T762" s="475"/>
      <c r="U762" s="475"/>
      <c r="V762" s="475"/>
      <c r="W762" s="475"/>
      <c r="X762" s="475"/>
      <c r="Y762" s="475"/>
      <c r="Z762" s="475"/>
    </row>
    <row r="763" spans="1:26" ht="11.25" customHeight="1">
      <c r="A763" s="475"/>
      <c r="B763" s="475"/>
      <c r="C763" s="475"/>
      <c r="D763" s="475"/>
      <c r="E763" s="475"/>
      <c r="F763" s="475"/>
      <c r="G763" s="475"/>
      <c r="H763" s="475"/>
      <c r="I763" s="475"/>
      <c r="J763" s="475"/>
      <c r="K763" s="475"/>
      <c r="L763" s="475"/>
      <c r="M763" s="475"/>
      <c r="N763" s="475"/>
      <c r="O763" s="475"/>
      <c r="P763" s="475"/>
      <c r="Q763" s="475"/>
      <c r="R763" s="475"/>
      <c r="S763" s="475"/>
      <c r="T763" s="475"/>
      <c r="U763" s="475"/>
      <c r="V763" s="475"/>
      <c r="W763" s="475"/>
      <c r="X763" s="475"/>
      <c r="Y763" s="475"/>
      <c r="Z763" s="475"/>
    </row>
    <row r="764" spans="1:26" ht="11.25" customHeight="1">
      <c r="A764" s="475"/>
      <c r="B764" s="475"/>
      <c r="C764" s="475"/>
      <c r="D764" s="475"/>
      <c r="E764" s="475"/>
      <c r="F764" s="475"/>
      <c r="G764" s="475"/>
      <c r="H764" s="475"/>
      <c r="I764" s="475"/>
      <c r="J764" s="475"/>
      <c r="K764" s="475"/>
      <c r="L764" s="475"/>
      <c r="M764" s="475"/>
      <c r="N764" s="475"/>
      <c r="O764" s="475"/>
      <c r="P764" s="475"/>
      <c r="Q764" s="475"/>
      <c r="R764" s="475"/>
      <c r="S764" s="475"/>
      <c r="T764" s="475"/>
      <c r="U764" s="475"/>
      <c r="V764" s="475"/>
      <c r="W764" s="475"/>
      <c r="X764" s="475"/>
      <c r="Y764" s="475"/>
      <c r="Z764" s="475"/>
    </row>
    <row r="765" spans="1:26" ht="11.25" customHeight="1">
      <c r="A765" s="475"/>
      <c r="B765" s="475"/>
      <c r="C765" s="475"/>
      <c r="D765" s="475"/>
      <c r="E765" s="475"/>
      <c r="F765" s="475"/>
      <c r="G765" s="475"/>
      <c r="H765" s="475"/>
      <c r="I765" s="475"/>
      <c r="J765" s="475"/>
      <c r="K765" s="475"/>
      <c r="L765" s="475"/>
      <c r="M765" s="475"/>
      <c r="N765" s="475"/>
      <c r="O765" s="475"/>
      <c r="P765" s="475"/>
      <c r="Q765" s="475"/>
      <c r="R765" s="475"/>
      <c r="S765" s="475"/>
      <c r="T765" s="475"/>
      <c r="U765" s="475"/>
      <c r="V765" s="475"/>
      <c r="W765" s="475"/>
      <c r="X765" s="475"/>
      <c r="Y765" s="475"/>
      <c r="Z765" s="475"/>
    </row>
    <row r="766" spans="1:26" ht="11.25" customHeight="1">
      <c r="A766" s="475"/>
      <c r="B766" s="475"/>
      <c r="C766" s="475"/>
      <c r="D766" s="475"/>
      <c r="E766" s="475"/>
      <c r="F766" s="475"/>
      <c r="G766" s="475"/>
      <c r="H766" s="475"/>
      <c r="I766" s="475"/>
      <c r="J766" s="475"/>
      <c r="K766" s="475"/>
      <c r="L766" s="475"/>
      <c r="M766" s="475"/>
      <c r="N766" s="475"/>
      <c r="O766" s="475"/>
      <c r="P766" s="475"/>
      <c r="Q766" s="475"/>
      <c r="R766" s="475"/>
      <c r="S766" s="475"/>
      <c r="T766" s="475"/>
      <c r="U766" s="475"/>
      <c r="V766" s="475"/>
      <c r="W766" s="475"/>
      <c r="X766" s="475"/>
      <c r="Y766" s="475"/>
      <c r="Z766" s="475"/>
    </row>
    <row r="767" spans="1:26" ht="11.25" customHeight="1">
      <c r="A767" s="475"/>
      <c r="B767" s="475"/>
      <c r="C767" s="475"/>
      <c r="D767" s="475"/>
      <c r="E767" s="475"/>
      <c r="F767" s="475"/>
      <c r="G767" s="475"/>
      <c r="H767" s="475"/>
      <c r="I767" s="475"/>
      <c r="J767" s="475"/>
      <c r="K767" s="475"/>
      <c r="L767" s="475"/>
      <c r="M767" s="475"/>
      <c r="N767" s="475"/>
      <c r="O767" s="475"/>
      <c r="P767" s="475"/>
      <c r="Q767" s="475"/>
      <c r="R767" s="475"/>
      <c r="S767" s="475"/>
      <c r="T767" s="475"/>
      <c r="U767" s="475"/>
      <c r="V767" s="475"/>
      <c r="W767" s="475"/>
      <c r="X767" s="475"/>
      <c r="Y767" s="475"/>
      <c r="Z767" s="475"/>
    </row>
    <row r="768" spans="1:26" ht="11.25" customHeight="1">
      <c r="A768" s="475"/>
      <c r="B768" s="475"/>
      <c r="C768" s="475"/>
      <c r="D768" s="475"/>
      <c r="E768" s="475"/>
      <c r="F768" s="475"/>
      <c r="G768" s="475"/>
      <c r="H768" s="475"/>
      <c r="I768" s="475"/>
      <c r="J768" s="475"/>
      <c r="K768" s="475"/>
      <c r="L768" s="475"/>
      <c r="M768" s="475"/>
      <c r="N768" s="475"/>
      <c r="O768" s="475"/>
      <c r="P768" s="475"/>
      <c r="Q768" s="475"/>
      <c r="R768" s="475"/>
      <c r="S768" s="475"/>
      <c r="T768" s="475"/>
      <c r="U768" s="475"/>
      <c r="V768" s="475"/>
      <c r="W768" s="475"/>
      <c r="X768" s="475"/>
      <c r="Y768" s="475"/>
      <c r="Z768" s="475"/>
    </row>
    <row r="769" spans="1:26" ht="11.25" customHeight="1">
      <c r="A769" s="475"/>
      <c r="B769" s="475"/>
      <c r="C769" s="475"/>
      <c r="D769" s="475"/>
      <c r="E769" s="475"/>
      <c r="F769" s="475"/>
      <c r="G769" s="475"/>
      <c r="H769" s="475"/>
      <c r="I769" s="475"/>
      <c r="J769" s="475"/>
      <c r="K769" s="475"/>
      <c r="L769" s="475"/>
      <c r="M769" s="475"/>
      <c r="N769" s="475"/>
      <c r="O769" s="475"/>
      <c r="P769" s="475"/>
      <c r="Q769" s="475"/>
      <c r="R769" s="475"/>
      <c r="S769" s="475"/>
      <c r="T769" s="475"/>
      <c r="U769" s="475"/>
      <c r="V769" s="475"/>
      <c r="W769" s="475"/>
      <c r="X769" s="475"/>
      <c r="Y769" s="475"/>
      <c r="Z769" s="475"/>
    </row>
    <row r="770" spans="1:26" ht="11.25" customHeight="1">
      <c r="A770" s="475"/>
      <c r="B770" s="475"/>
      <c r="C770" s="475"/>
      <c r="D770" s="475"/>
      <c r="E770" s="475"/>
      <c r="F770" s="475"/>
      <c r="G770" s="475"/>
      <c r="H770" s="475"/>
      <c r="I770" s="475"/>
      <c r="J770" s="475"/>
      <c r="K770" s="475"/>
      <c r="L770" s="475"/>
      <c r="M770" s="475"/>
      <c r="N770" s="475"/>
      <c r="O770" s="475"/>
      <c r="P770" s="475"/>
      <c r="Q770" s="475"/>
      <c r="R770" s="475"/>
      <c r="S770" s="475"/>
      <c r="T770" s="475"/>
      <c r="U770" s="475"/>
      <c r="V770" s="475"/>
      <c r="W770" s="475"/>
      <c r="X770" s="475"/>
      <c r="Y770" s="475"/>
      <c r="Z770" s="475"/>
    </row>
    <row r="771" spans="1:26" ht="11.25" customHeight="1">
      <c r="A771" s="475"/>
      <c r="B771" s="475"/>
      <c r="C771" s="475"/>
      <c r="D771" s="475"/>
      <c r="E771" s="475"/>
      <c r="F771" s="475"/>
      <c r="G771" s="475"/>
      <c r="H771" s="475"/>
      <c r="I771" s="475"/>
      <c r="J771" s="475"/>
      <c r="K771" s="475"/>
      <c r="L771" s="475"/>
      <c r="M771" s="475"/>
      <c r="N771" s="475"/>
      <c r="O771" s="475"/>
      <c r="P771" s="475"/>
      <c r="Q771" s="475"/>
      <c r="R771" s="475"/>
      <c r="S771" s="475"/>
      <c r="T771" s="475"/>
      <c r="U771" s="475"/>
      <c r="V771" s="475"/>
      <c r="W771" s="475"/>
      <c r="X771" s="475"/>
      <c r="Y771" s="475"/>
      <c r="Z771" s="475"/>
    </row>
    <row r="772" spans="1:26" ht="11.25" customHeight="1">
      <c r="A772" s="475"/>
      <c r="B772" s="475"/>
      <c r="C772" s="475"/>
      <c r="D772" s="475"/>
      <c r="E772" s="475"/>
      <c r="F772" s="475"/>
      <c r="G772" s="475"/>
      <c r="H772" s="475"/>
      <c r="I772" s="475"/>
      <c r="J772" s="475"/>
      <c r="K772" s="475"/>
      <c r="L772" s="475"/>
      <c r="M772" s="475"/>
      <c r="N772" s="475"/>
      <c r="O772" s="475"/>
      <c r="P772" s="475"/>
      <c r="Q772" s="475"/>
      <c r="R772" s="475"/>
      <c r="S772" s="475"/>
      <c r="T772" s="475"/>
      <c r="U772" s="475"/>
      <c r="V772" s="475"/>
      <c r="W772" s="475"/>
      <c r="X772" s="475"/>
      <c r="Y772" s="475"/>
      <c r="Z772" s="475"/>
    </row>
    <row r="773" spans="1:26" ht="11.25" customHeight="1">
      <c r="A773" s="475"/>
      <c r="B773" s="475"/>
      <c r="C773" s="475"/>
      <c r="D773" s="475"/>
      <c r="E773" s="475"/>
      <c r="F773" s="475"/>
      <c r="G773" s="475"/>
      <c r="H773" s="475"/>
      <c r="I773" s="475"/>
      <c r="J773" s="475"/>
      <c r="K773" s="475"/>
      <c r="L773" s="475"/>
      <c r="M773" s="475"/>
      <c r="N773" s="475"/>
      <c r="O773" s="475"/>
      <c r="P773" s="475"/>
      <c r="Q773" s="475"/>
      <c r="R773" s="475"/>
      <c r="S773" s="475"/>
      <c r="T773" s="475"/>
      <c r="U773" s="475"/>
      <c r="V773" s="475"/>
      <c r="W773" s="475"/>
      <c r="X773" s="475"/>
      <c r="Y773" s="475"/>
      <c r="Z773" s="475"/>
    </row>
    <row r="774" spans="1:26" ht="11.25" customHeight="1">
      <c r="A774" s="475"/>
      <c r="B774" s="475"/>
      <c r="C774" s="475"/>
      <c r="D774" s="475"/>
      <c r="E774" s="475"/>
      <c r="F774" s="475"/>
      <c r="G774" s="475"/>
      <c r="H774" s="475"/>
      <c r="I774" s="475"/>
      <c r="J774" s="475"/>
      <c r="K774" s="475"/>
      <c r="L774" s="475"/>
      <c r="M774" s="475"/>
      <c r="N774" s="475"/>
      <c r="O774" s="475"/>
      <c r="P774" s="475"/>
      <c r="Q774" s="475"/>
      <c r="R774" s="475"/>
      <c r="S774" s="475"/>
      <c r="T774" s="475"/>
      <c r="U774" s="475"/>
      <c r="V774" s="475"/>
      <c r="W774" s="475"/>
      <c r="X774" s="475"/>
      <c r="Y774" s="475"/>
      <c r="Z774" s="475"/>
    </row>
    <row r="775" spans="1:26" ht="11.25" customHeight="1">
      <c r="A775" s="475"/>
      <c r="B775" s="475"/>
      <c r="C775" s="475"/>
      <c r="D775" s="475"/>
      <c r="E775" s="475"/>
      <c r="F775" s="475"/>
      <c r="G775" s="475"/>
      <c r="H775" s="475"/>
      <c r="I775" s="475"/>
      <c r="J775" s="475"/>
      <c r="K775" s="475"/>
      <c r="L775" s="475"/>
      <c r="M775" s="475"/>
      <c r="N775" s="475"/>
      <c r="O775" s="475"/>
      <c r="P775" s="475"/>
      <c r="Q775" s="475"/>
      <c r="R775" s="475"/>
      <c r="S775" s="475"/>
      <c r="T775" s="475"/>
      <c r="U775" s="475"/>
      <c r="V775" s="475"/>
      <c r="W775" s="475"/>
      <c r="X775" s="475"/>
      <c r="Y775" s="475"/>
      <c r="Z775" s="475"/>
    </row>
    <row r="776" spans="1:26" ht="11.25" customHeight="1">
      <c r="A776" s="475"/>
      <c r="B776" s="475"/>
      <c r="C776" s="475"/>
      <c r="D776" s="475"/>
      <c r="E776" s="475"/>
      <c r="F776" s="475"/>
      <c r="G776" s="475"/>
      <c r="H776" s="475"/>
      <c r="I776" s="475"/>
      <c r="J776" s="475"/>
      <c r="K776" s="475"/>
      <c r="L776" s="475"/>
      <c r="M776" s="475"/>
      <c r="N776" s="475"/>
      <c r="O776" s="475"/>
      <c r="P776" s="475"/>
      <c r="Q776" s="475"/>
      <c r="R776" s="475"/>
      <c r="S776" s="475"/>
      <c r="T776" s="475"/>
      <c r="U776" s="475"/>
      <c r="V776" s="475"/>
      <c r="W776" s="475"/>
      <c r="X776" s="475"/>
      <c r="Y776" s="475"/>
      <c r="Z776" s="475"/>
    </row>
    <row r="777" spans="1:26" ht="11.25" customHeight="1">
      <c r="A777" s="475"/>
      <c r="B777" s="475"/>
      <c r="C777" s="475"/>
      <c r="D777" s="475"/>
      <c r="E777" s="475"/>
      <c r="F777" s="475"/>
      <c r="G777" s="475"/>
      <c r="H777" s="475"/>
      <c r="I777" s="475"/>
      <c r="J777" s="475"/>
      <c r="K777" s="475"/>
      <c r="L777" s="475"/>
      <c r="M777" s="475"/>
      <c r="N777" s="475"/>
      <c r="O777" s="475"/>
      <c r="P777" s="475"/>
      <c r="Q777" s="475"/>
      <c r="R777" s="475"/>
      <c r="S777" s="475"/>
      <c r="T777" s="475"/>
      <c r="U777" s="475"/>
      <c r="V777" s="475"/>
      <c r="W777" s="475"/>
      <c r="X777" s="475"/>
      <c r="Y777" s="475"/>
      <c r="Z777" s="475"/>
    </row>
    <row r="778" spans="1:26" ht="11.25" customHeight="1">
      <c r="A778" s="475"/>
      <c r="B778" s="475"/>
      <c r="C778" s="475"/>
      <c r="D778" s="475"/>
      <c r="E778" s="475"/>
      <c r="F778" s="475"/>
      <c r="G778" s="475"/>
      <c r="H778" s="475"/>
      <c r="I778" s="475"/>
      <c r="J778" s="475"/>
      <c r="K778" s="475"/>
      <c r="L778" s="475"/>
      <c r="M778" s="475"/>
      <c r="N778" s="475"/>
      <c r="O778" s="475"/>
      <c r="P778" s="475"/>
      <c r="Q778" s="475"/>
      <c r="R778" s="475"/>
      <c r="S778" s="475"/>
      <c r="T778" s="475"/>
      <c r="U778" s="475"/>
      <c r="V778" s="475"/>
      <c r="W778" s="475"/>
      <c r="X778" s="475"/>
      <c r="Y778" s="475"/>
      <c r="Z778" s="475"/>
    </row>
    <row r="779" spans="1:26" ht="11.25" customHeight="1">
      <c r="A779" s="475"/>
      <c r="B779" s="475"/>
      <c r="C779" s="475"/>
      <c r="D779" s="475"/>
      <c r="E779" s="475"/>
      <c r="F779" s="475"/>
      <c r="G779" s="475"/>
      <c r="H779" s="475"/>
      <c r="I779" s="475"/>
      <c r="J779" s="475"/>
      <c r="K779" s="475"/>
      <c r="L779" s="475"/>
      <c r="M779" s="475"/>
      <c r="N779" s="475"/>
      <c r="O779" s="475"/>
      <c r="P779" s="475"/>
      <c r="Q779" s="475"/>
      <c r="R779" s="475"/>
      <c r="S779" s="475"/>
      <c r="T779" s="475"/>
      <c r="U779" s="475"/>
      <c r="V779" s="475"/>
      <c r="W779" s="475"/>
      <c r="X779" s="475"/>
      <c r="Y779" s="475"/>
      <c r="Z779" s="475"/>
    </row>
    <row r="780" spans="1:26" ht="11.25" customHeight="1">
      <c r="A780" s="475"/>
      <c r="B780" s="475"/>
      <c r="C780" s="475"/>
      <c r="D780" s="475"/>
      <c r="E780" s="475"/>
      <c r="F780" s="475"/>
      <c r="G780" s="475"/>
      <c r="H780" s="475"/>
      <c r="I780" s="475"/>
      <c r="J780" s="475"/>
      <c r="K780" s="475"/>
      <c r="L780" s="475"/>
      <c r="M780" s="475"/>
      <c r="N780" s="475"/>
      <c r="O780" s="475"/>
      <c r="P780" s="475"/>
      <c r="Q780" s="475"/>
      <c r="R780" s="475"/>
      <c r="S780" s="475"/>
      <c r="T780" s="475"/>
      <c r="U780" s="475"/>
      <c r="V780" s="475"/>
      <c r="W780" s="475"/>
      <c r="X780" s="475"/>
      <c r="Y780" s="475"/>
      <c r="Z780" s="475"/>
    </row>
    <row r="781" spans="1:26" ht="11.25" customHeight="1">
      <c r="A781" s="475"/>
      <c r="B781" s="475"/>
      <c r="C781" s="475"/>
      <c r="D781" s="475"/>
      <c r="E781" s="475"/>
      <c r="F781" s="475"/>
      <c r="G781" s="475"/>
      <c r="H781" s="475"/>
      <c r="I781" s="475"/>
      <c r="J781" s="475"/>
      <c r="K781" s="475"/>
      <c r="L781" s="475"/>
      <c r="M781" s="475"/>
      <c r="N781" s="475"/>
      <c r="O781" s="475"/>
      <c r="P781" s="475"/>
      <c r="Q781" s="475"/>
      <c r="R781" s="475"/>
      <c r="S781" s="475"/>
      <c r="T781" s="475"/>
      <c r="U781" s="475"/>
      <c r="V781" s="475"/>
      <c r="W781" s="475"/>
      <c r="X781" s="475"/>
      <c r="Y781" s="475"/>
      <c r="Z781" s="475"/>
    </row>
    <row r="782" spans="1:26" ht="11.25" customHeight="1">
      <c r="A782" s="475"/>
      <c r="B782" s="475"/>
      <c r="C782" s="475"/>
      <c r="D782" s="475"/>
      <c r="E782" s="475"/>
      <c r="F782" s="475"/>
      <c r="G782" s="475"/>
      <c r="H782" s="475"/>
      <c r="I782" s="475"/>
      <c r="J782" s="475"/>
      <c r="K782" s="475"/>
      <c r="L782" s="475"/>
      <c r="M782" s="475"/>
      <c r="N782" s="475"/>
      <c r="O782" s="475"/>
      <c r="P782" s="475"/>
      <c r="Q782" s="475"/>
      <c r="R782" s="475"/>
      <c r="S782" s="475"/>
      <c r="T782" s="475"/>
      <c r="U782" s="475"/>
      <c r="V782" s="475"/>
      <c r="W782" s="475"/>
      <c r="X782" s="475"/>
      <c r="Y782" s="475"/>
      <c r="Z782" s="475"/>
    </row>
    <row r="783" spans="1:26" ht="11.25" customHeight="1">
      <c r="A783" s="475"/>
      <c r="B783" s="475"/>
      <c r="C783" s="475"/>
      <c r="D783" s="475"/>
      <c r="E783" s="475"/>
      <c r="F783" s="475"/>
      <c r="G783" s="475"/>
      <c r="H783" s="475"/>
      <c r="I783" s="475"/>
      <c r="J783" s="475"/>
      <c r="K783" s="475"/>
      <c r="L783" s="475"/>
      <c r="M783" s="475"/>
      <c r="N783" s="475"/>
      <c r="O783" s="475"/>
      <c r="P783" s="475"/>
      <c r="Q783" s="475"/>
      <c r="R783" s="475"/>
      <c r="S783" s="475"/>
      <c r="T783" s="475"/>
      <c r="U783" s="475"/>
      <c r="V783" s="475"/>
      <c r="W783" s="475"/>
      <c r="X783" s="475"/>
      <c r="Y783" s="475"/>
      <c r="Z783" s="475"/>
    </row>
    <row r="784" spans="1:26" ht="11.25" customHeight="1">
      <c r="A784" s="475"/>
      <c r="B784" s="475"/>
      <c r="C784" s="475"/>
      <c r="D784" s="475"/>
      <c r="E784" s="475"/>
      <c r="F784" s="475"/>
      <c r="G784" s="475"/>
      <c r="H784" s="475"/>
      <c r="I784" s="475"/>
      <c r="J784" s="475"/>
      <c r="K784" s="475"/>
      <c r="L784" s="475"/>
      <c r="M784" s="475"/>
      <c r="N784" s="475"/>
      <c r="O784" s="475"/>
      <c r="P784" s="475"/>
      <c r="Q784" s="475"/>
      <c r="R784" s="475"/>
      <c r="S784" s="475"/>
      <c r="T784" s="475"/>
      <c r="U784" s="475"/>
      <c r="V784" s="475"/>
      <c r="W784" s="475"/>
      <c r="X784" s="475"/>
      <c r="Y784" s="475"/>
      <c r="Z784" s="475"/>
    </row>
    <row r="785" spans="1:26" ht="11.25" customHeight="1">
      <c r="A785" s="475"/>
      <c r="B785" s="475"/>
      <c r="C785" s="475"/>
      <c r="D785" s="475"/>
      <c r="E785" s="475"/>
      <c r="F785" s="475"/>
      <c r="G785" s="475"/>
      <c r="H785" s="475"/>
      <c r="I785" s="475"/>
      <c r="J785" s="475"/>
      <c r="K785" s="475"/>
      <c r="L785" s="475"/>
      <c r="M785" s="475"/>
      <c r="N785" s="475"/>
      <c r="O785" s="475"/>
      <c r="P785" s="475"/>
      <c r="Q785" s="475"/>
      <c r="R785" s="475"/>
      <c r="S785" s="475"/>
      <c r="T785" s="475"/>
      <c r="U785" s="475"/>
      <c r="V785" s="475"/>
      <c r="W785" s="475"/>
      <c r="X785" s="475"/>
      <c r="Y785" s="475"/>
      <c r="Z785" s="475"/>
    </row>
    <row r="786" spans="1:26" ht="11.25" customHeight="1">
      <c r="A786" s="475"/>
      <c r="B786" s="475"/>
      <c r="C786" s="475"/>
      <c r="D786" s="475"/>
      <c r="E786" s="475"/>
      <c r="F786" s="475"/>
      <c r="G786" s="475"/>
      <c r="H786" s="475"/>
      <c r="I786" s="475"/>
      <c r="J786" s="475"/>
      <c r="K786" s="475"/>
      <c r="L786" s="475"/>
      <c r="M786" s="475"/>
      <c r="N786" s="475"/>
      <c r="O786" s="475"/>
      <c r="P786" s="475"/>
      <c r="Q786" s="475"/>
      <c r="R786" s="475"/>
      <c r="S786" s="475"/>
      <c r="T786" s="475"/>
      <c r="U786" s="475"/>
      <c r="V786" s="475"/>
      <c r="W786" s="475"/>
      <c r="X786" s="475"/>
      <c r="Y786" s="475"/>
      <c r="Z786" s="475"/>
    </row>
    <row r="787" spans="1:26" ht="11.25" customHeight="1">
      <c r="A787" s="475"/>
      <c r="B787" s="475"/>
      <c r="C787" s="475"/>
      <c r="D787" s="475"/>
      <c r="E787" s="475"/>
      <c r="F787" s="475"/>
      <c r="G787" s="475"/>
      <c r="H787" s="475"/>
      <c r="I787" s="475"/>
      <c r="J787" s="475"/>
      <c r="K787" s="475"/>
      <c r="L787" s="475"/>
      <c r="M787" s="475"/>
      <c r="N787" s="475"/>
      <c r="O787" s="475"/>
      <c r="P787" s="475"/>
      <c r="Q787" s="475"/>
      <c r="R787" s="475"/>
      <c r="S787" s="475"/>
      <c r="T787" s="475"/>
      <c r="U787" s="475"/>
      <c r="V787" s="475"/>
      <c r="W787" s="475"/>
      <c r="X787" s="475"/>
      <c r="Y787" s="475"/>
      <c r="Z787" s="475"/>
    </row>
    <row r="788" spans="1:26" ht="11.25" customHeight="1">
      <c r="A788" s="475"/>
      <c r="B788" s="475"/>
      <c r="C788" s="475"/>
      <c r="D788" s="475"/>
      <c r="E788" s="475"/>
      <c r="F788" s="475"/>
      <c r="G788" s="475"/>
      <c r="H788" s="475"/>
      <c r="I788" s="475"/>
      <c r="J788" s="475"/>
      <c r="K788" s="475"/>
      <c r="L788" s="475"/>
      <c r="M788" s="475"/>
      <c r="N788" s="475"/>
      <c r="O788" s="475"/>
      <c r="P788" s="475"/>
      <c r="Q788" s="475"/>
      <c r="R788" s="475"/>
      <c r="S788" s="475"/>
      <c r="T788" s="475"/>
      <c r="U788" s="475"/>
      <c r="V788" s="475"/>
      <c r="W788" s="475"/>
      <c r="X788" s="475"/>
      <c r="Y788" s="475"/>
      <c r="Z788" s="475"/>
    </row>
    <row r="789" spans="1:26" ht="11.25" customHeight="1">
      <c r="A789" s="475"/>
      <c r="B789" s="475"/>
      <c r="C789" s="475"/>
      <c r="D789" s="475"/>
      <c r="E789" s="475"/>
      <c r="F789" s="475"/>
      <c r="G789" s="475"/>
      <c r="H789" s="475"/>
      <c r="I789" s="475"/>
      <c r="J789" s="475"/>
      <c r="K789" s="475"/>
      <c r="L789" s="475"/>
      <c r="M789" s="475"/>
      <c r="N789" s="475"/>
      <c r="O789" s="475"/>
      <c r="P789" s="475"/>
      <c r="Q789" s="475"/>
      <c r="R789" s="475"/>
      <c r="S789" s="475"/>
      <c r="T789" s="475"/>
      <c r="U789" s="475"/>
      <c r="V789" s="475"/>
      <c r="W789" s="475"/>
      <c r="X789" s="475"/>
      <c r="Y789" s="475"/>
      <c r="Z789" s="475"/>
    </row>
    <row r="790" spans="1:26" ht="11.25" customHeight="1">
      <c r="A790" s="475"/>
      <c r="B790" s="475"/>
      <c r="C790" s="475"/>
      <c r="D790" s="475"/>
      <c r="E790" s="475"/>
      <c r="F790" s="475"/>
      <c r="G790" s="475"/>
      <c r="H790" s="475"/>
      <c r="I790" s="475"/>
      <c r="J790" s="475"/>
      <c r="K790" s="475"/>
      <c r="L790" s="475"/>
      <c r="M790" s="475"/>
      <c r="N790" s="475"/>
      <c r="O790" s="475"/>
      <c r="P790" s="475"/>
      <c r="Q790" s="475"/>
      <c r="R790" s="475"/>
      <c r="S790" s="475"/>
      <c r="T790" s="475"/>
      <c r="U790" s="475"/>
      <c r="V790" s="475"/>
      <c r="W790" s="475"/>
      <c r="X790" s="475"/>
      <c r="Y790" s="475"/>
      <c r="Z790" s="475"/>
    </row>
    <row r="791" spans="1:26" ht="11.25" customHeight="1">
      <c r="A791" s="475"/>
      <c r="B791" s="475"/>
      <c r="C791" s="475"/>
      <c r="D791" s="475"/>
      <c r="E791" s="475"/>
      <c r="F791" s="475"/>
      <c r="G791" s="475"/>
      <c r="H791" s="475"/>
      <c r="I791" s="475"/>
      <c r="J791" s="475"/>
      <c r="K791" s="475"/>
      <c r="L791" s="475"/>
      <c r="M791" s="475"/>
      <c r="N791" s="475"/>
      <c r="O791" s="475"/>
      <c r="P791" s="475"/>
      <c r="Q791" s="475"/>
      <c r="R791" s="475"/>
      <c r="S791" s="475"/>
      <c r="T791" s="475"/>
      <c r="U791" s="475"/>
      <c r="V791" s="475"/>
      <c r="W791" s="475"/>
      <c r="X791" s="475"/>
      <c r="Y791" s="475"/>
      <c r="Z791" s="475"/>
    </row>
    <row r="792" spans="1:26" ht="11.25" customHeight="1">
      <c r="A792" s="475"/>
      <c r="B792" s="475"/>
      <c r="C792" s="475"/>
      <c r="D792" s="475"/>
      <c r="E792" s="475"/>
      <c r="F792" s="475"/>
      <c r="G792" s="475"/>
      <c r="H792" s="475"/>
      <c r="I792" s="475"/>
      <c r="J792" s="475"/>
      <c r="K792" s="475"/>
      <c r="L792" s="475"/>
      <c r="M792" s="475"/>
      <c r="N792" s="475"/>
      <c r="O792" s="475"/>
      <c r="P792" s="475"/>
      <c r="Q792" s="475"/>
      <c r="R792" s="475"/>
      <c r="S792" s="475"/>
      <c r="T792" s="475"/>
      <c r="U792" s="475"/>
      <c r="V792" s="475"/>
      <c r="W792" s="475"/>
      <c r="X792" s="475"/>
      <c r="Y792" s="475"/>
      <c r="Z792" s="475"/>
    </row>
    <row r="793" spans="1:26" ht="11.25" customHeight="1">
      <c r="A793" s="475"/>
      <c r="B793" s="475"/>
      <c r="C793" s="475"/>
      <c r="D793" s="475"/>
      <c r="E793" s="475"/>
      <c r="F793" s="475"/>
      <c r="G793" s="475"/>
      <c r="H793" s="475"/>
      <c r="I793" s="475"/>
      <c r="J793" s="475"/>
      <c r="K793" s="475"/>
      <c r="L793" s="475"/>
      <c r="M793" s="475"/>
      <c r="N793" s="475"/>
      <c r="O793" s="475"/>
      <c r="P793" s="475"/>
      <c r="Q793" s="475"/>
      <c r="R793" s="475"/>
      <c r="S793" s="475"/>
      <c r="T793" s="475"/>
      <c r="U793" s="475"/>
      <c r="V793" s="475"/>
      <c r="W793" s="475"/>
      <c r="X793" s="475"/>
      <c r="Y793" s="475"/>
      <c r="Z793" s="475"/>
    </row>
    <row r="794" spans="1:26" ht="11.25" customHeight="1">
      <c r="A794" s="475"/>
      <c r="B794" s="475"/>
      <c r="C794" s="475"/>
      <c r="D794" s="475"/>
      <c r="E794" s="475"/>
      <c r="F794" s="475"/>
      <c r="G794" s="475"/>
      <c r="H794" s="475"/>
      <c r="I794" s="475"/>
      <c r="J794" s="475"/>
      <c r="K794" s="475"/>
      <c r="L794" s="475"/>
      <c r="M794" s="475"/>
      <c r="N794" s="475"/>
      <c r="O794" s="475"/>
      <c r="P794" s="475"/>
      <c r="Q794" s="475"/>
      <c r="R794" s="475"/>
      <c r="S794" s="475"/>
      <c r="T794" s="475"/>
      <c r="U794" s="475"/>
      <c r="V794" s="475"/>
      <c r="W794" s="475"/>
      <c r="X794" s="475"/>
      <c r="Y794" s="475"/>
      <c r="Z794" s="475"/>
    </row>
    <row r="795" spans="1:26" ht="11.25" customHeight="1">
      <c r="A795" s="475"/>
      <c r="B795" s="475"/>
      <c r="C795" s="475"/>
      <c r="D795" s="475"/>
      <c r="E795" s="475"/>
      <c r="F795" s="475"/>
      <c r="G795" s="475"/>
      <c r="H795" s="475"/>
      <c r="I795" s="475"/>
      <c r="J795" s="475"/>
      <c r="K795" s="475"/>
      <c r="L795" s="475"/>
      <c r="M795" s="475"/>
      <c r="N795" s="475"/>
      <c r="O795" s="475"/>
      <c r="P795" s="475"/>
      <c r="Q795" s="475"/>
      <c r="R795" s="475"/>
      <c r="S795" s="475"/>
      <c r="T795" s="475"/>
      <c r="U795" s="475"/>
      <c r="V795" s="475"/>
      <c r="W795" s="475"/>
      <c r="X795" s="475"/>
      <c r="Y795" s="475"/>
      <c r="Z795" s="475"/>
    </row>
    <row r="796" spans="1:26" ht="11.25" customHeight="1">
      <c r="A796" s="475"/>
      <c r="B796" s="475"/>
      <c r="C796" s="475"/>
      <c r="D796" s="475"/>
      <c r="E796" s="475"/>
      <c r="F796" s="475"/>
      <c r="G796" s="475"/>
      <c r="H796" s="475"/>
      <c r="I796" s="475"/>
      <c r="J796" s="475"/>
      <c r="K796" s="475"/>
      <c r="L796" s="475"/>
      <c r="M796" s="475"/>
      <c r="N796" s="475"/>
      <c r="O796" s="475"/>
      <c r="P796" s="475"/>
      <c r="Q796" s="475"/>
      <c r="R796" s="475"/>
      <c r="S796" s="475"/>
      <c r="T796" s="475"/>
      <c r="U796" s="475"/>
      <c r="V796" s="475"/>
      <c r="W796" s="475"/>
      <c r="X796" s="475"/>
      <c r="Y796" s="475"/>
      <c r="Z796" s="475"/>
    </row>
    <row r="797" spans="1:26" ht="11.25" customHeight="1">
      <c r="A797" s="475"/>
      <c r="B797" s="475"/>
      <c r="C797" s="475"/>
      <c r="D797" s="475"/>
      <c r="E797" s="475"/>
      <c r="F797" s="475"/>
      <c r="G797" s="475"/>
      <c r="H797" s="475"/>
      <c r="I797" s="475"/>
      <c r="J797" s="475"/>
      <c r="K797" s="475"/>
      <c r="L797" s="475"/>
      <c r="M797" s="475"/>
      <c r="N797" s="475"/>
      <c r="O797" s="475"/>
      <c r="P797" s="475"/>
      <c r="Q797" s="475"/>
      <c r="R797" s="475"/>
      <c r="S797" s="475"/>
      <c r="T797" s="475"/>
      <c r="U797" s="475"/>
      <c r="V797" s="475"/>
      <c r="W797" s="475"/>
      <c r="X797" s="475"/>
      <c r="Y797" s="475"/>
      <c r="Z797" s="475"/>
    </row>
    <row r="798" spans="1:26" ht="11.25" customHeight="1">
      <c r="A798" s="475"/>
      <c r="B798" s="475"/>
      <c r="C798" s="475"/>
      <c r="D798" s="475"/>
      <c r="E798" s="475"/>
      <c r="F798" s="475"/>
      <c r="G798" s="475"/>
      <c r="H798" s="475"/>
      <c r="I798" s="475"/>
      <c r="J798" s="475"/>
      <c r="K798" s="475"/>
      <c r="L798" s="475"/>
      <c r="M798" s="475"/>
      <c r="N798" s="475"/>
      <c r="O798" s="475"/>
      <c r="P798" s="475"/>
      <c r="Q798" s="475"/>
      <c r="R798" s="475"/>
      <c r="S798" s="475"/>
      <c r="T798" s="475"/>
      <c r="U798" s="475"/>
      <c r="V798" s="475"/>
      <c r="W798" s="475"/>
      <c r="X798" s="475"/>
      <c r="Y798" s="475"/>
      <c r="Z798" s="475"/>
    </row>
    <row r="799" spans="1:26" ht="11.25" customHeight="1">
      <c r="A799" s="475"/>
      <c r="B799" s="475"/>
      <c r="C799" s="475"/>
      <c r="D799" s="475"/>
      <c r="E799" s="475"/>
      <c r="F799" s="475"/>
      <c r="G799" s="475"/>
      <c r="H799" s="475"/>
      <c r="I799" s="475"/>
      <c r="J799" s="475"/>
      <c r="K799" s="475"/>
      <c r="L799" s="475"/>
      <c r="M799" s="475"/>
      <c r="N799" s="475"/>
      <c r="O799" s="475"/>
      <c r="P799" s="475"/>
      <c r="Q799" s="475"/>
      <c r="R799" s="475"/>
      <c r="S799" s="475"/>
      <c r="T799" s="475"/>
      <c r="U799" s="475"/>
      <c r="V799" s="475"/>
      <c r="W799" s="475"/>
      <c r="X799" s="475"/>
      <c r="Y799" s="475"/>
      <c r="Z799" s="475"/>
    </row>
    <row r="800" spans="1:26" ht="11.25" customHeight="1">
      <c r="A800" s="475"/>
      <c r="B800" s="475"/>
      <c r="C800" s="475"/>
      <c r="D800" s="475"/>
      <c r="E800" s="475"/>
      <c r="F800" s="475"/>
      <c r="G800" s="475"/>
      <c r="H800" s="475"/>
      <c r="I800" s="475"/>
      <c r="J800" s="475"/>
      <c r="K800" s="475"/>
      <c r="L800" s="475"/>
      <c r="M800" s="475"/>
      <c r="N800" s="475"/>
      <c r="O800" s="475"/>
      <c r="P800" s="475"/>
      <c r="Q800" s="475"/>
      <c r="R800" s="475"/>
      <c r="S800" s="475"/>
      <c r="T800" s="475"/>
      <c r="U800" s="475"/>
      <c r="V800" s="475"/>
      <c r="W800" s="475"/>
      <c r="X800" s="475"/>
      <c r="Y800" s="475"/>
      <c r="Z800" s="475"/>
    </row>
    <row r="801" spans="1:26" ht="11.25" customHeight="1">
      <c r="A801" s="475"/>
      <c r="B801" s="475"/>
      <c r="C801" s="475"/>
      <c r="D801" s="475"/>
      <c r="E801" s="475"/>
      <c r="F801" s="475"/>
      <c r="G801" s="475"/>
      <c r="H801" s="475"/>
      <c r="I801" s="475"/>
      <c r="J801" s="475"/>
      <c r="K801" s="475"/>
      <c r="L801" s="475"/>
      <c r="M801" s="475"/>
      <c r="N801" s="475"/>
      <c r="O801" s="475"/>
      <c r="P801" s="475"/>
      <c r="Q801" s="475"/>
      <c r="R801" s="475"/>
      <c r="S801" s="475"/>
      <c r="T801" s="475"/>
      <c r="U801" s="475"/>
      <c r="V801" s="475"/>
      <c r="W801" s="475"/>
      <c r="X801" s="475"/>
      <c r="Y801" s="475"/>
      <c r="Z801" s="475"/>
    </row>
    <row r="802" spans="1:26" ht="11.25" customHeight="1">
      <c r="A802" s="475"/>
      <c r="B802" s="475"/>
      <c r="C802" s="475"/>
      <c r="D802" s="475"/>
      <c r="E802" s="475"/>
      <c r="F802" s="475"/>
      <c r="G802" s="475"/>
      <c r="H802" s="475"/>
      <c r="I802" s="475"/>
      <c r="J802" s="475"/>
      <c r="K802" s="475"/>
      <c r="L802" s="475"/>
      <c r="M802" s="475"/>
      <c r="N802" s="475"/>
      <c r="O802" s="475"/>
      <c r="P802" s="475"/>
      <c r="Q802" s="475"/>
      <c r="R802" s="475"/>
      <c r="S802" s="475"/>
      <c r="T802" s="475"/>
      <c r="U802" s="475"/>
      <c r="V802" s="475"/>
      <c r="W802" s="475"/>
      <c r="X802" s="475"/>
      <c r="Y802" s="475"/>
      <c r="Z802" s="475"/>
    </row>
    <row r="803" spans="1:26" ht="11.25" customHeight="1">
      <c r="A803" s="475"/>
      <c r="B803" s="475"/>
      <c r="C803" s="475"/>
      <c r="D803" s="475"/>
      <c r="E803" s="475"/>
      <c r="F803" s="475"/>
      <c r="G803" s="475"/>
      <c r="H803" s="475"/>
      <c r="I803" s="475"/>
      <c r="J803" s="475"/>
      <c r="K803" s="475"/>
      <c r="L803" s="475"/>
      <c r="M803" s="475"/>
      <c r="N803" s="475"/>
      <c r="O803" s="475"/>
      <c r="P803" s="475"/>
      <c r="Q803" s="475"/>
      <c r="R803" s="475"/>
      <c r="S803" s="475"/>
      <c r="T803" s="475"/>
      <c r="U803" s="475"/>
      <c r="V803" s="475"/>
      <c r="W803" s="475"/>
      <c r="X803" s="475"/>
      <c r="Y803" s="475"/>
      <c r="Z803" s="475"/>
    </row>
    <row r="804" spans="1:26" ht="11.25" customHeight="1">
      <c r="A804" s="475"/>
      <c r="B804" s="475"/>
      <c r="C804" s="475"/>
      <c r="D804" s="475"/>
      <c r="E804" s="475"/>
      <c r="F804" s="475"/>
      <c r="G804" s="475"/>
      <c r="H804" s="475"/>
      <c r="I804" s="475"/>
      <c r="J804" s="475"/>
      <c r="K804" s="475"/>
      <c r="L804" s="475"/>
      <c r="M804" s="475"/>
      <c r="N804" s="475"/>
      <c r="O804" s="475"/>
      <c r="P804" s="475"/>
      <c r="Q804" s="475"/>
      <c r="R804" s="475"/>
      <c r="S804" s="475"/>
      <c r="T804" s="475"/>
      <c r="U804" s="475"/>
      <c r="V804" s="475"/>
      <c r="W804" s="475"/>
      <c r="X804" s="475"/>
      <c r="Y804" s="475"/>
      <c r="Z804" s="475"/>
    </row>
    <row r="805" spans="1:26" ht="11.25" customHeight="1">
      <c r="A805" s="475"/>
      <c r="B805" s="475"/>
      <c r="C805" s="475"/>
      <c r="D805" s="475"/>
      <c r="E805" s="475"/>
      <c r="F805" s="475"/>
      <c r="G805" s="475"/>
      <c r="H805" s="475"/>
      <c r="I805" s="475"/>
      <c r="J805" s="475"/>
      <c r="K805" s="475"/>
      <c r="L805" s="475"/>
      <c r="M805" s="475"/>
      <c r="N805" s="475"/>
      <c r="O805" s="475"/>
      <c r="P805" s="475"/>
      <c r="Q805" s="475"/>
      <c r="R805" s="475"/>
      <c r="S805" s="475"/>
      <c r="T805" s="475"/>
      <c r="U805" s="475"/>
      <c r="V805" s="475"/>
      <c r="W805" s="475"/>
      <c r="X805" s="475"/>
      <c r="Y805" s="475"/>
      <c r="Z805" s="475"/>
    </row>
    <row r="806" spans="1:26" ht="11.25" customHeight="1">
      <c r="A806" s="475"/>
      <c r="B806" s="475"/>
      <c r="C806" s="475"/>
      <c r="D806" s="475"/>
      <c r="E806" s="475"/>
      <c r="F806" s="475"/>
      <c r="G806" s="475"/>
      <c r="H806" s="475"/>
      <c r="I806" s="475"/>
      <c r="J806" s="475"/>
      <c r="K806" s="475"/>
      <c r="L806" s="475"/>
      <c r="M806" s="475"/>
      <c r="N806" s="475"/>
      <c r="O806" s="475"/>
      <c r="P806" s="475"/>
      <c r="Q806" s="475"/>
      <c r="R806" s="475"/>
      <c r="S806" s="475"/>
      <c r="T806" s="475"/>
      <c r="U806" s="475"/>
      <c r="V806" s="475"/>
      <c r="W806" s="475"/>
      <c r="X806" s="475"/>
      <c r="Y806" s="475"/>
      <c r="Z806" s="475"/>
    </row>
    <row r="807" spans="1:26" ht="11.25" customHeight="1">
      <c r="A807" s="475"/>
      <c r="B807" s="475"/>
      <c r="C807" s="475"/>
      <c r="D807" s="475"/>
      <c r="E807" s="475"/>
      <c r="F807" s="475"/>
      <c r="G807" s="475"/>
      <c r="H807" s="475"/>
      <c r="I807" s="475"/>
      <c r="J807" s="475"/>
      <c r="K807" s="475"/>
      <c r="L807" s="475"/>
      <c r="M807" s="475"/>
      <c r="N807" s="475"/>
      <c r="O807" s="475"/>
      <c r="P807" s="475"/>
      <c r="Q807" s="475"/>
      <c r="R807" s="475"/>
      <c r="S807" s="475"/>
      <c r="T807" s="475"/>
      <c r="U807" s="475"/>
      <c r="V807" s="475"/>
      <c r="W807" s="475"/>
      <c r="X807" s="475"/>
      <c r="Y807" s="475"/>
      <c r="Z807" s="475"/>
    </row>
    <row r="808" spans="1:26" ht="11.25" customHeight="1">
      <c r="A808" s="475"/>
      <c r="B808" s="475"/>
      <c r="C808" s="475"/>
      <c r="D808" s="475"/>
      <c r="E808" s="475"/>
      <c r="F808" s="475"/>
      <c r="G808" s="475"/>
      <c r="H808" s="475"/>
      <c r="I808" s="475"/>
      <c r="J808" s="475"/>
      <c r="K808" s="475"/>
      <c r="L808" s="475"/>
      <c r="M808" s="475"/>
      <c r="N808" s="475"/>
      <c r="O808" s="475"/>
      <c r="P808" s="475"/>
      <c r="Q808" s="475"/>
      <c r="R808" s="475"/>
      <c r="S808" s="475"/>
      <c r="T808" s="475"/>
      <c r="U808" s="475"/>
      <c r="V808" s="475"/>
      <c r="W808" s="475"/>
      <c r="X808" s="475"/>
      <c r="Y808" s="475"/>
      <c r="Z808" s="475"/>
    </row>
    <row r="809" spans="1:26" ht="11.25" customHeight="1">
      <c r="A809" s="475"/>
      <c r="B809" s="475"/>
      <c r="C809" s="475"/>
      <c r="D809" s="475"/>
      <c r="E809" s="475"/>
      <c r="F809" s="475"/>
      <c r="G809" s="475"/>
      <c r="H809" s="475"/>
      <c r="I809" s="475"/>
      <c r="J809" s="475"/>
      <c r="K809" s="475"/>
      <c r="L809" s="475"/>
      <c r="M809" s="475"/>
      <c r="N809" s="475"/>
      <c r="O809" s="475"/>
      <c r="P809" s="475"/>
      <c r="Q809" s="475"/>
      <c r="R809" s="475"/>
      <c r="S809" s="475"/>
      <c r="T809" s="475"/>
      <c r="U809" s="475"/>
      <c r="V809" s="475"/>
      <c r="W809" s="475"/>
      <c r="X809" s="475"/>
      <c r="Y809" s="475"/>
      <c r="Z809" s="475"/>
    </row>
    <row r="810" spans="1:26" ht="11.25" customHeight="1">
      <c r="A810" s="475"/>
      <c r="B810" s="475"/>
      <c r="C810" s="475"/>
      <c r="D810" s="475"/>
      <c r="E810" s="475"/>
      <c r="F810" s="475"/>
      <c r="G810" s="475"/>
      <c r="H810" s="475"/>
      <c r="I810" s="475"/>
      <c r="J810" s="475"/>
      <c r="K810" s="475"/>
      <c r="L810" s="475"/>
      <c r="M810" s="475"/>
      <c r="N810" s="475"/>
      <c r="O810" s="475"/>
      <c r="P810" s="475"/>
      <c r="Q810" s="475"/>
      <c r="R810" s="475"/>
      <c r="S810" s="475"/>
      <c r="T810" s="475"/>
      <c r="U810" s="475"/>
      <c r="V810" s="475"/>
      <c r="W810" s="475"/>
      <c r="X810" s="475"/>
      <c r="Y810" s="475"/>
      <c r="Z810" s="475"/>
    </row>
    <row r="811" spans="1:26" ht="11.25" customHeight="1">
      <c r="A811" s="475"/>
      <c r="B811" s="475"/>
      <c r="C811" s="475"/>
      <c r="D811" s="475"/>
      <c r="E811" s="475"/>
      <c r="F811" s="475"/>
      <c r="G811" s="475"/>
      <c r="H811" s="475"/>
      <c r="I811" s="475"/>
      <c r="J811" s="475"/>
      <c r="K811" s="475"/>
      <c r="L811" s="475"/>
      <c r="M811" s="475"/>
      <c r="N811" s="475"/>
      <c r="O811" s="475"/>
      <c r="P811" s="475"/>
      <c r="Q811" s="475"/>
      <c r="R811" s="475"/>
      <c r="S811" s="475"/>
      <c r="T811" s="475"/>
      <c r="U811" s="475"/>
      <c r="V811" s="475"/>
      <c r="W811" s="475"/>
      <c r="X811" s="475"/>
      <c r="Y811" s="475"/>
      <c r="Z811" s="475"/>
    </row>
    <row r="812" spans="1:26" ht="11.25" customHeight="1">
      <c r="A812" s="475"/>
      <c r="B812" s="475"/>
      <c r="C812" s="475"/>
      <c r="D812" s="475"/>
      <c r="E812" s="475"/>
      <c r="F812" s="475"/>
      <c r="G812" s="475"/>
      <c r="H812" s="475"/>
      <c r="I812" s="475"/>
      <c r="J812" s="475"/>
      <c r="K812" s="475"/>
      <c r="L812" s="475"/>
      <c r="M812" s="475"/>
      <c r="N812" s="475"/>
      <c r="O812" s="475"/>
      <c r="P812" s="475"/>
      <c r="Q812" s="475"/>
      <c r="R812" s="475"/>
      <c r="S812" s="475"/>
      <c r="T812" s="475"/>
      <c r="U812" s="475"/>
      <c r="V812" s="475"/>
      <c r="W812" s="475"/>
      <c r="X812" s="475"/>
      <c r="Y812" s="475"/>
      <c r="Z812" s="475"/>
    </row>
    <row r="813" spans="1:26" ht="11.25" customHeight="1">
      <c r="A813" s="475"/>
      <c r="B813" s="475"/>
      <c r="C813" s="475"/>
      <c r="D813" s="475"/>
      <c r="E813" s="475"/>
      <c r="F813" s="475"/>
      <c r="G813" s="475"/>
      <c r="H813" s="475"/>
      <c r="I813" s="475"/>
      <c r="J813" s="475"/>
      <c r="K813" s="475"/>
      <c r="L813" s="475"/>
      <c r="M813" s="475"/>
      <c r="N813" s="475"/>
      <c r="O813" s="475"/>
      <c r="P813" s="475"/>
      <c r="Q813" s="475"/>
      <c r="R813" s="475"/>
      <c r="S813" s="475"/>
      <c r="T813" s="475"/>
      <c r="U813" s="475"/>
      <c r="V813" s="475"/>
      <c r="W813" s="475"/>
      <c r="X813" s="475"/>
      <c r="Y813" s="475"/>
      <c r="Z813" s="475"/>
    </row>
    <row r="814" spans="1:26" ht="11.25" customHeight="1">
      <c r="A814" s="475"/>
      <c r="B814" s="475"/>
      <c r="C814" s="475"/>
      <c r="D814" s="475"/>
      <c r="E814" s="475"/>
      <c r="F814" s="475"/>
      <c r="G814" s="475"/>
      <c r="H814" s="475"/>
      <c r="I814" s="475"/>
      <c r="J814" s="475"/>
      <c r="K814" s="475"/>
      <c r="L814" s="475"/>
      <c r="M814" s="475"/>
      <c r="N814" s="475"/>
      <c r="O814" s="475"/>
      <c r="P814" s="475"/>
      <c r="Q814" s="475"/>
      <c r="R814" s="475"/>
      <c r="S814" s="475"/>
      <c r="T814" s="475"/>
      <c r="U814" s="475"/>
      <c r="V814" s="475"/>
      <c r="W814" s="475"/>
      <c r="X814" s="475"/>
      <c r="Y814" s="475"/>
      <c r="Z814" s="475"/>
    </row>
    <row r="815" spans="1:26" ht="11.25" customHeight="1">
      <c r="A815" s="475"/>
      <c r="B815" s="475"/>
      <c r="C815" s="475"/>
      <c r="D815" s="475"/>
      <c r="E815" s="475"/>
      <c r="F815" s="475"/>
      <c r="G815" s="475"/>
      <c r="H815" s="475"/>
      <c r="I815" s="475"/>
      <c r="J815" s="475"/>
      <c r="K815" s="475"/>
      <c r="L815" s="475"/>
      <c r="M815" s="475"/>
      <c r="N815" s="475"/>
      <c r="O815" s="475"/>
      <c r="P815" s="475"/>
      <c r="Q815" s="475"/>
      <c r="R815" s="475"/>
      <c r="S815" s="475"/>
      <c r="T815" s="475"/>
      <c r="U815" s="475"/>
      <c r="V815" s="475"/>
      <c r="W815" s="475"/>
      <c r="X815" s="475"/>
      <c r="Y815" s="475"/>
      <c r="Z815" s="475"/>
    </row>
    <row r="816" spans="1:26" ht="11.25" customHeight="1">
      <c r="A816" s="475"/>
      <c r="B816" s="475"/>
      <c r="C816" s="475"/>
      <c r="D816" s="475"/>
      <c r="E816" s="475"/>
      <c r="F816" s="475"/>
      <c r="G816" s="475"/>
      <c r="H816" s="475"/>
      <c r="I816" s="475"/>
      <c r="J816" s="475"/>
      <c r="K816" s="475"/>
      <c r="L816" s="475"/>
      <c r="M816" s="475"/>
      <c r="N816" s="475"/>
      <c r="O816" s="475"/>
      <c r="P816" s="475"/>
      <c r="Q816" s="475"/>
      <c r="R816" s="475"/>
      <c r="S816" s="475"/>
      <c r="T816" s="475"/>
      <c r="U816" s="475"/>
      <c r="V816" s="475"/>
      <c r="W816" s="475"/>
      <c r="X816" s="475"/>
      <c r="Y816" s="475"/>
      <c r="Z816" s="475"/>
    </row>
    <row r="817" spans="1:26" ht="11.25" customHeight="1">
      <c r="A817" s="475"/>
      <c r="B817" s="475"/>
      <c r="C817" s="475"/>
      <c r="D817" s="475"/>
      <c r="E817" s="475"/>
      <c r="F817" s="475"/>
      <c r="G817" s="475"/>
      <c r="H817" s="475"/>
      <c r="I817" s="475"/>
      <c r="J817" s="475"/>
      <c r="K817" s="475"/>
      <c r="L817" s="475"/>
      <c r="M817" s="475"/>
      <c r="N817" s="475"/>
      <c r="O817" s="475"/>
      <c r="P817" s="475"/>
      <c r="Q817" s="475"/>
      <c r="R817" s="475"/>
      <c r="S817" s="475"/>
      <c r="T817" s="475"/>
      <c r="U817" s="475"/>
      <c r="V817" s="475"/>
      <c r="W817" s="475"/>
      <c r="X817" s="475"/>
      <c r="Y817" s="475"/>
      <c r="Z817" s="475"/>
    </row>
    <row r="818" spans="1:26" ht="11.25" customHeight="1">
      <c r="A818" s="475"/>
      <c r="B818" s="475"/>
      <c r="C818" s="475"/>
      <c r="D818" s="475"/>
      <c r="E818" s="475"/>
      <c r="F818" s="475"/>
      <c r="G818" s="475"/>
      <c r="H818" s="475"/>
      <c r="I818" s="475"/>
      <c r="J818" s="475"/>
      <c r="K818" s="475"/>
      <c r="L818" s="475"/>
      <c r="M818" s="475"/>
      <c r="N818" s="475"/>
      <c r="O818" s="475"/>
      <c r="P818" s="475"/>
      <c r="Q818" s="475"/>
      <c r="R818" s="475"/>
      <c r="S818" s="475"/>
      <c r="T818" s="475"/>
      <c r="U818" s="475"/>
      <c r="V818" s="475"/>
      <c r="W818" s="475"/>
      <c r="X818" s="475"/>
      <c r="Y818" s="475"/>
      <c r="Z818" s="475"/>
    </row>
    <row r="819" spans="1:26" ht="11.25" customHeight="1">
      <c r="A819" s="475"/>
      <c r="B819" s="475"/>
      <c r="C819" s="475"/>
      <c r="D819" s="475"/>
      <c r="E819" s="475"/>
      <c r="F819" s="475"/>
      <c r="G819" s="475"/>
      <c r="H819" s="475"/>
      <c r="I819" s="475"/>
      <c r="J819" s="475"/>
      <c r="K819" s="475"/>
      <c r="L819" s="475"/>
      <c r="M819" s="475"/>
      <c r="N819" s="475"/>
      <c r="O819" s="475"/>
      <c r="P819" s="475"/>
      <c r="Q819" s="475"/>
      <c r="R819" s="475"/>
      <c r="S819" s="475"/>
      <c r="T819" s="475"/>
      <c r="U819" s="475"/>
      <c r="V819" s="475"/>
      <c r="W819" s="475"/>
      <c r="X819" s="475"/>
      <c r="Y819" s="475"/>
      <c r="Z819" s="475"/>
    </row>
    <row r="820" spans="1:26" ht="11.25" customHeight="1">
      <c r="A820" s="475"/>
      <c r="B820" s="475"/>
      <c r="C820" s="475"/>
      <c r="D820" s="475"/>
      <c r="E820" s="475"/>
      <c r="F820" s="475"/>
      <c r="G820" s="475"/>
      <c r="H820" s="475"/>
      <c r="I820" s="475"/>
      <c r="J820" s="475"/>
      <c r="K820" s="475"/>
      <c r="L820" s="475"/>
      <c r="M820" s="475"/>
      <c r="N820" s="475"/>
      <c r="O820" s="475"/>
      <c r="P820" s="475"/>
      <c r="Q820" s="475"/>
      <c r="R820" s="475"/>
      <c r="S820" s="475"/>
      <c r="T820" s="475"/>
      <c r="U820" s="475"/>
      <c r="V820" s="475"/>
      <c r="W820" s="475"/>
      <c r="X820" s="475"/>
      <c r="Y820" s="475"/>
      <c r="Z820" s="475"/>
    </row>
    <row r="821" spans="1:26" ht="11.25" customHeight="1">
      <c r="A821" s="475"/>
      <c r="B821" s="475"/>
      <c r="C821" s="475"/>
      <c r="D821" s="475"/>
      <c r="E821" s="475"/>
      <c r="F821" s="475"/>
      <c r="G821" s="475"/>
      <c r="H821" s="475"/>
      <c r="I821" s="475"/>
      <c r="J821" s="475"/>
      <c r="K821" s="475"/>
      <c r="L821" s="475"/>
      <c r="M821" s="475"/>
      <c r="N821" s="475"/>
      <c r="O821" s="475"/>
      <c r="P821" s="475"/>
      <c r="Q821" s="475"/>
      <c r="R821" s="475"/>
      <c r="S821" s="475"/>
      <c r="T821" s="475"/>
      <c r="U821" s="475"/>
      <c r="V821" s="475"/>
      <c r="W821" s="475"/>
      <c r="X821" s="475"/>
      <c r="Y821" s="475"/>
      <c r="Z821" s="475"/>
    </row>
    <row r="822" spans="1:26" ht="11.25" customHeight="1">
      <c r="A822" s="475"/>
      <c r="B822" s="475"/>
      <c r="C822" s="475"/>
      <c r="D822" s="475"/>
      <c r="E822" s="475"/>
      <c r="F822" s="475"/>
      <c r="G822" s="475"/>
      <c r="H822" s="475"/>
      <c r="I822" s="475"/>
      <c r="J822" s="475"/>
      <c r="K822" s="475"/>
      <c r="L822" s="475"/>
      <c r="M822" s="475"/>
      <c r="N822" s="475"/>
      <c r="O822" s="475"/>
      <c r="P822" s="475"/>
      <c r="Q822" s="475"/>
      <c r="R822" s="475"/>
      <c r="S822" s="475"/>
      <c r="T822" s="475"/>
      <c r="U822" s="475"/>
      <c r="V822" s="475"/>
      <c r="W822" s="475"/>
      <c r="X822" s="475"/>
      <c r="Y822" s="475"/>
      <c r="Z822" s="475"/>
    </row>
    <row r="823" spans="1:26" ht="11.25" customHeight="1">
      <c r="A823" s="475"/>
      <c r="B823" s="475"/>
      <c r="C823" s="475"/>
      <c r="D823" s="475"/>
      <c r="E823" s="475"/>
      <c r="F823" s="475"/>
      <c r="G823" s="475"/>
      <c r="H823" s="475"/>
      <c r="I823" s="475"/>
      <c r="J823" s="475"/>
      <c r="K823" s="475"/>
      <c r="L823" s="475"/>
      <c r="M823" s="475"/>
      <c r="N823" s="475"/>
      <c r="O823" s="475"/>
      <c r="P823" s="475"/>
      <c r="Q823" s="475"/>
      <c r="R823" s="475"/>
      <c r="S823" s="475"/>
      <c r="T823" s="475"/>
      <c r="U823" s="475"/>
      <c r="V823" s="475"/>
      <c r="W823" s="475"/>
      <c r="X823" s="475"/>
      <c r="Y823" s="475"/>
      <c r="Z823" s="475"/>
    </row>
    <row r="824" spans="1:26" ht="11.25" customHeight="1">
      <c r="A824" s="475"/>
      <c r="B824" s="475"/>
      <c r="C824" s="475"/>
      <c r="D824" s="475"/>
      <c r="E824" s="475"/>
      <c r="F824" s="475"/>
      <c r="G824" s="475"/>
      <c r="H824" s="475"/>
      <c r="I824" s="475"/>
      <c r="J824" s="475"/>
      <c r="K824" s="475"/>
      <c r="L824" s="475"/>
      <c r="M824" s="475"/>
      <c r="N824" s="475"/>
      <c r="O824" s="475"/>
      <c r="P824" s="475"/>
      <c r="Q824" s="475"/>
      <c r="R824" s="475"/>
      <c r="S824" s="475"/>
      <c r="T824" s="475"/>
      <c r="U824" s="475"/>
      <c r="V824" s="475"/>
      <c r="W824" s="475"/>
      <c r="X824" s="475"/>
      <c r="Y824" s="475"/>
      <c r="Z824" s="475"/>
    </row>
    <row r="825" spans="1:26" ht="11.25" customHeight="1">
      <c r="A825" s="475"/>
      <c r="B825" s="475"/>
      <c r="C825" s="475"/>
      <c r="D825" s="475"/>
      <c r="E825" s="475"/>
      <c r="F825" s="475"/>
      <c r="G825" s="475"/>
      <c r="H825" s="475"/>
      <c r="I825" s="475"/>
      <c r="J825" s="475"/>
      <c r="K825" s="475"/>
      <c r="L825" s="475"/>
      <c r="M825" s="475"/>
      <c r="N825" s="475"/>
      <c r="O825" s="475"/>
      <c r="P825" s="475"/>
      <c r="Q825" s="475"/>
      <c r="R825" s="475"/>
      <c r="S825" s="475"/>
      <c r="T825" s="475"/>
      <c r="U825" s="475"/>
      <c r="V825" s="475"/>
      <c r="W825" s="475"/>
      <c r="X825" s="475"/>
      <c r="Y825" s="475"/>
      <c r="Z825" s="475"/>
    </row>
    <row r="826" spans="1:26" ht="11.25" customHeight="1">
      <c r="A826" s="475"/>
      <c r="B826" s="475"/>
      <c r="C826" s="475"/>
      <c r="D826" s="475"/>
      <c r="E826" s="475"/>
      <c r="F826" s="475"/>
      <c r="G826" s="475"/>
      <c r="H826" s="475"/>
      <c r="I826" s="475"/>
      <c r="J826" s="475"/>
      <c r="K826" s="475"/>
      <c r="L826" s="475"/>
      <c r="M826" s="475"/>
      <c r="N826" s="475"/>
      <c r="O826" s="475"/>
      <c r="P826" s="475"/>
      <c r="Q826" s="475"/>
      <c r="R826" s="475"/>
      <c r="S826" s="475"/>
      <c r="T826" s="475"/>
      <c r="U826" s="475"/>
      <c r="V826" s="475"/>
      <c r="W826" s="475"/>
      <c r="X826" s="475"/>
      <c r="Y826" s="475"/>
      <c r="Z826" s="475"/>
    </row>
    <row r="827" spans="1:26" ht="11.25" customHeight="1">
      <c r="A827" s="475"/>
      <c r="B827" s="475"/>
      <c r="C827" s="475"/>
      <c r="D827" s="475"/>
      <c r="E827" s="475"/>
      <c r="F827" s="475"/>
      <c r="G827" s="475"/>
      <c r="H827" s="475"/>
      <c r="I827" s="475"/>
      <c r="J827" s="475"/>
      <c r="K827" s="475"/>
      <c r="L827" s="475"/>
      <c r="M827" s="475"/>
      <c r="N827" s="475"/>
      <c r="O827" s="475"/>
      <c r="P827" s="475"/>
      <c r="Q827" s="475"/>
      <c r="R827" s="475"/>
      <c r="S827" s="475"/>
      <c r="T827" s="475"/>
      <c r="U827" s="475"/>
      <c r="V827" s="475"/>
      <c r="W827" s="475"/>
      <c r="X827" s="475"/>
      <c r="Y827" s="475"/>
      <c r="Z827" s="475"/>
    </row>
    <row r="828" spans="1:26" ht="11.25" customHeight="1">
      <c r="A828" s="475"/>
      <c r="B828" s="475"/>
      <c r="C828" s="475"/>
      <c r="D828" s="475"/>
      <c r="E828" s="475"/>
      <c r="F828" s="475"/>
      <c r="G828" s="475"/>
      <c r="H828" s="475"/>
      <c r="I828" s="475"/>
      <c r="J828" s="475"/>
      <c r="K828" s="475"/>
      <c r="L828" s="475"/>
      <c r="M828" s="475"/>
      <c r="N828" s="475"/>
      <c r="O828" s="475"/>
      <c r="P828" s="475"/>
      <c r="Q828" s="475"/>
      <c r="R828" s="475"/>
      <c r="S828" s="475"/>
      <c r="T828" s="475"/>
      <c r="U828" s="475"/>
      <c r="V828" s="475"/>
      <c r="W828" s="475"/>
      <c r="X828" s="475"/>
      <c r="Y828" s="475"/>
      <c r="Z828" s="475"/>
    </row>
    <row r="829" spans="1:26" ht="11.25" customHeight="1">
      <c r="A829" s="475"/>
      <c r="B829" s="475"/>
      <c r="C829" s="475"/>
      <c r="D829" s="475"/>
      <c r="E829" s="475"/>
      <c r="F829" s="475"/>
      <c r="G829" s="475"/>
      <c r="H829" s="475"/>
      <c r="I829" s="475"/>
      <c r="J829" s="475"/>
      <c r="K829" s="475"/>
      <c r="L829" s="475"/>
      <c r="M829" s="475"/>
      <c r="N829" s="475"/>
      <c r="O829" s="475"/>
      <c r="P829" s="475"/>
      <c r="Q829" s="475"/>
      <c r="R829" s="475"/>
      <c r="S829" s="475"/>
      <c r="T829" s="475"/>
      <c r="U829" s="475"/>
      <c r="V829" s="475"/>
      <c r="W829" s="475"/>
      <c r="X829" s="475"/>
      <c r="Y829" s="475"/>
      <c r="Z829" s="475"/>
    </row>
    <row r="830" spans="1:26" ht="11.25" customHeight="1">
      <c r="A830" s="475"/>
      <c r="B830" s="475"/>
      <c r="C830" s="475"/>
      <c r="D830" s="475"/>
      <c r="E830" s="475"/>
      <c r="F830" s="475"/>
      <c r="G830" s="475"/>
      <c r="H830" s="475"/>
      <c r="I830" s="475"/>
      <c r="J830" s="475"/>
      <c r="K830" s="475"/>
      <c r="L830" s="475"/>
      <c r="M830" s="475"/>
      <c r="N830" s="475"/>
      <c r="O830" s="475"/>
      <c r="P830" s="475"/>
      <c r="Q830" s="475"/>
      <c r="R830" s="475"/>
      <c r="S830" s="475"/>
      <c r="T830" s="475"/>
      <c r="U830" s="475"/>
      <c r="V830" s="475"/>
      <c r="W830" s="475"/>
      <c r="X830" s="475"/>
      <c r="Y830" s="475"/>
      <c r="Z830" s="475"/>
    </row>
    <row r="831" spans="1:26" ht="11.25" customHeight="1">
      <c r="A831" s="475"/>
      <c r="B831" s="475"/>
      <c r="C831" s="475"/>
      <c r="D831" s="475"/>
      <c r="E831" s="475"/>
      <c r="F831" s="475"/>
      <c r="G831" s="475"/>
      <c r="H831" s="475"/>
      <c r="I831" s="475"/>
      <c r="J831" s="475"/>
      <c r="K831" s="475"/>
      <c r="L831" s="475"/>
      <c r="M831" s="475"/>
      <c r="N831" s="475"/>
      <c r="O831" s="475"/>
      <c r="P831" s="475"/>
      <c r="Q831" s="475"/>
      <c r="R831" s="475"/>
      <c r="S831" s="475"/>
      <c r="T831" s="475"/>
      <c r="U831" s="475"/>
      <c r="V831" s="475"/>
      <c r="W831" s="475"/>
      <c r="X831" s="475"/>
      <c r="Y831" s="475"/>
      <c r="Z831" s="475"/>
    </row>
    <row r="832" spans="1:26" ht="11.25" customHeight="1">
      <c r="A832" s="475"/>
      <c r="B832" s="475"/>
      <c r="C832" s="475"/>
      <c r="D832" s="475"/>
      <c r="E832" s="475"/>
      <c r="F832" s="475"/>
      <c r="G832" s="475"/>
      <c r="H832" s="475"/>
      <c r="I832" s="475"/>
      <c r="J832" s="475"/>
      <c r="K832" s="475"/>
      <c r="L832" s="475"/>
      <c r="M832" s="475"/>
      <c r="N832" s="475"/>
      <c r="O832" s="475"/>
      <c r="P832" s="475"/>
      <c r="Q832" s="475"/>
      <c r="R832" s="475"/>
      <c r="S832" s="475"/>
      <c r="T832" s="475"/>
      <c r="U832" s="475"/>
      <c r="V832" s="475"/>
      <c r="W832" s="475"/>
      <c r="X832" s="475"/>
      <c r="Y832" s="475"/>
      <c r="Z832" s="475"/>
    </row>
    <row r="833" spans="1:26" ht="11.25" customHeight="1">
      <c r="A833" s="475"/>
      <c r="B833" s="475"/>
      <c r="C833" s="475"/>
      <c r="D833" s="475"/>
      <c r="E833" s="475"/>
      <c r="F833" s="475"/>
      <c r="G833" s="475"/>
      <c r="H833" s="475"/>
      <c r="I833" s="475"/>
      <c r="J833" s="475"/>
      <c r="K833" s="475"/>
      <c r="L833" s="475"/>
      <c r="M833" s="475"/>
      <c r="N833" s="475"/>
      <c r="O833" s="475"/>
      <c r="P833" s="475"/>
      <c r="Q833" s="475"/>
      <c r="R833" s="475"/>
      <c r="S833" s="475"/>
      <c r="T833" s="475"/>
      <c r="U833" s="475"/>
      <c r="V833" s="475"/>
      <c r="W833" s="475"/>
      <c r="X833" s="475"/>
      <c r="Y833" s="475"/>
      <c r="Z833" s="475"/>
    </row>
    <row r="834" spans="1:26" ht="11.25" customHeight="1">
      <c r="A834" s="475"/>
      <c r="B834" s="475"/>
      <c r="C834" s="475"/>
      <c r="D834" s="475"/>
      <c r="E834" s="475"/>
      <c r="F834" s="475"/>
      <c r="G834" s="475"/>
      <c r="H834" s="475"/>
      <c r="I834" s="475"/>
      <c r="J834" s="475"/>
      <c r="K834" s="475"/>
      <c r="L834" s="475"/>
      <c r="M834" s="475"/>
      <c r="N834" s="475"/>
      <c r="O834" s="475"/>
      <c r="P834" s="475"/>
      <c r="Q834" s="475"/>
      <c r="R834" s="475"/>
      <c r="S834" s="475"/>
      <c r="T834" s="475"/>
      <c r="U834" s="475"/>
      <c r="V834" s="475"/>
      <c r="W834" s="475"/>
      <c r="X834" s="475"/>
      <c r="Y834" s="475"/>
      <c r="Z834" s="475"/>
    </row>
    <row r="835" spans="1:26" ht="11.25" customHeight="1">
      <c r="A835" s="475"/>
      <c r="B835" s="475"/>
      <c r="C835" s="475"/>
      <c r="D835" s="475"/>
      <c r="E835" s="475"/>
      <c r="F835" s="475"/>
      <c r="G835" s="475"/>
      <c r="H835" s="475"/>
      <c r="I835" s="475"/>
      <c r="J835" s="475"/>
      <c r="K835" s="475"/>
      <c r="L835" s="475"/>
      <c r="M835" s="475"/>
      <c r="N835" s="475"/>
      <c r="O835" s="475"/>
      <c r="P835" s="475"/>
      <c r="Q835" s="475"/>
      <c r="R835" s="475"/>
      <c r="S835" s="475"/>
      <c r="T835" s="475"/>
      <c r="U835" s="475"/>
      <c r="V835" s="475"/>
      <c r="W835" s="475"/>
      <c r="X835" s="475"/>
      <c r="Y835" s="475"/>
      <c r="Z835" s="475"/>
    </row>
    <row r="836" spans="1:26" ht="11.25" customHeight="1">
      <c r="A836" s="475"/>
      <c r="B836" s="475"/>
      <c r="C836" s="475"/>
      <c r="D836" s="475"/>
      <c r="E836" s="475"/>
      <c r="F836" s="475"/>
      <c r="G836" s="475"/>
      <c r="H836" s="475"/>
      <c r="I836" s="475"/>
      <c r="J836" s="475"/>
      <c r="K836" s="475"/>
      <c r="L836" s="475"/>
      <c r="M836" s="475"/>
      <c r="N836" s="475"/>
      <c r="O836" s="475"/>
      <c r="P836" s="475"/>
      <c r="Q836" s="475"/>
      <c r="R836" s="475"/>
      <c r="S836" s="475"/>
      <c r="T836" s="475"/>
      <c r="U836" s="475"/>
      <c r="V836" s="475"/>
      <c r="W836" s="475"/>
      <c r="X836" s="475"/>
      <c r="Y836" s="475"/>
      <c r="Z836" s="475"/>
    </row>
    <row r="837" spans="1:26" ht="11.25" customHeight="1">
      <c r="A837" s="475"/>
      <c r="B837" s="475"/>
      <c r="C837" s="475"/>
      <c r="D837" s="475"/>
      <c r="E837" s="475"/>
      <c r="F837" s="475"/>
      <c r="G837" s="475"/>
      <c r="H837" s="475"/>
      <c r="I837" s="475"/>
      <c r="J837" s="475"/>
      <c r="K837" s="475"/>
      <c r="L837" s="475"/>
      <c r="M837" s="475"/>
      <c r="N837" s="475"/>
      <c r="O837" s="475"/>
      <c r="P837" s="475"/>
      <c r="Q837" s="475"/>
      <c r="R837" s="475"/>
      <c r="S837" s="475"/>
      <c r="T837" s="475"/>
      <c r="U837" s="475"/>
      <c r="V837" s="475"/>
      <c r="W837" s="475"/>
      <c r="X837" s="475"/>
      <c r="Y837" s="475"/>
      <c r="Z837" s="475"/>
    </row>
    <row r="838" spans="1:26" ht="11.25" customHeight="1">
      <c r="A838" s="475"/>
      <c r="B838" s="475"/>
      <c r="C838" s="475"/>
      <c r="D838" s="475"/>
      <c r="E838" s="475"/>
      <c r="F838" s="475"/>
      <c r="G838" s="475"/>
      <c r="H838" s="475"/>
      <c r="I838" s="475"/>
      <c r="J838" s="475"/>
      <c r="K838" s="475"/>
      <c r="L838" s="475"/>
      <c r="M838" s="475"/>
      <c r="N838" s="475"/>
      <c r="O838" s="475"/>
      <c r="P838" s="475"/>
      <c r="Q838" s="475"/>
      <c r="R838" s="475"/>
      <c r="S838" s="475"/>
      <c r="T838" s="475"/>
      <c r="U838" s="475"/>
      <c r="V838" s="475"/>
      <c r="W838" s="475"/>
      <c r="X838" s="475"/>
      <c r="Y838" s="475"/>
      <c r="Z838" s="475"/>
    </row>
    <row r="839" spans="1:26" ht="11.25" customHeight="1">
      <c r="A839" s="475"/>
      <c r="B839" s="475"/>
      <c r="C839" s="475"/>
      <c r="D839" s="475"/>
      <c r="E839" s="475"/>
      <c r="F839" s="475"/>
      <c r="G839" s="475"/>
      <c r="H839" s="475"/>
      <c r="I839" s="475"/>
      <c r="J839" s="475"/>
      <c r="K839" s="475"/>
      <c r="L839" s="475"/>
      <c r="M839" s="475"/>
      <c r="N839" s="475"/>
      <c r="O839" s="475"/>
      <c r="P839" s="475"/>
      <c r="Q839" s="475"/>
      <c r="R839" s="475"/>
      <c r="S839" s="475"/>
      <c r="T839" s="475"/>
      <c r="U839" s="475"/>
      <c r="V839" s="475"/>
      <c r="W839" s="475"/>
      <c r="X839" s="475"/>
      <c r="Y839" s="475"/>
      <c r="Z839" s="475"/>
    </row>
    <row r="840" spans="1:26" ht="11.25" customHeight="1">
      <c r="A840" s="475"/>
      <c r="B840" s="475"/>
      <c r="C840" s="475"/>
      <c r="D840" s="475"/>
      <c r="E840" s="475"/>
      <c r="F840" s="475"/>
      <c r="G840" s="475"/>
      <c r="H840" s="475"/>
      <c r="I840" s="475"/>
      <c r="J840" s="475"/>
      <c r="K840" s="475"/>
      <c r="L840" s="475"/>
      <c r="M840" s="475"/>
      <c r="N840" s="475"/>
      <c r="O840" s="475"/>
      <c r="P840" s="475"/>
      <c r="Q840" s="475"/>
      <c r="R840" s="475"/>
      <c r="S840" s="475"/>
      <c r="T840" s="475"/>
      <c r="U840" s="475"/>
      <c r="V840" s="475"/>
      <c r="W840" s="475"/>
      <c r="X840" s="475"/>
      <c r="Y840" s="475"/>
      <c r="Z840" s="475"/>
    </row>
    <row r="841" spans="1:26" ht="11.25" customHeight="1">
      <c r="A841" s="475"/>
      <c r="B841" s="475"/>
      <c r="C841" s="475"/>
      <c r="D841" s="475"/>
      <c r="E841" s="475"/>
      <c r="F841" s="475"/>
      <c r="G841" s="475"/>
      <c r="H841" s="475"/>
      <c r="I841" s="475"/>
      <c r="J841" s="475"/>
      <c r="K841" s="475"/>
      <c r="L841" s="475"/>
      <c r="M841" s="475"/>
      <c r="N841" s="475"/>
      <c r="O841" s="475"/>
      <c r="P841" s="475"/>
      <c r="Q841" s="475"/>
      <c r="R841" s="475"/>
      <c r="S841" s="475"/>
      <c r="T841" s="475"/>
      <c r="U841" s="475"/>
      <c r="V841" s="475"/>
      <c r="W841" s="475"/>
      <c r="X841" s="475"/>
      <c r="Y841" s="475"/>
      <c r="Z841" s="475"/>
    </row>
    <row r="842" spans="1:26" ht="11.25" customHeight="1">
      <c r="A842" s="475"/>
      <c r="B842" s="475"/>
      <c r="C842" s="475"/>
      <c r="D842" s="475"/>
      <c r="E842" s="475"/>
      <c r="F842" s="475"/>
      <c r="G842" s="475"/>
      <c r="H842" s="475"/>
      <c r="I842" s="475"/>
      <c r="J842" s="475"/>
      <c r="K842" s="475"/>
      <c r="L842" s="475"/>
      <c r="M842" s="475"/>
      <c r="N842" s="475"/>
      <c r="O842" s="475"/>
      <c r="P842" s="475"/>
      <c r="Q842" s="475"/>
      <c r="R842" s="475"/>
      <c r="S842" s="475"/>
      <c r="T842" s="475"/>
      <c r="U842" s="475"/>
      <c r="V842" s="475"/>
      <c r="W842" s="475"/>
      <c r="X842" s="475"/>
      <c r="Y842" s="475"/>
      <c r="Z842" s="475"/>
    </row>
    <row r="843" spans="1:26" ht="11.25" customHeight="1">
      <c r="A843" s="475"/>
      <c r="B843" s="475"/>
      <c r="C843" s="475"/>
      <c r="D843" s="475"/>
      <c r="E843" s="475"/>
      <c r="F843" s="475"/>
      <c r="G843" s="475"/>
      <c r="H843" s="475"/>
      <c r="I843" s="475"/>
      <c r="J843" s="475"/>
      <c r="K843" s="475"/>
      <c r="L843" s="475"/>
      <c r="M843" s="475"/>
      <c r="N843" s="475"/>
      <c r="O843" s="475"/>
      <c r="P843" s="475"/>
      <c r="Q843" s="475"/>
      <c r="R843" s="475"/>
      <c r="S843" s="475"/>
      <c r="T843" s="475"/>
      <c r="U843" s="475"/>
      <c r="V843" s="475"/>
      <c r="W843" s="475"/>
      <c r="X843" s="475"/>
      <c r="Y843" s="475"/>
      <c r="Z843" s="475"/>
    </row>
    <row r="844" spans="1:26" ht="11.25" customHeight="1">
      <c r="A844" s="475"/>
      <c r="B844" s="475"/>
      <c r="C844" s="475"/>
      <c r="D844" s="475"/>
      <c r="E844" s="475"/>
      <c r="F844" s="475"/>
      <c r="G844" s="475"/>
      <c r="H844" s="475"/>
      <c r="I844" s="475"/>
      <c r="J844" s="475"/>
      <c r="K844" s="475"/>
      <c r="L844" s="475"/>
      <c r="M844" s="475"/>
      <c r="N844" s="475"/>
      <c r="O844" s="475"/>
      <c r="P844" s="475"/>
      <c r="Q844" s="475"/>
      <c r="R844" s="475"/>
      <c r="S844" s="475"/>
      <c r="T844" s="475"/>
      <c r="U844" s="475"/>
      <c r="V844" s="475"/>
      <c r="W844" s="475"/>
      <c r="X844" s="475"/>
      <c r="Y844" s="475"/>
      <c r="Z844" s="475"/>
    </row>
    <row r="845" spans="1:26" ht="11.25" customHeight="1">
      <c r="A845" s="475"/>
      <c r="B845" s="475"/>
      <c r="C845" s="475"/>
      <c r="D845" s="475"/>
      <c r="E845" s="475"/>
      <c r="F845" s="475"/>
      <c r="G845" s="475"/>
      <c r="H845" s="475"/>
      <c r="I845" s="475"/>
      <c r="J845" s="475"/>
      <c r="K845" s="475"/>
      <c r="L845" s="475"/>
      <c r="M845" s="475"/>
      <c r="N845" s="475"/>
      <c r="O845" s="475"/>
      <c r="P845" s="475"/>
      <c r="Q845" s="475"/>
      <c r="R845" s="475"/>
      <c r="S845" s="475"/>
      <c r="T845" s="475"/>
      <c r="U845" s="475"/>
      <c r="V845" s="475"/>
      <c r="W845" s="475"/>
      <c r="X845" s="475"/>
      <c r="Y845" s="475"/>
      <c r="Z845" s="475"/>
    </row>
    <row r="846" spans="1:26" ht="11.25" customHeight="1">
      <c r="A846" s="475"/>
      <c r="B846" s="475"/>
      <c r="C846" s="475"/>
      <c r="D846" s="475"/>
      <c r="E846" s="475"/>
      <c r="F846" s="475"/>
      <c r="G846" s="475"/>
      <c r="H846" s="475"/>
      <c r="I846" s="475"/>
      <c r="J846" s="475"/>
      <c r="K846" s="475"/>
      <c r="L846" s="475"/>
      <c r="M846" s="475"/>
      <c r="N846" s="475"/>
      <c r="O846" s="475"/>
      <c r="P846" s="475"/>
      <c r="Q846" s="475"/>
      <c r="R846" s="475"/>
      <c r="S846" s="475"/>
      <c r="T846" s="475"/>
      <c r="U846" s="475"/>
      <c r="V846" s="475"/>
      <c r="W846" s="475"/>
      <c r="X846" s="475"/>
      <c r="Y846" s="475"/>
      <c r="Z846" s="475"/>
    </row>
    <row r="847" spans="1:26" ht="11.25" customHeight="1">
      <c r="A847" s="475"/>
      <c r="B847" s="475"/>
      <c r="C847" s="475"/>
      <c r="D847" s="475"/>
      <c r="E847" s="475"/>
      <c r="F847" s="475"/>
      <c r="G847" s="475"/>
      <c r="H847" s="475"/>
      <c r="I847" s="475"/>
      <c r="J847" s="475"/>
      <c r="K847" s="475"/>
      <c r="L847" s="475"/>
      <c r="M847" s="475"/>
      <c r="N847" s="475"/>
      <c r="O847" s="475"/>
      <c r="P847" s="475"/>
      <c r="Q847" s="475"/>
      <c r="R847" s="475"/>
      <c r="S847" s="475"/>
      <c r="T847" s="475"/>
      <c r="U847" s="475"/>
      <c r="V847" s="475"/>
      <c r="W847" s="475"/>
      <c r="X847" s="475"/>
      <c r="Y847" s="475"/>
      <c r="Z847" s="475"/>
    </row>
    <row r="848" spans="1:26" ht="11.25" customHeight="1">
      <c r="A848" s="475"/>
      <c r="B848" s="475"/>
      <c r="C848" s="475"/>
      <c r="D848" s="475"/>
      <c r="E848" s="475"/>
      <c r="F848" s="475"/>
      <c r="G848" s="475"/>
      <c r="H848" s="475"/>
      <c r="I848" s="475"/>
      <c r="J848" s="475"/>
      <c r="K848" s="475"/>
      <c r="L848" s="475"/>
      <c r="M848" s="475"/>
      <c r="N848" s="475"/>
      <c r="O848" s="475"/>
      <c r="P848" s="475"/>
      <c r="Q848" s="475"/>
      <c r="R848" s="475"/>
      <c r="S848" s="475"/>
      <c r="T848" s="475"/>
      <c r="U848" s="475"/>
      <c r="V848" s="475"/>
      <c r="W848" s="475"/>
      <c r="X848" s="475"/>
      <c r="Y848" s="475"/>
      <c r="Z848" s="475"/>
    </row>
    <row r="849" spans="1:26" ht="11.25" customHeight="1">
      <c r="A849" s="475"/>
      <c r="B849" s="475"/>
      <c r="C849" s="475"/>
      <c r="D849" s="475"/>
      <c r="E849" s="475"/>
      <c r="F849" s="475"/>
      <c r="G849" s="475"/>
      <c r="H849" s="475"/>
      <c r="I849" s="475"/>
      <c r="J849" s="475"/>
      <c r="K849" s="475"/>
      <c r="L849" s="475"/>
      <c r="M849" s="475"/>
      <c r="N849" s="475"/>
      <c r="O849" s="475"/>
      <c r="P849" s="475"/>
      <c r="Q849" s="475"/>
      <c r="R849" s="475"/>
      <c r="S849" s="475"/>
      <c r="T849" s="475"/>
      <c r="U849" s="475"/>
      <c r="V849" s="475"/>
      <c r="W849" s="475"/>
      <c r="X849" s="475"/>
      <c r="Y849" s="475"/>
      <c r="Z849" s="475"/>
    </row>
    <row r="850" spans="1:26" ht="11.25" customHeight="1">
      <c r="A850" s="475"/>
      <c r="B850" s="475"/>
      <c r="C850" s="475"/>
      <c r="D850" s="475"/>
      <c r="E850" s="475"/>
      <c r="F850" s="475"/>
      <c r="G850" s="475"/>
      <c r="H850" s="475"/>
      <c r="I850" s="475"/>
      <c r="J850" s="475"/>
      <c r="K850" s="475"/>
      <c r="L850" s="475"/>
      <c r="M850" s="475"/>
      <c r="N850" s="475"/>
      <c r="O850" s="475"/>
      <c r="P850" s="475"/>
      <c r="Q850" s="475"/>
      <c r="R850" s="475"/>
      <c r="S850" s="475"/>
      <c r="T850" s="475"/>
      <c r="U850" s="475"/>
      <c r="V850" s="475"/>
      <c r="W850" s="475"/>
      <c r="X850" s="475"/>
      <c r="Y850" s="475"/>
      <c r="Z850" s="475"/>
    </row>
    <row r="851" spans="1:26" ht="11.25" customHeight="1">
      <c r="A851" s="475"/>
      <c r="B851" s="475"/>
      <c r="C851" s="475"/>
      <c r="D851" s="475"/>
      <c r="E851" s="475"/>
      <c r="F851" s="475"/>
      <c r="G851" s="475"/>
      <c r="H851" s="475"/>
      <c r="I851" s="475"/>
      <c r="J851" s="475"/>
      <c r="K851" s="475"/>
      <c r="L851" s="475"/>
      <c r="M851" s="475"/>
      <c r="N851" s="475"/>
      <c r="O851" s="475"/>
      <c r="P851" s="475"/>
      <c r="Q851" s="475"/>
      <c r="R851" s="475"/>
      <c r="S851" s="475"/>
      <c r="T851" s="475"/>
      <c r="U851" s="475"/>
      <c r="V851" s="475"/>
      <c r="W851" s="475"/>
      <c r="X851" s="475"/>
      <c r="Y851" s="475"/>
      <c r="Z851" s="475"/>
    </row>
    <row r="852" spans="1:26" ht="11.25" customHeight="1">
      <c r="A852" s="475"/>
      <c r="B852" s="475"/>
      <c r="C852" s="475"/>
      <c r="D852" s="475"/>
      <c r="E852" s="475"/>
      <c r="F852" s="475"/>
      <c r="G852" s="475"/>
      <c r="H852" s="475"/>
      <c r="I852" s="475"/>
      <c r="J852" s="475"/>
      <c r="K852" s="475"/>
      <c r="L852" s="475"/>
      <c r="M852" s="475"/>
      <c r="N852" s="475"/>
      <c r="O852" s="475"/>
      <c r="P852" s="475"/>
      <c r="Q852" s="475"/>
      <c r="R852" s="475"/>
      <c r="S852" s="475"/>
      <c r="T852" s="475"/>
      <c r="U852" s="475"/>
      <c r="V852" s="475"/>
      <c r="W852" s="475"/>
      <c r="X852" s="475"/>
      <c r="Y852" s="475"/>
      <c r="Z852" s="475"/>
    </row>
    <row r="853" spans="1:26" ht="11.25" customHeight="1">
      <c r="A853" s="475"/>
      <c r="B853" s="475"/>
      <c r="C853" s="475"/>
      <c r="D853" s="475"/>
      <c r="E853" s="475"/>
      <c r="F853" s="475"/>
      <c r="G853" s="475"/>
      <c r="H853" s="475"/>
      <c r="I853" s="475"/>
      <c r="J853" s="475"/>
      <c r="K853" s="475"/>
      <c r="L853" s="475"/>
      <c r="M853" s="475"/>
      <c r="N853" s="475"/>
      <c r="O853" s="475"/>
      <c r="P853" s="475"/>
      <c r="Q853" s="475"/>
      <c r="R853" s="475"/>
      <c r="S853" s="475"/>
      <c r="T853" s="475"/>
      <c r="U853" s="475"/>
      <c r="V853" s="475"/>
      <c r="W853" s="475"/>
      <c r="X853" s="475"/>
      <c r="Y853" s="475"/>
      <c r="Z853" s="475"/>
    </row>
    <row r="854" spans="1:26" ht="11.25" customHeight="1">
      <c r="A854" s="475"/>
      <c r="B854" s="475"/>
      <c r="C854" s="475"/>
      <c r="D854" s="475"/>
      <c r="E854" s="475"/>
      <c r="F854" s="475"/>
      <c r="G854" s="475"/>
      <c r="H854" s="475"/>
      <c r="I854" s="475"/>
      <c r="J854" s="475"/>
      <c r="K854" s="475"/>
      <c r="L854" s="475"/>
      <c r="M854" s="475"/>
      <c r="N854" s="475"/>
      <c r="O854" s="475"/>
      <c r="P854" s="475"/>
      <c r="Q854" s="475"/>
      <c r="R854" s="475"/>
      <c r="S854" s="475"/>
      <c r="T854" s="475"/>
      <c r="U854" s="475"/>
      <c r="V854" s="475"/>
      <c r="W854" s="475"/>
      <c r="X854" s="475"/>
      <c r="Y854" s="475"/>
      <c r="Z854" s="475"/>
    </row>
    <row r="855" spans="1:26" ht="11.25" customHeight="1">
      <c r="A855" s="475"/>
      <c r="B855" s="475"/>
      <c r="C855" s="475"/>
      <c r="D855" s="475"/>
      <c r="E855" s="475"/>
      <c r="F855" s="475"/>
      <c r="G855" s="475"/>
      <c r="H855" s="475"/>
      <c r="I855" s="475"/>
      <c r="J855" s="475"/>
      <c r="K855" s="475"/>
      <c r="L855" s="475"/>
      <c r="M855" s="475"/>
      <c r="N855" s="475"/>
      <c r="O855" s="475"/>
      <c r="P855" s="475"/>
      <c r="Q855" s="475"/>
      <c r="R855" s="475"/>
      <c r="S855" s="475"/>
      <c r="T855" s="475"/>
      <c r="U855" s="475"/>
      <c r="V855" s="475"/>
      <c r="W855" s="475"/>
      <c r="X855" s="475"/>
      <c r="Y855" s="475"/>
      <c r="Z855" s="475"/>
    </row>
    <row r="856" spans="1:26" ht="11.25" customHeight="1">
      <c r="A856" s="475"/>
      <c r="B856" s="475"/>
      <c r="C856" s="475"/>
      <c r="D856" s="475"/>
      <c r="E856" s="475"/>
      <c r="F856" s="475"/>
      <c r="G856" s="475"/>
      <c r="H856" s="475"/>
      <c r="I856" s="475"/>
      <c r="J856" s="475"/>
      <c r="K856" s="475"/>
      <c r="L856" s="475"/>
      <c r="M856" s="475"/>
      <c r="N856" s="475"/>
      <c r="O856" s="475"/>
      <c r="P856" s="475"/>
      <c r="Q856" s="475"/>
      <c r="R856" s="475"/>
      <c r="S856" s="475"/>
      <c r="T856" s="475"/>
      <c r="U856" s="475"/>
      <c r="V856" s="475"/>
      <c r="W856" s="475"/>
      <c r="X856" s="475"/>
      <c r="Y856" s="475"/>
      <c r="Z856" s="475"/>
    </row>
    <row r="857" spans="1:26" ht="11.25" customHeight="1">
      <c r="A857" s="475"/>
      <c r="B857" s="475"/>
      <c r="C857" s="475"/>
      <c r="D857" s="475"/>
      <c r="E857" s="475"/>
      <c r="F857" s="475"/>
      <c r="G857" s="475"/>
      <c r="H857" s="475"/>
      <c r="I857" s="475"/>
      <c r="J857" s="475"/>
      <c r="K857" s="475"/>
      <c r="L857" s="475"/>
      <c r="M857" s="475"/>
      <c r="N857" s="475"/>
      <c r="O857" s="475"/>
      <c r="P857" s="475"/>
      <c r="Q857" s="475"/>
      <c r="R857" s="475"/>
      <c r="S857" s="475"/>
      <c r="T857" s="475"/>
      <c r="U857" s="475"/>
      <c r="V857" s="475"/>
      <c r="W857" s="475"/>
      <c r="X857" s="475"/>
      <c r="Y857" s="475"/>
      <c r="Z857" s="475"/>
    </row>
    <row r="858" spans="1:26" ht="11.25" customHeight="1">
      <c r="A858" s="475"/>
      <c r="B858" s="475"/>
      <c r="C858" s="475"/>
      <c r="D858" s="475"/>
      <c r="E858" s="475"/>
      <c r="F858" s="475"/>
      <c r="G858" s="475"/>
      <c r="H858" s="475"/>
      <c r="I858" s="475"/>
      <c r="J858" s="475"/>
      <c r="K858" s="475"/>
      <c r="L858" s="475"/>
      <c r="M858" s="475"/>
      <c r="N858" s="475"/>
      <c r="O858" s="475"/>
      <c r="P858" s="475"/>
      <c r="Q858" s="475"/>
      <c r="R858" s="475"/>
      <c r="S858" s="475"/>
      <c r="T858" s="475"/>
      <c r="U858" s="475"/>
      <c r="V858" s="475"/>
      <c r="W858" s="475"/>
      <c r="X858" s="475"/>
      <c r="Y858" s="475"/>
      <c r="Z858" s="475"/>
    </row>
    <row r="859" spans="1:26" ht="11.25" customHeight="1">
      <c r="A859" s="475"/>
      <c r="B859" s="475"/>
      <c r="C859" s="475"/>
      <c r="D859" s="475"/>
      <c r="E859" s="475"/>
      <c r="F859" s="475"/>
      <c r="G859" s="475"/>
      <c r="H859" s="475"/>
      <c r="I859" s="475"/>
      <c r="J859" s="475"/>
      <c r="K859" s="475"/>
      <c r="L859" s="475"/>
      <c r="M859" s="475"/>
      <c r="N859" s="475"/>
      <c r="O859" s="475"/>
      <c r="P859" s="475"/>
      <c r="Q859" s="475"/>
      <c r="R859" s="475"/>
      <c r="S859" s="475"/>
      <c r="T859" s="475"/>
      <c r="U859" s="475"/>
      <c r="V859" s="475"/>
      <c r="W859" s="475"/>
      <c r="X859" s="475"/>
      <c r="Y859" s="475"/>
      <c r="Z859" s="475"/>
    </row>
    <row r="860" spans="1:26" ht="11.25" customHeight="1">
      <c r="A860" s="475"/>
      <c r="B860" s="475"/>
      <c r="C860" s="475"/>
      <c r="D860" s="475"/>
      <c r="E860" s="475"/>
      <c r="F860" s="475"/>
      <c r="G860" s="475"/>
      <c r="H860" s="475"/>
      <c r="I860" s="475"/>
      <c r="J860" s="475"/>
      <c r="K860" s="475"/>
      <c r="L860" s="475"/>
      <c r="M860" s="475"/>
      <c r="N860" s="475"/>
      <c r="O860" s="475"/>
      <c r="P860" s="475"/>
      <c r="Q860" s="475"/>
      <c r="R860" s="475"/>
      <c r="S860" s="475"/>
      <c r="T860" s="475"/>
      <c r="U860" s="475"/>
      <c r="V860" s="475"/>
      <c r="W860" s="475"/>
      <c r="X860" s="475"/>
      <c r="Y860" s="475"/>
      <c r="Z860" s="475"/>
    </row>
    <row r="861" spans="1:26" ht="11.25" customHeight="1">
      <c r="A861" s="475"/>
      <c r="B861" s="475"/>
      <c r="C861" s="475"/>
      <c r="D861" s="475"/>
      <c r="E861" s="475"/>
      <c r="F861" s="475"/>
      <c r="G861" s="475"/>
      <c r="H861" s="475"/>
      <c r="I861" s="475"/>
      <c r="J861" s="475"/>
      <c r="K861" s="475"/>
      <c r="L861" s="475"/>
      <c r="M861" s="475"/>
      <c r="N861" s="475"/>
      <c r="O861" s="475"/>
      <c r="P861" s="475"/>
      <c r="Q861" s="475"/>
      <c r="R861" s="475"/>
      <c r="S861" s="475"/>
      <c r="T861" s="475"/>
      <c r="U861" s="475"/>
      <c r="V861" s="475"/>
      <c r="W861" s="475"/>
      <c r="X861" s="475"/>
      <c r="Y861" s="475"/>
      <c r="Z861" s="475"/>
    </row>
    <row r="862" spans="1:26" ht="11.25" customHeight="1">
      <c r="A862" s="475"/>
      <c r="B862" s="475"/>
      <c r="C862" s="475"/>
      <c r="D862" s="475"/>
      <c r="E862" s="475"/>
      <c r="F862" s="475"/>
      <c r="G862" s="475"/>
      <c r="H862" s="475"/>
      <c r="I862" s="475"/>
      <c r="J862" s="475"/>
      <c r="K862" s="475"/>
      <c r="L862" s="475"/>
      <c r="M862" s="475"/>
      <c r="N862" s="475"/>
      <c r="O862" s="475"/>
      <c r="P862" s="475"/>
      <c r="Q862" s="475"/>
      <c r="R862" s="475"/>
      <c r="S862" s="475"/>
      <c r="T862" s="475"/>
      <c r="U862" s="475"/>
      <c r="V862" s="475"/>
      <c r="W862" s="475"/>
      <c r="X862" s="475"/>
      <c r="Y862" s="475"/>
      <c r="Z862" s="475"/>
    </row>
    <row r="863" spans="1:26" ht="11.25" customHeight="1">
      <c r="A863" s="475"/>
      <c r="B863" s="475"/>
      <c r="C863" s="475"/>
      <c r="D863" s="475"/>
      <c r="E863" s="475"/>
      <c r="F863" s="475"/>
      <c r="G863" s="475"/>
      <c r="H863" s="475"/>
      <c r="I863" s="475"/>
      <c r="J863" s="475"/>
      <c r="K863" s="475"/>
      <c r="L863" s="475"/>
      <c r="M863" s="475"/>
      <c r="N863" s="475"/>
      <c r="O863" s="475"/>
      <c r="P863" s="475"/>
      <c r="Q863" s="475"/>
      <c r="R863" s="475"/>
      <c r="S863" s="475"/>
      <c r="T863" s="475"/>
      <c r="U863" s="475"/>
      <c r="V863" s="475"/>
      <c r="W863" s="475"/>
      <c r="X863" s="475"/>
      <c r="Y863" s="475"/>
      <c r="Z863" s="475"/>
    </row>
    <row r="864" spans="1:26" ht="11.25" customHeight="1">
      <c r="A864" s="475"/>
      <c r="B864" s="475"/>
      <c r="C864" s="475"/>
      <c r="D864" s="475"/>
      <c r="E864" s="475"/>
      <c r="F864" s="475"/>
      <c r="G864" s="475"/>
      <c r="H864" s="475"/>
      <c r="I864" s="475"/>
      <c r="J864" s="475"/>
      <c r="K864" s="475"/>
      <c r="L864" s="475"/>
      <c r="M864" s="475"/>
      <c r="N864" s="475"/>
      <c r="O864" s="475"/>
      <c r="P864" s="475"/>
      <c r="Q864" s="475"/>
      <c r="R864" s="475"/>
      <c r="S864" s="475"/>
      <c r="T864" s="475"/>
      <c r="U864" s="475"/>
      <c r="V864" s="475"/>
      <c r="W864" s="475"/>
      <c r="X864" s="475"/>
      <c r="Y864" s="475"/>
      <c r="Z864" s="475"/>
    </row>
    <row r="865" spans="1:26" ht="11.25" customHeight="1">
      <c r="A865" s="475"/>
      <c r="B865" s="475"/>
      <c r="C865" s="475"/>
      <c r="D865" s="475"/>
      <c r="E865" s="475"/>
      <c r="F865" s="475"/>
      <c r="G865" s="475"/>
      <c r="H865" s="475"/>
      <c r="I865" s="475"/>
      <c r="J865" s="475"/>
      <c r="K865" s="475"/>
      <c r="L865" s="475"/>
      <c r="M865" s="475"/>
      <c r="N865" s="475"/>
      <c r="O865" s="475"/>
      <c r="P865" s="475"/>
      <c r="Q865" s="475"/>
      <c r="R865" s="475"/>
      <c r="S865" s="475"/>
      <c r="T865" s="475"/>
      <c r="U865" s="475"/>
      <c r="V865" s="475"/>
      <c r="W865" s="475"/>
      <c r="X865" s="475"/>
      <c r="Y865" s="475"/>
      <c r="Z865" s="475"/>
    </row>
    <row r="866" spans="1:26" ht="11.25" customHeight="1">
      <c r="A866" s="475"/>
      <c r="B866" s="475"/>
      <c r="C866" s="475"/>
      <c r="D866" s="475"/>
      <c r="E866" s="475"/>
      <c r="F866" s="475"/>
      <c r="G866" s="475"/>
      <c r="H866" s="475"/>
      <c r="I866" s="475"/>
      <c r="J866" s="475"/>
      <c r="K866" s="475"/>
      <c r="L866" s="475"/>
      <c r="M866" s="475"/>
      <c r="N866" s="475"/>
      <c r="O866" s="475"/>
      <c r="P866" s="475"/>
      <c r="Q866" s="475"/>
      <c r="R866" s="475"/>
      <c r="S866" s="475"/>
      <c r="T866" s="475"/>
      <c r="U866" s="475"/>
      <c r="V866" s="475"/>
      <c r="W866" s="475"/>
      <c r="X866" s="475"/>
      <c r="Y866" s="475"/>
      <c r="Z866" s="475"/>
    </row>
    <row r="867" spans="1:26" ht="11.25" customHeight="1">
      <c r="A867" s="475"/>
      <c r="B867" s="475"/>
      <c r="C867" s="475"/>
      <c r="D867" s="475"/>
      <c r="E867" s="475"/>
      <c r="F867" s="475"/>
      <c r="G867" s="475"/>
      <c r="H867" s="475"/>
      <c r="I867" s="475"/>
      <c r="J867" s="475"/>
      <c r="K867" s="475"/>
      <c r="L867" s="475"/>
      <c r="M867" s="475"/>
      <c r="N867" s="475"/>
      <c r="O867" s="475"/>
      <c r="P867" s="475"/>
      <c r="Q867" s="475"/>
      <c r="R867" s="475"/>
      <c r="S867" s="475"/>
      <c r="T867" s="475"/>
      <c r="U867" s="475"/>
      <c r="V867" s="475"/>
      <c r="W867" s="475"/>
      <c r="X867" s="475"/>
      <c r="Y867" s="475"/>
      <c r="Z867" s="475"/>
    </row>
    <row r="868" spans="1:26" ht="11.25" customHeight="1">
      <c r="A868" s="475"/>
      <c r="B868" s="475"/>
      <c r="C868" s="475"/>
      <c r="D868" s="475"/>
      <c r="E868" s="475"/>
      <c r="F868" s="475"/>
      <c r="G868" s="475"/>
      <c r="H868" s="475"/>
      <c r="I868" s="475"/>
      <c r="J868" s="475"/>
      <c r="K868" s="475"/>
      <c r="L868" s="475"/>
      <c r="M868" s="475"/>
      <c r="N868" s="475"/>
      <c r="O868" s="475"/>
      <c r="P868" s="475"/>
      <c r="Q868" s="475"/>
      <c r="R868" s="475"/>
      <c r="S868" s="475"/>
      <c r="T868" s="475"/>
      <c r="U868" s="475"/>
      <c r="V868" s="475"/>
      <c r="W868" s="475"/>
      <c r="X868" s="475"/>
      <c r="Y868" s="475"/>
      <c r="Z868" s="475"/>
    </row>
    <row r="869" spans="1:26" ht="11.25" customHeight="1">
      <c r="A869" s="475"/>
      <c r="B869" s="475"/>
      <c r="C869" s="475"/>
      <c r="D869" s="475"/>
      <c r="E869" s="475"/>
      <c r="F869" s="475"/>
      <c r="G869" s="475"/>
      <c r="H869" s="475"/>
      <c r="I869" s="475"/>
      <c r="J869" s="475"/>
      <c r="K869" s="475"/>
      <c r="L869" s="475"/>
      <c r="M869" s="475"/>
      <c r="N869" s="475"/>
      <c r="O869" s="475"/>
      <c r="P869" s="475"/>
      <c r="Q869" s="475"/>
      <c r="R869" s="475"/>
      <c r="S869" s="475"/>
      <c r="T869" s="475"/>
      <c r="U869" s="475"/>
      <c r="V869" s="475"/>
      <c r="W869" s="475"/>
      <c r="X869" s="475"/>
      <c r="Y869" s="475"/>
      <c r="Z869" s="475"/>
    </row>
    <row r="870" spans="1:26" ht="11.25" customHeight="1">
      <c r="A870" s="475"/>
      <c r="B870" s="475"/>
      <c r="C870" s="475"/>
      <c r="D870" s="475"/>
      <c r="E870" s="475"/>
      <c r="F870" s="475"/>
      <c r="G870" s="475"/>
      <c r="H870" s="475"/>
      <c r="I870" s="475"/>
      <c r="J870" s="475"/>
      <c r="K870" s="475"/>
      <c r="L870" s="475"/>
      <c r="M870" s="475"/>
      <c r="N870" s="475"/>
      <c r="O870" s="475"/>
      <c r="P870" s="475"/>
      <c r="Q870" s="475"/>
      <c r="R870" s="475"/>
      <c r="S870" s="475"/>
      <c r="T870" s="475"/>
      <c r="U870" s="475"/>
      <c r="V870" s="475"/>
      <c r="W870" s="475"/>
      <c r="X870" s="475"/>
      <c r="Y870" s="475"/>
      <c r="Z870" s="475"/>
    </row>
    <row r="871" spans="1:26" ht="11.25" customHeight="1">
      <c r="A871" s="475"/>
      <c r="B871" s="475"/>
      <c r="C871" s="475"/>
      <c r="D871" s="475"/>
      <c r="E871" s="475"/>
      <c r="F871" s="475"/>
      <c r="G871" s="475"/>
      <c r="H871" s="475"/>
      <c r="I871" s="475"/>
      <c r="J871" s="475"/>
      <c r="K871" s="475"/>
      <c r="L871" s="475"/>
      <c r="M871" s="475"/>
      <c r="N871" s="475"/>
      <c r="O871" s="475"/>
      <c r="P871" s="475"/>
      <c r="Q871" s="475"/>
      <c r="R871" s="475"/>
      <c r="S871" s="475"/>
      <c r="T871" s="475"/>
      <c r="U871" s="475"/>
      <c r="V871" s="475"/>
      <c r="W871" s="475"/>
      <c r="X871" s="475"/>
      <c r="Y871" s="475"/>
      <c r="Z871" s="475"/>
    </row>
    <row r="872" spans="1:26" ht="11.25" customHeight="1">
      <c r="A872" s="475"/>
      <c r="B872" s="475"/>
      <c r="C872" s="475"/>
      <c r="D872" s="475"/>
      <c r="E872" s="475"/>
      <c r="F872" s="475"/>
      <c r="G872" s="475"/>
      <c r="H872" s="475"/>
      <c r="I872" s="475"/>
      <c r="J872" s="475"/>
      <c r="K872" s="475"/>
      <c r="L872" s="475"/>
      <c r="M872" s="475"/>
      <c r="N872" s="475"/>
      <c r="O872" s="475"/>
      <c r="P872" s="475"/>
      <c r="Q872" s="475"/>
      <c r="R872" s="475"/>
      <c r="S872" s="475"/>
      <c r="T872" s="475"/>
      <c r="U872" s="475"/>
      <c r="V872" s="475"/>
      <c r="W872" s="475"/>
      <c r="X872" s="475"/>
      <c r="Y872" s="475"/>
      <c r="Z872" s="475"/>
    </row>
    <row r="873" spans="1:26" ht="11.25" customHeight="1">
      <c r="A873" s="475"/>
      <c r="B873" s="475"/>
      <c r="C873" s="475"/>
      <c r="D873" s="475"/>
      <c r="E873" s="475"/>
      <c r="F873" s="475"/>
      <c r="G873" s="475"/>
      <c r="H873" s="475"/>
      <c r="I873" s="475"/>
      <c r="J873" s="475"/>
      <c r="K873" s="475"/>
      <c r="L873" s="475"/>
      <c r="M873" s="475"/>
      <c r="N873" s="475"/>
      <c r="O873" s="475"/>
      <c r="P873" s="475"/>
      <c r="Q873" s="475"/>
      <c r="R873" s="475"/>
      <c r="S873" s="475"/>
      <c r="T873" s="475"/>
      <c r="U873" s="475"/>
      <c r="V873" s="475"/>
      <c r="W873" s="475"/>
      <c r="X873" s="475"/>
      <c r="Y873" s="475"/>
      <c r="Z873" s="475"/>
    </row>
    <row r="874" spans="1:26" ht="11.25" customHeight="1">
      <c r="A874" s="475"/>
      <c r="B874" s="475"/>
      <c r="C874" s="475"/>
      <c r="D874" s="475"/>
      <c r="E874" s="475"/>
      <c r="F874" s="475"/>
      <c r="G874" s="475"/>
      <c r="H874" s="475"/>
      <c r="I874" s="475"/>
      <c r="J874" s="475"/>
      <c r="K874" s="475"/>
      <c r="L874" s="475"/>
      <c r="M874" s="475"/>
      <c r="N874" s="475"/>
      <c r="O874" s="475"/>
      <c r="P874" s="475"/>
      <c r="Q874" s="475"/>
      <c r="R874" s="475"/>
      <c r="S874" s="475"/>
      <c r="T874" s="475"/>
      <c r="U874" s="475"/>
      <c r="V874" s="475"/>
      <c r="W874" s="475"/>
      <c r="X874" s="475"/>
      <c r="Y874" s="475"/>
      <c r="Z874" s="475"/>
    </row>
    <row r="875" spans="1:26" ht="11.25" customHeight="1">
      <c r="A875" s="475"/>
      <c r="B875" s="475"/>
      <c r="C875" s="475"/>
      <c r="D875" s="475"/>
      <c r="E875" s="475"/>
      <c r="F875" s="475"/>
      <c r="G875" s="475"/>
      <c r="H875" s="475"/>
      <c r="I875" s="475"/>
      <c r="J875" s="475"/>
      <c r="K875" s="475"/>
      <c r="L875" s="475"/>
      <c r="M875" s="475"/>
      <c r="N875" s="475"/>
      <c r="O875" s="475"/>
      <c r="P875" s="475"/>
      <c r="Q875" s="475"/>
      <c r="R875" s="475"/>
      <c r="S875" s="475"/>
      <c r="T875" s="475"/>
      <c r="U875" s="475"/>
      <c r="V875" s="475"/>
      <c r="W875" s="475"/>
      <c r="X875" s="475"/>
      <c r="Y875" s="475"/>
      <c r="Z875" s="475"/>
    </row>
    <row r="876" spans="1:26" ht="11.25" customHeight="1">
      <c r="A876" s="475"/>
      <c r="B876" s="475"/>
      <c r="C876" s="475"/>
      <c r="D876" s="475"/>
      <c r="E876" s="475"/>
      <c r="F876" s="475"/>
      <c r="G876" s="475"/>
      <c r="H876" s="475"/>
      <c r="I876" s="475"/>
      <c r="J876" s="475"/>
      <c r="K876" s="475"/>
      <c r="L876" s="475"/>
      <c r="M876" s="475"/>
      <c r="N876" s="475"/>
      <c r="O876" s="475"/>
      <c r="P876" s="475"/>
      <c r="Q876" s="475"/>
      <c r="R876" s="475"/>
      <c r="S876" s="475"/>
      <c r="T876" s="475"/>
      <c r="U876" s="475"/>
      <c r="V876" s="475"/>
      <c r="W876" s="475"/>
      <c r="X876" s="475"/>
      <c r="Y876" s="475"/>
      <c r="Z876" s="475"/>
    </row>
    <row r="877" spans="1:26" ht="11.25" customHeight="1">
      <c r="A877" s="475"/>
      <c r="B877" s="475"/>
      <c r="C877" s="475"/>
      <c r="D877" s="475"/>
      <c r="E877" s="475"/>
      <c r="F877" s="475"/>
      <c r="G877" s="475"/>
      <c r="H877" s="475"/>
      <c r="I877" s="475"/>
      <c r="J877" s="475"/>
      <c r="K877" s="475"/>
      <c r="L877" s="475"/>
      <c r="M877" s="475"/>
      <c r="N877" s="475"/>
      <c r="O877" s="475"/>
      <c r="P877" s="475"/>
      <c r="Q877" s="475"/>
      <c r="R877" s="475"/>
      <c r="S877" s="475"/>
      <c r="T877" s="475"/>
      <c r="U877" s="475"/>
      <c r="V877" s="475"/>
      <c r="W877" s="475"/>
      <c r="X877" s="475"/>
      <c r="Y877" s="475"/>
      <c r="Z877" s="475"/>
    </row>
    <row r="878" spans="1:26" ht="11.25" customHeight="1">
      <c r="A878" s="475"/>
      <c r="B878" s="475"/>
      <c r="C878" s="475"/>
      <c r="D878" s="475"/>
      <c r="E878" s="475"/>
      <c r="F878" s="475"/>
      <c r="G878" s="475"/>
      <c r="H878" s="475"/>
      <c r="I878" s="475"/>
      <c r="J878" s="475"/>
      <c r="K878" s="475"/>
      <c r="L878" s="475"/>
      <c r="M878" s="475"/>
      <c r="N878" s="475"/>
      <c r="O878" s="475"/>
      <c r="P878" s="475"/>
      <c r="Q878" s="475"/>
      <c r="R878" s="475"/>
      <c r="S878" s="475"/>
      <c r="T878" s="475"/>
      <c r="U878" s="475"/>
      <c r="V878" s="475"/>
      <c r="W878" s="475"/>
      <c r="X878" s="475"/>
      <c r="Y878" s="475"/>
      <c r="Z878" s="475"/>
    </row>
    <row r="879" spans="1:26" ht="11.25" customHeight="1">
      <c r="A879" s="475"/>
      <c r="B879" s="475"/>
      <c r="C879" s="475"/>
      <c r="D879" s="475"/>
      <c r="E879" s="475"/>
      <c r="F879" s="475"/>
      <c r="G879" s="475"/>
      <c r="H879" s="475"/>
      <c r="I879" s="475"/>
      <c r="J879" s="475"/>
      <c r="K879" s="475"/>
      <c r="L879" s="475"/>
      <c r="M879" s="475"/>
      <c r="N879" s="475"/>
      <c r="O879" s="475"/>
      <c r="P879" s="475"/>
      <c r="Q879" s="475"/>
      <c r="R879" s="475"/>
      <c r="S879" s="475"/>
      <c r="T879" s="475"/>
      <c r="U879" s="475"/>
      <c r="V879" s="475"/>
      <c r="W879" s="475"/>
      <c r="X879" s="475"/>
      <c r="Y879" s="475"/>
      <c r="Z879" s="475"/>
    </row>
    <row r="880" spans="1:26" ht="11.25" customHeight="1">
      <c r="A880" s="475"/>
      <c r="B880" s="475"/>
      <c r="C880" s="475"/>
      <c r="D880" s="475"/>
      <c r="E880" s="475"/>
      <c r="F880" s="475"/>
      <c r="G880" s="475"/>
      <c r="H880" s="475"/>
      <c r="I880" s="475"/>
      <c r="J880" s="475"/>
      <c r="K880" s="475"/>
      <c r="L880" s="475"/>
      <c r="M880" s="475"/>
      <c r="N880" s="475"/>
      <c r="O880" s="475"/>
      <c r="P880" s="475"/>
      <c r="Q880" s="475"/>
      <c r="R880" s="475"/>
      <c r="S880" s="475"/>
      <c r="T880" s="475"/>
      <c r="U880" s="475"/>
      <c r="V880" s="475"/>
      <c r="W880" s="475"/>
      <c r="X880" s="475"/>
      <c r="Y880" s="475"/>
      <c r="Z880" s="475"/>
    </row>
    <row r="881" spans="1:26" ht="11.25" customHeight="1">
      <c r="A881" s="475"/>
      <c r="B881" s="475"/>
      <c r="C881" s="475"/>
      <c r="D881" s="475"/>
      <c r="E881" s="475"/>
      <c r="F881" s="475"/>
      <c r="G881" s="475"/>
      <c r="H881" s="475"/>
      <c r="I881" s="475"/>
      <c r="J881" s="475"/>
      <c r="K881" s="475"/>
      <c r="L881" s="475"/>
      <c r="M881" s="475"/>
      <c r="N881" s="475"/>
      <c r="O881" s="475"/>
      <c r="P881" s="475"/>
      <c r="Q881" s="475"/>
      <c r="R881" s="475"/>
      <c r="S881" s="475"/>
      <c r="T881" s="475"/>
      <c r="U881" s="475"/>
      <c r="V881" s="475"/>
      <c r="W881" s="475"/>
      <c r="X881" s="475"/>
      <c r="Y881" s="475"/>
      <c r="Z881" s="475"/>
    </row>
    <row r="882" spans="1:26" ht="11.25" customHeight="1">
      <c r="A882" s="475"/>
      <c r="B882" s="475"/>
      <c r="C882" s="475"/>
      <c r="D882" s="475"/>
      <c r="E882" s="475"/>
      <c r="F882" s="475"/>
      <c r="G882" s="475"/>
      <c r="H882" s="475"/>
      <c r="I882" s="475"/>
      <c r="J882" s="475"/>
      <c r="K882" s="475"/>
      <c r="L882" s="475"/>
      <c r="M882" s="475"/>
      <c r="N882" s="475"/>
      <c r="O882" s="475"/>
      <c r="P882" s="475"/>
      <c r="Q882" s="475"/>
      <c r="R882" s="475"/>
      <c r="S882" s="475"/>
      <c r="T882" s="475"/>
      <c r="U882" s="475"/>
      <c r="V882" s="475"/>
      <c r="W882" s="475"/>
      <c r="X882" s="475"/>
      <c r="Y882" s="475"/>
      <c r="Z882" s="475"/>
    </row>
    <row r="883" spans="1:26" ht="11.25" customHeight="1">
      <c r="A883" s="475"/>
      <c r="B883" s="475"/>
      <c r="C883" s="475"/>
      <c r="D883" s="475"/>
      <c r="E883" s="475"/>
      <c r="F883" s="475"/>
      <c r="G883" s="475"/>
      <c r="H883" s="475"/>
      <c r="I883" s="475"/>
      <c r="J883" s="475"/>
      <c r="K883" s="475"/>
      <c r="L883" s="475"/>
      <c r="M883" s="475"/>
      <c r="N883" s="475"/>
      <c r="O883" s="475"/>
      <c r="P883" s="475"/>
      <c r="Q883" s="475"/>
      <c r="R883" s="475"/>
      <c r="S883" s="475"/>
      <c r="T883" s="475"/>
      <c r="U883" s="475"/>
      <c r="V883" s="475"/>
      <c r="W883" s="475"/>
      <c r="X883" s="475"/>
      <c r="Y883" s="475"/>
      <c r="Z883" s="475"/>
    </row>
    <row r="884" spans="1:26" ht="11.25" customHeight="1">
      <c r="A884" s="475"/>
      <c r="B884" s="475"/>
      <c r="C884" s="475"/>
      <c r="D884" s="475"/>
      <c r="E884" s="475"/>
      <c r="F884" s="475"/>
      <c r="G884" s="475"/>
      <c r="H884" s="475"/>
      <c r="I884" s="475"/>
      <c r="J884" s="475"/>
      <c r="K884" s="475"/>
      <c r="L884" s="475"/>
      <c r="M884" s="475"/>
      <c r="N884" s="475"/>
      <c r="O884" s="475"/>
      <c r="P884" s="475"/>
      <c r="Q884" s="475"/>
      <c r="R884" s="475"/>
      <c r="S884" s="475"/>
      <c r="T884" s="475"/>
      <c r="U884" s="475"/>
      <c r="V884" s="475"/>
      <c r="W884" s="475"/>
      <c r="X884" s="475"/>
      <c r="Y884" s="475"/>
      <c r="Z884" s="475"/>
    </row>
    <row r="885" spans="1:26" ht="11.25" customHeight="1">
      <c r="A885" s="475"/>
      <c r="B885" s="475"/>
      <c r="C885" s="475"/>
      <c r="D885" s="475"/>
      <c r="E885" s="475"/>
      <c r="F885" s="475"/>
      <c r="G885" s="475"/>
      <c r="H885" s="475"/>
      <c r="I885" s="475"/>
      <c r="J885" s="475"/>
      <c r="K885" s="475"/>
      <c r="L885" s="475"/>
      <c r="M885" s="475"/>
      <c r="N885" s="475"/>
      <c r="O885" s="475"/>
      <c r="P885" s="475"/>
      <c r="Q885" s="475"/>
      <c r="R885" s="475"/>
      <c r="S885" s="475"/>
      <c r="T885" s="475"/>
      <c r="U885" s="475"/>
      <c r="V885" s="475"/>
      <c r="W885" s="475"/>
      <c r="X885" s="475"/>
      <c r="Y885" s="475"/>
      <c r="Z885" s="475"/>
    </row>
    <row r="886" spans="1:26" ht="11.25" customHeight="1">
      <c r="A886" s="475"/>
      <c r="B886" s="475"/>
      <c r="C886" s="475"/>
      <c r="D886" s="475"/>
      <c r="E886" s="475"/>
      <c r="F886" s="475"/>
      <c r="G886" s="475"/>
      <c r="H886" s="475"/>
      <c r="I886" s="475"/>
      <c r="J886" s="475"/>
      <c r="K886" s="475"/>
      <c r="L886" s="475"/>
      <c r="M886" s="475"/>
      <c r="N886" s="475"/>
      <c r="O886" s="475"/>
      <c r="P886" s="475"/>
      <c r="Q886" s="475"/>
      <c r="R886" s="475"/>
      <c r="S886" s="475"/>
      <c r="T886" s="475"/>
      <c r="U886" s="475"/>
      <c r="V886" s="475"/>
      <c r="W886" s="475"/>
      <c r="X886" s="475"/>
      <c r="Y886" s="475"/>
      <c r="Z886" s="475"/>
    </row>
    <row r="887" spans="1:26" ht="11.25" customHeight="1">
      <c r="A887" s="475"/>
      <c r="B887" s="475"/>
      <c r="C887" s="475"/>
      <c r="D887" s="475"/>
      <c r="E887" s="475"/>
      <c r="F887" s="475"/>
      <c r="G887" s="475"/>
      <c r="H887" s="475"/>
      <c r="I887" s="475"/>
      <c r="J887" s="475"/>
      <c r="K887" s="475"/>
      <c r="L887" s="475"/>
      <c r="M887" s="475"/>
      <c r="N887" s="475"/>
      <c r="O887" s="475"/>
      <c r="P887" s="475"/>
      <c r="Q887" s="475"/>
      <c r="R887" s="475"/>
      <c r="S887" s="475"/>
      <c r="T887" s="475"/>
      <c r="U887" s="475"/>
      <c r="V887" s="475"/>
      <c r="W887" s="475"/>
      <c r="X887" s="475"/>
      <c r="Y887" s="475"/>
      <c r="Z887" s="475"/>
    </row>
    <row r="888" spans="1:26" ht="11.25" customHeight="1">
      <c r="A888" s="475"/>
      <c r="B888" s="475"/>
      <c r="C888" s="475"/>
      <c r="D888" s="475"/>
      <c r="E888" s="475"/>
      <c r="F888" s="475"/>
      <c r="G888" s="475"/>
      <c r="H888" s="475"/>
      <c r="I888" s="475"/>
      <c r="J888" s="475"/>
      <c r="K888" s="475"/>
      <c r="L888" s="475"/>
      <c r="M888" s="475"/>
      <c r="N888" s="475"/>
      <c r="O888" s="475"/>
      <c r="P888" s="475"/>
      <c r="Q888" s="475"/>
      <c r="R888" s="475"/>
      <c r="S888" s="475"/>
      <c r="T888" s="475"/>
      <c r="U888" s="475"/>
      <c r="V888" s="475"/>
      <c r="W888" s="475"/>
      <c r="X888" s="475"/>
      <c r="Y888" s="475"/>
      <c r="Z888" s="475"/>
    </row>
    <row r="889" spans="1:26" ht="11.25" customHeight="1">
      <c r="A889" s="475"/>
      <c r="B889" s="475"/>
      <c r="C889" s="475"/>
      <c r="D889" s="475"/>
      <c r="E889" s="475"/>
      <c r="F889" s="475"/>
      <c r="G889" s="475"/>
      <c r="H889" s="475"/>
      <c r="I889" s="475"/>
      <c r="J889" s="475"/>
      <c r="K889" s="475"/>
      <c r="L889" s="475"/>
      <c r="M889" s="475"/>
      <c r="N889" s="475"/>
      <c r="O889" s="475"/>
      <c r="P889" s="475"/>
      <c r="Q889" s="475"/>
      <c r="R889" s="475"/>
      <c r="S889" s="475"/>
      <c r="T889" s="475"/>
      <c r="U889" s="475"/>
      <c r="V889" s="475"/>
      <c r="W889" s="475"/>
      <c r="X889" s="475"/>
      <c r="Y889" s="475"/>
      <c r="Z889" s="475"/>
    </row>
    <row r="890" spans="1:26" ht="11.25" customHeight="1">
      <c r="A890" s="475"/>
      <c r="B890" s="475"/>
      <c r="C890" s="475"/>
      <c r="D890" s="475"/>
      <c r="E890" s="475"/>
      <c r="F890" s="475"/>
      <c r="G890" s="475"/>
      <c r="H890" s="475"/>
      <c r="I890" s="475"/>
      <c r="J890" s="475"/>
      <c r="K890" s="475"/>
      <c r="L890" s="475"/>
      <c r="M890" s="475"/>
      <c r="N890" s="475"/>
      <c r="O890" s="475"/>
      <c r="P890" s="475"/>
      <c r="Q890" s="475"/>
      <c r="R890" s="475"/>
      <c r="S890" s="475"/>
      <c r="T890" s="475"/>
      <c r="U890" s="475"/>
      <c r="V890" s="475"/>
      <c r="W890" s="475"/>
      <c r="X890" s="475"/>
      <c r="Y890" s="475"/>
      <c r="Z890" s="475"/>
    </row>
    <row r="891" spans="1:26" ht="11.25" customHeight="1">
      <c r="A891" s="475"/>
      <c r="B891" s="475"/>
      <c r="C891" s="475"/>
      <c r="D891" s="475"/>
      <c r="E891" s="475"/>
      <c r="F891" s="475"/>
      <c r="G891" s="475"/>
      <c r="H891" s="475"/>
      <c r="I891" s="475"/>
      <c r="J891" s="475"/>
      <c r="K891" s="475"/>
      <c r="L891" s="475"/>
      <c r="M891" s="475"/>
      <c r="N891" s="475"/>
      <c r="O891" s="475"/>
      <c r="P891" s="475"/>
      <c r="Q891" s="475"/>
      <c r="R891" s="475"/>
      <c r="S891" s="475"/>
      <c r="T891" s="475"/>
      <c r="U891" s="475"/>
      <c r="V891" s="475"/>
      <c r="W891" s="475"/>
      <c r="X891" s="475"/>
      <c r="Y891" s="475"/>
      <c r="Z891" s="475"/>
    </row>
    <row r="892" spans="1:26" ht="11.25" customHeight="1">
      <c r="A892" s="475"/>
      <c r="B892" s="475"/>
      <c r="C892" s="475"/>
      <c r="D892" s="475"/>
      <c r="E892" s="475"/>
      <c r="F892" s="475"/>
      <c r="G892" s="475"/>
      <c r="H892" s="475"/>
      <c r="I892" s="475"/>
      <c r="J892" s="475"/>
      <c r="K892" s="475"/>
      <c r="L892" s="475"/>
      <c r="M892" s="475"/>
      <c r="N892" s="475"/>
      <c r="O892" s="475"/>
      <c r="P892" s="475"/>
      <c r="Q892" s="475"/>
      <c r="R892" s="475"/>
      <c r="S892" s="475"/>
      <c r="T892" s="475"/>
      <c r="U892" s="475"/>
      <c r="V892" s="475"/>
      <c r="W892" s="475"/>
      <c r="X892" s="475"/>
      <c r="Y892" s="475"/>
      <c r="Z892" s="475"/>
    </row>
    <row r="893" spans="1:26" ht="11.25" customHeight="1">
      <c r="A893" s="475"/>
      <c r="B893" s="475"/>
      <c r="C893" s="475"/>
      <c r="D893" s="475"/>
      <c r="E893" s="475"/>
      <c r="F893" s="475"/>
      <c r="G893" s="475"/>
      <c r="H893" s="475"/>
      <c r="I893" s="475"/>
      <c r="J893" s="475"/>
      <c r="K893" s="475"/>
      <c r="L893" s="475"/>
      <c r="M893" s="475"/>
      <c r="N893" s="475"/>
      <c r="O893" s="475"/>
      <c r="P893" s="475"/>
      <c r="Q893" s="475"/>
      <c r="R893" s="475"/>
      <c r="S893" s="475"/>
      <c r="T893" s="475"/>
      <c r="U893" s="475"/>
      <c r="V893" s="475"/>
      <c r="W893" s="475"/>
      <c r="X893" s="475"/>
      <c r="Y893" s="475"/>
      <c r="Z893" s="475"/>
    </row>
    <row r="894" spans="1:26" ht="11.25" customHeight="1">
      <c r="A894" s="475"/>
      <c r="B894" s="475"/>
      <c r="C894" s="475"/>
      <c r="D894" s="475"/>
      <c r="E894" s="475"/>
      <c r="F894" s="475"/>
      <c r="G894" s="475"/>
      <c r="H894" s="475"/>
      <c r="I894" s="475"/>
      <c r="J894" s="475"/>
      <c r="K894" s="475"/>
      <c r="L894" s="475"/>
      <c r="M894" s="475"/>
      <c r="N894" s="475"/>
      <c r="O894" s="475"/>
      <c r="P894" s="475"/>
      <c r="Q894" s="475"/>
      <c r="R894" s="475"/>
      <c r="S894" s="475"/>
      <c r="T894" s="475"/>
      <c r="U894" s="475"/>
      <c r="V894" s="475"/>
      <c r="W894" s="475"/>
      <c r="X894" s="475"/>
      <c r="Y894" s="475"/>
      <c r="Z894" s="475"/>
    </row>
    <row r="895" spans="1:26" ht="11.25" customHeight="1">
      <c r="A895" s="475"/>
      <c r="B895" s="475"/>
      <c r="C895" s="475"/>
      <c r="D895" s="475"/>
      <c r="E895" s="475"/>
      <c r="F895" s="475"/>
      <c r="G895" s="475"/>
      <c r="H895" s="475"/>
      <c r="I895" s="475"/>
      <c r="J895" s="475"/>
      <c r="K895" s="475"/>
      <c r="L895" s="475"/>
      <c r="M895" s="475"/>
      <c r="N895" s="475"/>
      <c r="O895" s="475"/>
      <c r="P895" s="475"/>
      <c r="Q895" s="475"/>
      <c r="R895" s="475"/>
      <c r="S895" s="475"/>
      <c r="T895" s="475"/>
      <c r="U895" s="475"/>
      <c r="V895" s="475"/>
      <c r="W895" s="475"/>
      <c r="X895" s="475"/>
      <c r="Y895" s="475"/>
      <c r="Z895" s="475"/>
    </row>
    <row r="896" spans="1:26" ht="11.25" customHeight="1">
      <c r="A896" s="475"/>
      <c r="B896" s="475"/>
      <c r="C896" s="475"/>
      <c r="D896" s="475"/>
      <c r="E896" s="475"/>
      <c r="F896" s="475"/>
      <c r="G896" s="475"/>
      <c r="H896" s="475"/>
      <c r="I896" s="475"/>
      <c r="J896" s="475"/>
      <c r="K896" s="475"/>
      <c r="L896" s="475"/>
      <c r="M896" s="475"/>
      <c r="N896" s="475"/>
      <c r="O896" s="475"/>
      <c r="P896" s="475"/>
      <c r="Q896" s="475"/>
      <c r="R896" s="475"/>
      <c r="S896" s="475"/>
      <c r="T896" s="475"/>
      <c r="U896" s="475"/>
      <c r="V896" s="475"/>
      <c r="W896" s="475"/>
      <c r="X896" s="475"/>
      <c r="Y896" s="475"/>
      <c r="Z896" s="475"/>
    </row>
    <row r="897" spans="1:26" ht="11.25" customHeight="1">
      <c r="A897" s="475"/>
      <c r="B897" s="475"/>
      <c r="C897" s="475"/>
      <c r="D897" s="475"/>
      <c r="E897" s="475"/>
      <c r="F897" s="475"/>
      <c r="G897" s="475"/>
      <c r="H897" s="475"/>
      <c r="I897" s="475"/>
      <c r="J897" s="475"/>
      <c r="K897" s="475"/>
      <c r="L897" s="475"/>
      <c r="M897" s="475"/>
      <c r="N897" s="475"/>
      <c r="O897" s="475"/>
      <c r="P897" s="475"/>
      <c r="Q897" s="475"/>
      <c r="R897" s="475"/>
      <c r="S897" s="475"/>
      <c r="T897" s="475"/>
      <c r="U897" s="475"/>
      <c r="V897" s="475"/>
      <c r="W897" s="475"/>
      <c r="X897" s="475"/>
      <c r="Y897" s="475"/>
      <c r="Z897" s="475"/>
    </row>
    <row r="898" spans="1:26" ht="11.25" customHeight="1">
      <c r="A898" s="475"/>
      <c r="B898" s="475"/>
      <c r="C898" s="475"/>
      <c r="D898" s="475"/>
      <c r="E898" s="475"/>
      <c r="F898" s="475"/>
      <c r="G898" s="475"/>
      <c r="H898" s="475"/>
      <c r="I898" s="475"/>
      <c r="J898" s="475"/>
      <c r="K898" s="475"/>
      <c r="L898" s="475"/>
      <c r="M898" s="475"/>
      <c r="N898" s="475"/>
      <c r="O898" s="475"/>
      <c r="P898" s="475"/>
      <c r="Q898" s="475"/>
      <c r="R898" s="475"/>
      <c r="S898" s="475"/>
      <c r="T898" s="475"/>
      <c r="U898" s="475"/>
      <c r="V898" s="475"/>
      <c r="W898" s="475"/>
      <c r="X898" s="475"/>
      <c r="Y898" s="475"/>
      <c r="Z898" s="475"/>
    </row>
    <row r="899" spans="1:26" ht="11.25" customHeight="1">
      <c r="A899" s="475"/>
      <c r="B899" s="475"/>
      <c r="C899" s="475"/>
      <c r="D899" s="475"/>
      <c r="E899" s="475"/>
      <c r="F899" s="475"/>
      <c r="G899" s="475"/>
      <c r="H899" s="475"/>
      <c r="I899" s="475"/>
      <c r="J899" s="475"/>
      <c r="K899" s="475"/>
      <c r="L899" s="475"/>
      <c r="M899" s="475"/>
      <c r="N899" s="475"/>
      <c r="O899" s="475"/>
      <c r="P899" s="475"/>
      <c r="Q899" s="475"/>
      <c r="R899" s="475"/>
      <c r="S899" s="475"/>
      <c r="T899" s="475"/>
      <c r="U899" s="475"/>
      <c r="V899" s="475"/>
      <c r="W899" s="475"/>
      <c r="X899" s="475"/>
      <c r="Y899" s="475"/>
      <c r="Z899" s="475"/>
    </row>
    <row r="900" spans="1:26" ht="11.25" customHeight="1">
      <c r="A900" s="475"/>
      <c r="B900" s="475"/>
      <c r="C900" s="475"/>
      <c r="D900" s="475"/>
      <c r="E900" s="475"/>
      <c r="F900" s="475"/>
      <c r="G900" s="475"/>
      <c r="H900" s="475"/>
      <c r="I900" s="475"/>
      <c r="J900" s="475"/>
      <c r="K900" s="475"/>
      <c r="L900" s="475"/>
      <c r="M900" s="475"/>
      <c r="N900" s="475"/>
      <c r="O900" s="475"/>
      <c r="P900" s="475"/>
      <c r="Q900" s="475"/>
      <c r="R900" s="475"/>
      <c r="S900" s="475"/>
      <c r="T900" s="475"/>
      <c r="U900" s="475"/>
      <c r="V900" s="475"/>
      <c r="W900" s="475"/>
      <c r="X900" s="475"/>
      <c r="Y900" s="475"/>
      <c r="Z900" s="475"/>
    </row>
    <row r="901" spans="1:26" ht="11.25" customHeight="1">
      <c r="A901" s="475"/>
      <c r="B901" s="475"/>
      <c r="C901" s="475"/>
      <c r="D901" s="475"/>
      <c r="E901" s="475"/>
      <c r="F901" s="475"/>
      <c r="G901" s="475"/>
      <c r="H901" s="475"/>
      <c r="I901" s="475"/>
      <c r="J901" s="475"/>
      <c r="K901" s="475"/>
      <c r="L901" s="475"/>
      <c r="M901" s="475"/>
      <c r="N901" s="475"/>
      <c r="O901" s="475"/>
      <c r="P901" s="475"/>
      <c r="Q901" s="475"/>
      <c r="R901" s="475"/>
      <c r="S901" s="475"/>
      <c r="T901" s="475"/>
      <c r="U901" s="475"/>
      <c r="V901" s="475"/>
      <c r="W901" s="475"/>
      <c r="X901" s="475"/>
      <c r="Y901" s="475"/>
      <c r="Z901" s="475"/>
    </row>
    <row r="902" spans="1:26" ht="11.25" customHeight="1">
      <c r="A902" s="475"/>
      <c r="B902" s="475"/>
      <c r="C902" s="475"/>
      <c r="D902" s="475"/>
      <c r="E902" s="475"/>
      <c r="F902" s="475"/>
      <c r="G902" s="475"/>
      <c r="H902" s="475"/>
      <c r="I902" s="475"/>
      <c r="J902" s="475"/>
      <c r="K902" s="475"/>
      <c r="L902" s="475"/>
      <c r="M902" s="475"/>
      <c r="N902" s="475"/>
      <c r="O902" s="475"/>
      <c r="P902" s="475"/>
      <c r="Q902" s="475"/>
      <c r="R902" s="475"/>
      <c r="S902" s="475"/>
      <c r="T902" s="475"/>
      <c r="U902" s="475"/>
      <c r="V902" s="475"/>
      <c r="W902" s="475"/>
      <c r="X902" s="475"/>
      <c r="Y902" s="475"/>
      <c r="Z902" s="475"/>
    </row>
    <row r="903" spans="1:26" ht="11.25" customHeight="1">
      <c r="A903" s="475"/>
      <c r="B903" s="475"/>
      <c r="C903" s="475"/>
      <c r="D903" s="475"/>
      <c r="E903" s="475"/>
      <c r="F903" s="475"/>
      <c r="G903" s="475"/>
      <c r="H903" s="475"/>
      <c r="I903" s="475"/>
      <c r="J903" s="475"/>
      <c r="K903" s="475"/>
      <c r="L903" s="475"/>
      <c r="M903" s="475"/>
      <c r="N903" s="475"/>
      <c r="O903" s="475"/>
      <c r="P903" s="475"/>
      <c r="Q903" s="475"/>
      <c r="R903" s="475"/>
      <c r="S903" s="475"/>
      <c r="T903" s="475"/>
      <c r="U903" s="475"/>
      <c r="V903" s="475"/>
      <c r="W903" s="475"/>
      <c r="X903" s="475"/>
      <c r="Y903" s="475"/>
      <c r="Z903" s="475"/>
    </row>
    <row r="904" spans="1:26" ht="11.25" customHeight="1">
      <c r="A904" s="475"/>
      <c r="B904" s="475"/>
      <c r="C904" s="475"/>
      <c r="D904" s="475"/>
      <c r="E904" s="475"/>
      <c r="F904" s="475"/>
      <c r="G904" s="475"/>
      <c r="H904" s="475"/>
      <c r="I904" s="475"/>
      <c r="J904" s="475"/>
      <c r="K904" s="475"/>
      <c r="L904" s="475"/>
      <c r="M904" s="475"/>
      <c r="N904" s="475"/>
      <c r="O904" s="475"/>
      <c r="P904" s="475"/>
      <c r="Q904" s="475"/>
      <c r="R904" s="475"/>
      <c r="S904" s="475"/>
      <c r="T904" s="475"/>
      <c r="U904" s="475"/>
      <c r="V904" s="475"/>
      <c r="W904" s="475"/>
      <c r="X904" s="475"/>
      <c r="Y904" s="475"/>
      <c r="Z904" s="475"/>
    </row>
    <row r="905" spans="1:26" ht="11.25" customHeight="1">
      <c r="A905" s="475"/>
      <c r="B905" s="475"/>
      <c r="C905" s="475"/>
      <c r="D905" s="475"/>
      <c r="E905" s="475"/>
      <c r="F905" s="475"/>
      <c r="G905" s="475"/>
      <c r="H905" s="475"/>
      <c r="I905" s="475"/>
      <c r="J905" s="475"/>
      <c r="K905" s="475"/>
      <c r="L905" s="475"/>
      <c r="M905" s="475"/>
      <c r="N905" s="475"/>
      <c r="O905" s="475"/>
      <c r="P905" s="475"/>
      <c r="Q905" s="475"/>
      <c r="R905" s="475"/>
      <c r="S905" s="475"/>
      <c r="T905" s="475"/>
      <c r="U905" s="475"/>
      <c r="V905" s="475"/>
      <c r="W905" s="475"/>
      <c r="X905" s="475"/>
      <c r="Y905" s="475"/>
      <c r="Z905" s="475"/>
    </row>
    <row r="906" spans="1:26" ht="11.25" customHeight="1">
      <c r="A906" s="475"/>
      <c r="B906" s="475"/>
      <c r="C906" s="475"/>
      <c r="D906" s="475"/>
      <c r="E906" s="475"/>
      <c r="F906" s="475"/>
      <c r="G906" s="475"/>
      <c r="H906" s="475"/>
      <c r="I906" s="475"/>
      <c r="J906" s="475"/>
      <c r="K906" s="475"/>
      <c r="L906" s="475"/>
      <c r="M906" s="475"/>
      <c r="N906" s="475"/>
      <c r="O906" s="475"/>
      <c r="P906" s="475"/>
      <c r="Q906" s="475"/>
      <c r="R906" s="475"/>
      <c r="S906" s="475"/>
      <c r="T906" s="475"/>
      <c r="U906" s="475"/>
      <c r="V906" s="475"/>
      <c r="W906" s="475"/>
      <c r="X906" s="475"/>
      <c r="Y906" s="475"/>
      <c r="Z906" s="475"/>
    </row>
    <row r="907" spans="1:26" ht="11.25" customHeight="1">
      <c r="A907" s="475"/>
      <c r="B907" s="475"/>
      <c r="C907" s="475"/>
      <c r="D907" s="475"/>
      <c r="E907" s="475"/>
      <c r="F907" s="475"/>
      <c r="G907" s="475"/>
      <c r="H907" s="475"/>
      <c r="I907" s="475"/>
      <c r="J907" s="475"/>
      <c r="K907" s="475"/>
      <c r="L907" s="475"/>
      <c r="M907" s="475"/>
      <c r="N907" s="475"/>
      <c r="O907" s="475"/>
      <c r="P907" s="475"/>
      <c r="Q907" s="475"/>
      <c r="R907" s="475"/>
      <c r="S907" s="475"/>
      <c r="T907" s="475"/>
      <c r="U907" s="475"/>
      <c r="V907" s="475"/>
      <c r="W907" s="475"/>
      <c r="X907" s="475"/>
      <c r="Y907" s="475"/>
      <c r="Z907" s="475"/>
    </row>
    <row r="908" spans="1:26" ht="11.25" customHeight="1">
      <c r="A908" s="475"/>
      <c r="B908" s="475"/>
      <c r="C908" s="475"/>
      <c r="D908" s="475"/>
      <c r="E908" s="475"/>
      <c r="F908" s="475"/>
      <c r="G908" s="475"/>
      <c r="H908" s="475"/>
      <c r="I908" s="475"/>
      <c r="J908" s="475"/>
      <c r="K908" s="475"/>
      <c r="L908" s="475"/>
      <c r="M908" s="475"/>
      <c r="N908" s="475"/>
      <c r="O908" s="475"/>
      <c r="P908" s="475"/>
      <c r="Q908" s="475"/>
      <c r="R908" s="475"/>
      <c r="S908" s="475"/>
      <c r="T908" s="475"/>
      <c r="U908" s="475"/>
      <c r="V908" s="475"/>
      <c r="W908" s="475"/>
      <c r="X908" s="475"/>
      <c r="Y908" s="475"/>
      <c r="Z908" s="475"/>
    </row>
    <row r="909" spans="1:26" ht="11.25" customHeight="1">
      <c r="A909" s="475"/>
      <c r="B909" s="475"/>
      <c r="C909" s="475"/>
      <c r="D909" s="475"/>
      <c r="E909" s="475"/>
      <c r="F909" s="475"/>
      <c r="G909" s="475"/>
      <c r="H909" s="475"/>
      <c r="I909" s="475"/>
      <c r="J909" s="475"/>
      <c r="K909" s="475"/>
      <c r="L909" s="475"/>
      <c r="M909" s="475"/>
      <c r="N909" s="475"/>
      <c r="O909" s="475"/>
      <c r="P909" s="475"/>
      <c r="Q909" s="475"/>
      <c r="R909" s="475"/>
      <c r="S909" s="475"/>
      <c r="T909" s="475"/>
      <c r="U909" s="475"/>
      <c r="V909" s="475"/>
      <c r="W909" s="475"/>
      <c r="X909" s="475"/>
      <c r="Y909" s="475"/>
      <c r="Z909" s="475"/>
    </row>
    <row r="910" spans="1:26" ht="11.25" customHeight="1">
      <c r="A910" s="475"/>
      <c r="B910" s="475"/>
      <c r="C910" s="475"/>
      <c r="D910" s="475"/>
      <c r="E910" s="475"/>
      <c r="F910" s="475"/>
      <c r="G910" s="475"/>
      <c r="H910" s="475"/>
      <c r="I910" s="475"/>
      <c r="J910" s="475"/>
      <c r="K910" s="475"/>
      <c r="L910" s="475"/>
      <c r="M910" s="475"/>
      <c r="N910" s="475"/>
      <c r="O910" s="475"/>
      <c r="P910" s="475"/>
      <c r="Q910" s="475"/>
      <c r="R910" s="475"/>
      <c r="S910" s="475"/>
      <c r="T910" s="475"/>
      <c r="U910" s="475"/>
      <c r="V910" s="475"/>
      <c r="W910" s="475"/>
      <c r="X910" s="475"/>
      <c r="Y910" s="475"/>
      <c r="Z910" s="475"/>
    </row>
    <row r="911" spans="1:26" ht="11.25" customHeight="1">
      <c r="A911" s="475"/>
      <c r="B911" s="475"/>
      <c r="C911" s="475"/>
      <c r="D911" s="475"/>
      <c r="E911" s="475"/>
      <c r="F911" s="475"/>
      <c r="G911" s="475"/>
      <c r="H911" s="475"/>
      <c r="I911" s="475"/>
      <c r="J911" s="475"/>
      <c r="K911" s="475"/>
      <c r="L911" s="475"/>
      <c r="M911" s="475"/>
      <c r="N911" s="475"/>
      <c r="O911" s="475"/>
      <c r="P911" s="475"/>
      <c r="Q911" s="475"/>
      <c r="R911" s="475"/>
      <c r="S911" s="475"/>
      <c r="T911" s="475"/>
      <c r="U911" s="475"/>
      <c r="V911" s="475"/>
      <c r="W911" s="475"/>
      <c r="X911" s="475"/>
      <c r="Y911" s="475"/>
      <c r="Z911" s="475"/>
    </row>
    <row r="912" spans="1:26" ht="11.25" customHeight="1">
      <c r="A912" s="475"/>
      <c r="B912" s="475"/>
      <c r="C912" s="475"/>
      <c r="D912" s="475"/>
      <c r="E912" s="475"/>
      <c r="F912" s="475"/>
      <c r="G912" s="475"/>
      <c r="H912" s="475"/>
      <c r="I912" s="475"/>
      <c r="J912" s="475"/>
      <c r="K912" s="475"/>
      <c r="L912" s="475"/>
      <c r="M912" s="475"/>
      <c r="N912" s="475"/>
      <c r="O912" s="475"/>
      <c r="P912" s="475"/>
      <c r="Q912" s="475"/>
      <c r="R912" s="475"/>
      <c r="S912" s="475"/>
      <c r="T912" s="475"/>
      <c r="U912" s="475"/>
      <c r="V912" s="475"/>
      <c r="W912" s="475"/>
      <c r="X912" s="475"/>
      <c r="Y912" s="475"/>
      <c r="Z912" s="475"/>
    </row>
    <row r="913" spans="1:26" ht="11.25" customHeight="1">
      <c r="A913" s="475"/>
      <c r="B913" s="475"/>
      <c r="C913" s="475"/>
      <c r="D913" s="475"/>
      <c r="E913" s="475"/>
      <c r="F913" s="475"/>
      <c r="G913" s="475"/>
      <c r="H913" s="475"/>
      <c r="I913" s="475"/>
      <c r="J913" s="475"/>
      <c r="K913" s="475"/>
      <c r="L913" s="475"/>
      <c r="M913" s="475"/>
      <c r="N913" s="475"/>
      <c r="O913" s="475"/>
      <c r="P913" s="475"/>
      <c r="Q913" s="475"/>
      <c r="R913" s="475"/>
      <c r="S913" s="475"/>
      <c r="T913" s="475"/>
      <c r="U913" s="475"/>
      <c r="V913" s="475"/>
      <c r="W913" s="475"/>
      <c r="X913" s="475"/>
      <c r="Y913" s="475"/>
      <c r="Z913" s="475"/>
    </row>
    <row r="914" spans="1:26" ht="11.25" customHeight="1">
      <c r="A914" s="475"/>
      <c r="B914" s="475"/>
      <c r="C914" s="475"/>
      <c r="D914" s="475"/>
      <c r="E914" s="475"/>
      <c r="F914" s="475"/>
      <c r="G914" s="475"/>
      <c r="H914" s="475"/>
      <c r="I914" s="475"/>
      <c r="J914" s="475"/>
      <c r="K914" s="475"/>
      <c r="L914" s="475"/>
      <c r="M914" s="475"/>
      <c r="N914" s="475"/>
      <c r="O914" s="475"/>
      <c r="P914" s="475"/>
      <c r="Q914" s="475"/>
      <c r="R914" s="475"/>
      <c r="S914" s="475"/>
      <c r="T914" s="475"/>
      <c r="U914" s="475"/>
      <c r="V914" s="475"/>
      <c r="W914" s="475"/>
      <c r="X914" s="475"/>
      <c r="Y914" s="475"/>
      <c r="Z914" s="475"/>
    </row>
    <row r="915" spans="1:26" ht="11.25" customHeight="1">
      <c r="A915" s="475"/>
      <c r="B915" s="475"/>
      <c r="C915" s="475"/>
      <c r="D915" s="475"/>
      <c r="E915" s="475"/>
      <c r="F915" s="475"/>
      <c r="G915" s="475"/>
      <c r="H915" s="475"/>
      <c r="I915" s="475"/>
      <c r="J915" s="475"/>
      <c r="K915" s="475"/>
      <c r="L915" s="475"/>
      <c r="M915" s="475"/>
      <c r="N915" s="475"/>
      <c r="O915" s="475"/>
      <c r="P915" s="475"/>
      <c r="Q915" s="475"/>
      <c r="R915" s="475"/>
      <c r="S915" s="475"/>
      <c r="T915" s="475"/>
      <c r="U915" s="475"/>
      <c r="V915" s="475"/>
      <c r="W915" s="475"/>
      <c r="X915" s="475"/>
      <c r="Y915" s="475"/>
      <c r="Z915" s="475"/>
    </row>
    <row r="916" spans="1:26" ht="11.25" customHeight="1">
      <c r="A916" s="475"/>
      <c r="B916" s="475"/>
      <c r="C916" s="475"/>
      <c r="D916" s="475"/>
      <c r="E916" s="475"/>
      <c r="F916" s="475"/>
      <c r="G916" s="475"/>
      <c r="H916" s="475"/>
      <c r="I916" s="475"/>
      <c r="J916" s="475"/>
      <c r="K916" s="475"/>
      <c r="L916" s="475"/>
      <c r="M916" s="475"/>
      <c r="N916" s="475"/>
      <c r="O916" s="475"/>
      <c r="P916" s="475"/>
      <c r="Q916" s="475"/>
      <c r="R916" s="475"/>
      <c r="S916" s="475"/>
      <c r="T916" s="475"/>
      <c r="U916" s="475"/>
      <c r="V916" s="475"/>
      <c r="W916" s="475"/>
      <c r="X916" s="475"/>
      <c r="Y916" s="475"/>
      <c r="Z916" s="475"/>
    </row>
    <row r="917" spans="1:26" ht="11.25" customHeight="1">
      <c r="A917" s="475"/>
      <c r="B917" s="475"/>
      <c r="C917" s="475"/>
      <c r="D917" s="475"/>
      <c r="E917" s="475"/>
      <c r="F917" s="475"/>
      <c r="G917" s="475"/>
      <c r="H917" s="475"/>
      <c r="I917" s="475"/>
      <c r="J917" s="475"/>
      <c r="K917" s="475"/>
      <c r="L917" s="475"/>
      <c r="M917" s="475"/>
      <c r="N917" s="475"/>
      <c r="O917" s="475"/>
      <c r="P917" s="475"/>
      <c r="Q917" s="475"/>
      <c r="R917" s="475"/>
      <c r="S917" s="475"/>
      <c r="T917" s="475"/>
      <c r="U917" s="475"/>
      <c r="V917" s="475"/>
      <c r="W917" s="475"/>
      <c r="X917" s="475"/>
      <c r="Y917" s="475"/>
      <c r="Z917" s="475"/>
    </row>
    <row r="918" spans="1:26" ht="11.25" customHeight="1">
      <c r="A918" s="475"/>
      <c r="B918" s="475"/>
      <c r="C918" s="475"/>
      <c r="D918" s="475"/>
      <c r="E918" s="475"/>
      <c r="F918" s="475"/>
      <c r="G918" s="475"/>
      <c r="H918" s="475"/>
      <c r="I918" s="475"/>
      <c r="J918" s="475"/>
      <c r="K918" s="475"/>
      <c r="L918" s="475"/>
      <c r="M918" s="475"/>
      <c r="N918" s="475"/>
      <c r="O918" s="475"/>
      <c r="P918" s="475"/>
      <c r="Q918" s="475"/>
      <c r="R918" s="475"/>
      <c r="S918" s="475"/>
      <c r="T918" s="475"/>
      <c r="U918" s="475"/>
      <c r="V918" s="475"/>
      <c r="W918" s="475"/>
      <c r="X918" s="475"/>
      <c r="Y918" s="475"/>
      <c r="Z918" s="475"/>
    </row>
    <row r="919" spans="1:26" ht="11.25" customHeight="1">
      <c r="A919" s="475"/>
      <c r="B919" s="475"/>
      <c r="C919" s="475"/>
      <c r="D919" s="475"/>
      <c r="E919" s="475"/>
      <c r="F919" s="475"/>
      <c r="G919" s="475"/>
      <c r="H919" s="475"/>
      <c r="I919" s="475"/>
      <c r="J919" s="475"/>
      <c r="K919" s="475"/>
      <c r="L919" s="475"/>
      <c r="M919" s="475"/>
      <c r="N919" s="475"/>
      <c r="O919" s="475"/>
      <c r="P919" s="475"/>
      <c r="Q919" s="475"/>
      <c r="R919" s="475"/>
      <c r="S919" s="475"/>
      <c r="T919" s="475"/>
      <c r="U919" s="475"/>
      <c r="V919" s="475"/>
      <c r="W919" s="475"/>
      <c r="X919" s="475"/>
      <c r="Y919" s="475"/>
      <c r="Z919" s="475"/>
    </row>
    <row r="920" spans="1:26" ht="11.25" customHeight="1">
      <c r="A920" s="475"/>
      <c r="B920" s="475"/>
      <c r="C920" s="475"/>
      <c r="D920" s="475"/>
      <c r="E920" s="475"/>
      <c r="F920" s="475"/>
      <c r="G920" s="475"/>
      <c r="H920" s="475"/>
      <c r="I920" s="475"/>
      <c r="J920" s="475"/>
      <c r="K920" s="475"/>
      <c r="L920" s="475"/>
      <c r="M920" s="475"/>
      <c r="N920" s="475"/>
      <c r="O920" s="475"/>
      <c r="P920" s="475"/>
      <c r="Q920" s="475"/>
      <c r="R920" s="475"/>
      <c r="S920" s="475"/>
      <c r="T920" s="475"/>
      <c r="U920" s="475"/>
      <c r="V920" s="475"/>
      <c r="W920" s="475"/>
      <c r="X920" s="475"/>
      <c r="Y920" s="475"/>
      <c r="Z920" s="475"/>
    </row>
    <row r="921" spans="1:26" ht="11.25" customHeight="1">
      <c r="A921" s="475"/>
      <c r="B921" s="475"/>
      <c r="C921" s="475"/>
      <c r="D921" s="475"/>
      <c r="E921" s="475"/>
      <c r="F921" s="475"/>
      <c r="G921" s="475"/>
      <c r="H921" s="475"/>
      <c r="I921" s="475"/>
      <c r="J921" s="475"/>
      <c r="K921" s="475"/>
      <c r="L921" s="475"/>
      <c r="M921" s="475"/>
      <c r="N921" s="475"/>
      <c r="O921" s="475"/>
      <c r="P921" s="475"/>
      <c r="Q921" s="475"/>
      <c r="R921" s="475"/>
      <c r="S921" s="475"/>
      <c r="T921" s="475"/>
      <c r="U921" s="475"/>
      <c r="V921" s="475"/>
      <c r="W921" s="475"/>
      <c r="X921" s="475"/>
      <c r="Y921" s="475"/>
      <c r="Z921" s="475"/>
    </row>
    <row r="922" spans="1:26" ht="11.25" customHeight="1">
      <c r="A922" s="475"/>
      <c r="B922" s="475"/>
      <c r="C922" s="475"/>
      <c r="D922" s="475"/>
      <c r="E922" s="475"/>
      <c r="F922" s="475"/>
      <c r="G922" s="475"/>
      <c r="H922" s="475"/>
      <c r="I922" s="475"/>
      <c r="J922" s="475"/>
      <c r="K922" s="475"/>
      <c r="L922" s="475"/>
      <c r="M922" s="475"/>
      <c r="N922" s="475"/>
      <c r="O922" s="475"/>
      <c r="P922" s="475"/>
      <c r="Q922" s="475"/>
      <c r="R922" s="475"/>
      <c r="S922" s="475"/>
      <c r="T922" s="475"/>
      <c r="U922" s="475"/>
      <c r="V922" s="475"/>
      <c r="W922" s="475"/>
      <c r="X922" s="475"/>
      <c r="Y922" s="475"/>
      <c r="Z922" s="475"/>
    </row>
    <row r="923" spans="1:26" ht="11.25" customHeight="1">
      <c r="A923" s="475"/>
      <c r="B923" s="475"/>
      <c r="C923" s="475"/>
      <c r="D923" s="475"/>
      <c r="E923" s="475"/>
      <c r="F923" s="475"/>
      <c r="G923" s="475"/>
      <c r="H923" s="475"/>
      <c r="I923" s="475"/>
      <c r="J923" s="475"/>
      <c r="K923" s="475"/>
      <c r="L923" s="475"/>
      <c r="M923" s="475"/>
      <c r="N923" s="475"/>
      <c r="O923" s="475"/>
      <c r="P923" s="475"/>
      <c r="Q923" s="475"/>
      <c r="R923" s="475"/>
      <c r="S923" s="475"/>
      <c r="T923" s="475"/>
      <c r="U923" s="475"/>
      <c r="V923" s="475"/>
      <c r="W923" s="475"/>
      <c r="X923" s="475"/>
      <c r="Y923" s="475"/>
      <c r="Z923" s="475"/>
    </row>
    <row r="924" spans="1:26" ht="11.25" customHeight="1">
      <c r="A924" s="475"/>
      <c r="B924" s="475"/>
      <c r="C924" s="475"/>
      <c r="D924" s="475"/>
      <c r="E924" s="475"/>
      <c r="F924" s="475"/>
      <c r="G924" s="475"/>
      <c r="H924" s="475"/>
      <c r="I924" s="475"/>
      <c r="J924" s="475"/>
      <c r="K924" s="475"/>
      <c r="L924" s="475"/>
      <c r="M924" s="475"/>
      <c r="N924" s="475"/>
      <c r="O924" s="475"/>
      <c r="P924" s="475"/>
      <c r="Q924" s="475"/>
      <c r="R924" s="475"/>
      <c r="S924" s="475"/>
      <c r="T924" s="475"/>
      <c r="U924" s="475"/>
      <c r="V924" s="475"/>
      <c r="W924" s="475"/>
      <c r="X924" s="475"/>
      <c r="Y924" s="475"/>
      <c r="Z924" s="475"/>
    </row>
    <row r="925" spans="1:26" ht="11.25" customHeight="1">
      <c r="A925" s="475"/>
      <c r="B925" s="475"/>
      <c r="C925" s="475"/>
      <c r="D925" s="475"/>
      <c r="E925" s="475"/>
      <c r="F925" s="475"/>
      <c r="G925" s="475"/>
      <c r="H925" s="475"/>
      <c r="I925" s="475"/>
      <c r="J925" s="475"/>
      <c r="K925" s="475"/>
      <c r="L925" s="475"/>
      <c r="M925" s="475"/>
      <c r="N925" s="475"/>
      <c r="O925" s="475"/>
      <c r="P925" s="475"/>
      <c r="Q925" s="475"/>
      <c r="R925" s="475"/>
      <c r="S925" s="475"/>
      <c r="T925" s="475"/>
      <c r="U925" s="475"/>
      <c r="V925" s="475"/>
      <c r="W925" s="475"/>
      <c r="X925" s="475"/>
      <c r="Y925" s="475"/>
      <c r="Z925" s="475"/>
    </row>
    <row r="926" spans="1:26" ht="11.25" customHeight="1">
      <c r="A926" s="475"/>
      <c r="B926" s="475"/>
      <c r="C926" s="475"/>
      <c r="D926" s="475"/>
      <c r="E926" s="475"/>
      <c r="F926" s="475"/>
      <c r="G926" s="475"/>
      <c r="H926" s="475"/>
      <c r="I926" s="475"/>
      <c r="J926" s="475"/>
      <c r="K926" s="475"/>
      <c r="L926" s="475"/>
      <c r="M926" s="475"/>
      <c r="N926" s="475"/>
      <c r="O926" s="475"/>
      <c r="P926" s="475"/>
      <c r="Q926" s="475"/>
      <c r="R926" s="475"/>
      <c r="S926" s="475"/>
      <c r="T926" s="475"/>
      <c r="U926" s="475"/>
      <c r="V926" s="475"/>
      <c r="W926" s="475"/>
      <c r="X926" s="475"/>
      <c r="Y926" s="475"/>
      <c r="Z926" s="475"/>
    </row>
    <row r="927" spans="1:26" ht="11.25" customHeight="1">
      <c r="A927" s="475"/>
      <c r="B927" s="475"/>
      <c r="C927" s="475"/>
      <c r="D927" s="475"/>
      <c r="E927" s="475"/>
      <c r="F927" s="475"/>
      <c r="G927" s="475"/>
      <c r="H927" s="475"/>
      <c r="I927" s="475"/>
      <c r="J927" s="475"/>
      <c r="K927" s="475"/>
      <c r="L927" s="475"/>
      <c r="M927" s="475"/>
      <c r="N927" s="475"/>
      <c r="O927" s="475"/>
      <c r="P927" s="475"/>
      <c r="Q927" s="475"/>
      <c r="R927" s="475"/>
      <c r="S927" s="475"/>
      <c r="T927" s="475"/>
      <c r="U927" s="475"/>
      <c r="V927" s="475"/>
      <c r="W927" s="475"/>
      <c r="X927" s="475"/>
      <c r="Y927" s="475"/>
      <c r="Z927" s="475"/>
    </row>
    <row r="928" spans="1:26" ht="11.25" customHeight="1">
      <c r="A928" s="475"/>
      <c r="B928" s="475"/>
      <c r="C928" s="475"/>
      <c r="D928" s="475"/>
      <c r="E928" s="475"/>
      <c r="F928" s="475"/>
      <c r="G928" s="475"/>
      <c r="H928" s="475"/>
      <c r="I928" s="475"/>
      <c r="J928" s="475"/>
      <c r="K928" s="475"/>
      <c r="L928" s="475"/>
      <c r="M928" s="475"/>
      <c r="N928" s="475"/>
      <c r="O928" s="475"/>
      <c r="P928" s="475"/>
      <c r="Q928" s="475"/>
      <c r="R928" s="475"/>
      <c r="S928" s="475"/>
      <c r="T928" s="475"/>
      <c r="U928" s="475"/>
      <c r="V928" s="475"/>
      <c r="W928" s="475"/>
      <c r="X928" s="475"/>
      <c r="Y928" s="475"/>
      <c r="Z928" s="475"/>
    </row>
    <row r="929" spans="1:26" ht="11.25" customHeight="1">
      <c r="A929" s="475"/>
      <c r="B929" s="475"/>
      <c r="C929" s="475"/>
      <c r="D929" s="475"/>
      <c r="E929" s="475"/>
      <c r="F929" s="475"/>
      <c r="G929" s="475"/>
      <c r="H929" s="475"/>
      <c r="I929" s="475"/>
      <c r="J929" s="475"/>
      <c r="K929" s="475"/>
      <c r="L929" s="475"/>
      <c r="M929" s="475"/>
      <c r="N929" s="475"/>
      <c r="O929" s="475"/>
      <c r="P929" s="475"/>
      <c r="Q929" s="475"/>
      <c r="R929" s="475"/>
      <c r="S929" s="475"/>
      <c r="T929" s="475"/>
      <c r="U929" s="475"/>
      <c r="V929" s="475"/>
      <c r="W929" s="475"/>
      <c r="X929" s="475"/>
      <c r="Y929" s="475"/>
      <c r="Z929" s="475"/>
    </row>
    <row r="930" spans="1:26" ht="11.25" customHeight="1">
      <c r="A930" s="475"/>
      <c r="B930" s="475"/>
      <c r="C930" s="475"/>
      <c r="D930" s="475"/>
      <c r="E930" s="475"/>
      <c r="F930" s="475"/>
      <c r="G930" s="475"/>
      <c r="H930" s="475"/>
      <c r="I930" s="475"/>
      <c r="J930" s="475"/>
      <c r="K930" s="475"/>
      <c r="L930" s="475"/>
      <c r="M930" s="475"/>
      <c r="N930" s="475"/>
      <c r="O930" s="475"/>
      <c r="P930" s="475"/>
      <c r="Q930" s="475"/>
      <c r="R930" s="475"/>
      <c r="S930" s="475"/>
      <c r="T930" s="475"/>
      <c r="U930" s="475"/>
      <c r="V930" s="475"/>
      <c r="W930" s="475"/>
      <c r="X930" s="475"/>
      <c r="Y930" s="475"/>
      <c r="Z930" s="475"/>
    </row>
    <row r="931" spans="1:26" ht="11.25" customHeight="1">
      <c r="A931" s="475"/>
      <c r="B931" s="475"/>
      <c r="C931" s="475"/>
      <c r="D931" s="475"/>
      <c r="E931" s="475"/>
      <c r="F931" s="475"/>
      <c r="G931" s="475"/>
      <c r="H931" s="475"/>
      <c r="I931" s="475"/>
      <c r="J931" s="475"/>
      <c r="K931" s="475"/>
      <c r="L931" s="475"/>
      <c r="M931" s="475"/>
      <c r="N931" s="475"/>
      <c r="O931" s="475"/>
      <c r="P931" s="475"/>
      <c r="Q931" s="475"/>
      <c r="R931" s="475"/>
      <c r="S931" s="475"/>
      <c r="T931" s="475"/>
      <c r="U931" s="475"/>
      <c r="V931" s="475"/>
      <c r="W931" s="475"/>
      <c r="X931" s="475"/>
      <c r="Y931" s="475"/>
      <c r="Z931" s="475"/>
    </row>
    <row r="932" spans="1:26" ht="11.25" customHeight="1">
      <c r="A932" s="475"/>
      <c r="B932" s="475"/>
      <c r="C932" s="475"/>
      <c r="D932" s="475"/>
      <c r="E932" s="475"/>
      <c r="F932" s="475"/>
      <c r="G932" s="475"/>
      <c r="H932" s="475"/>
      <c r="I932" s="475"/>
      <c r="J932" s="475"/>
      <c r="K932" s="475"/>
      <c r="L932" s="475"/>
      <c r="M932" s="475"/>
      <c r="N932" s="475"/>
      <c r="O932" s="475"/>
      <c r="P932" s="475"/>
      <c r="Q932" s="475"/>
      <c r="R932" s="475"/>
      <c r="S932" s="475"/>
      <c r="T932" s="475"/>
      <c r="U932" s="475"/>
      <c r="V932" s="475"/>
      <c r="W932" s="475"/>
      <c r="X932" s="475"/>
      <c r="Y932" s="475"/>
      <c r="Z932" s="475"/>
    </row>
    <row r="933" spans="1:26" ht="11.25" customHeight="1">
      <c r="A933" s="475"/>
      <c r="B933" s="475"/>
      <c r="C933" s="475"/>
      <c r="D933" s="475"/>
      <c r="E933" s="475"/>
      <c r="F933" s="475"/>
      <c r="G933" s="475"/>
      <c r="H933" s="475"/>
      <c r="I933" s="475"/>
      <c r="J933" s="475"/>
      <c r="K933" s="475"/>
      <c r="L933" s="475"/>
      <c r="M933" s="475"/>
      <c r="N933" s="475"/>
      <c r="O933" s="475"/>
      <c r="P933" s="475"/>
      <c r="Q933" s="475"/>
      <c r="R933" s="475"/>
      <c r="S933" s="475"/>
      <c r="T933" s="475"/>
      <c r="U933" s="475"/>
      <c r="V933" s="475"/>
      <c r="W933" s="475"/>
      <c r="X933" s="475"/>
      <c r="Y933" s="475"/>
      <c r="Z933" s="475"/>
    </row>
    <row r="934" spans="1:26" ht="11.25" customHeight="1">
      <c r="A934" s="475"/>
      <c r="B934" s="475"/>
      <c r="C934" s="475"/>
      <c r="D934" s="475"/>
      <c r="E934" s="475"/>
      <c r="F934" s="475"/>
      <c r="G934" s="475"/>
      <c r="H934" s="475"/>
      <c r="I934" s="475"/>
      <c r="J934" s="475"/>
      <c r="K934" s="475"/>
      <c r="L934" s="475"/>
      <c r="M934" s="475"/>
      <c r="N934" s="475"/>
      <c r="O934" s="475"/>
      <c r="P934" s="475"/>
      <c r="Q934" s="475"/>
      <c r="R934" s="475"/>
      <c r="S934" s="475"/>
      <c r="T934" s="475"/>
      <c r="U934" s="475"/>
      <c r="V934" s="475"/>
      <c r="W934" s="475"/>
      <c r="X934" s="475"/>
      <c r="Y934" s="475"/>
      <c r="Z934" s="475"/>
    </row>
    <row r="935" spans="1:26" ht="11.25" customHeight="1">
      <c r="A935" s="475"/>
      <c r="B935" s="475"/>
      <c r="C935" s="475"/>
      <c r="D935" s="475"/>
      <c r="E935" s="475"/>
      <c r="F935" s="475"/>
      <c r="G935" s="475"/>
      <c r="H935" s="475"/>
      <c r="I935" s="475"/>
      <c r="J935" s="475"/>
      <c r="K935" s="475"/>
      <c r="L935" s="475"/>
      <c r="M935" s="475"/>
      <c r="N935" s="475"/>
      <c r="O935" s="475"/>
      <c r="P935" s="475"/>
      <c r="Q935" s="475"/>
      <c r="R935" s="475"/>
      <c r="S935" s="475"/>
      <c r="T935" s="475"/>
      <c r="U935" s="475"/>
      <c r="V935" s="475"/>
      <c r="W935" s="475"/>
      <c r="X935" s="475"/>
      <c r="Y935" s="475"/>
      <c r="Z935" s="475"/>
    </row>
    <row r="936" spans="1:26" ht="11.25" customHeight="1">
      <c r="A936" s="475"/>
      <c r="B936" s="475"/>
      <c r="C936" s="475"/>
      <c r="D936" s="475"/>
      <c r="E936" s="475"/>
      <c r="F936" s="475"/>
      <c r="G936" s="475"/>
      <c r="H936" s="475"/>
      <c r="I936" s="475"/>
      <c r="J936" s="475"/>
      <c r="K936" s="475"/>
      <c r="L936" s="475"/>
      <c r="M936" s="475"/>
      <c r="N936" s="475"/>
      <c r="O936" s="475"/>
      <c r="P936" s="475"/>
      <c r="Q936" s="475"/>
      <c r="R936" s="475"/>
      <c r="S936" s="475"/>
      <c r="T936" s="475"/>
      <c r="U936" s="475"/>
      <c r="V936" s="475"/>
      <c r="W936" s="475"/>
      <c r="X936" s="475"/>
      <c r="Y936" s="475"/>
      <c r="Z936" s="475"/>
    </row>
    <row r="937" spans="1:26" ht="11.25" customHeight="1">
      <c r="A937" s="475"/>
      <c r="B937" s="475"/>
      <c r="C937" s="475"/>
      <c r="D937" s="475"/>
      <c r="E937" s="475"/>
      <c r="F937" s="475"/>
      <c r="G937" s="475"/>
      <c r="H937" s="475"/>
      <c r="I937" s="475"/>
      <c r="J937" s="475"/>
      <c r="K937" s="475"/>
      <c r="L937" s="475"/>
      <c r="M937" s="475"/>
      <c r="N937" s="475"/>
      <c r="O937" s="475"/>
      <c r="P937" s="475"/>
      <c r="Q937" s="475"/>
      <c r="R937" s="475"/>
      <c r="S937" s="475"/>
      <c r="T937" s="475"/>
      <c r="U937" s="475"/>
      <c r="V937" s="475"/>
      <c r="W937" s="475"/>
      <c r="X937" s="475"/>
      <c r="Y937" s="475"/>
      <c r="Z937" s="475"/>
    </row>
    <row r="938" spans="1:26" ht="11.25" customHeight="1">
      <c r="A938" s="475"/>
      <c r="B938" s="475"/>
      <c r="C938" s="475"/>
      <c r="D938" s="475"/>
      <c r="E938" s="475"/>
      <c r="F938" s="475"/>
      <c r="G938" s="475"/>
      <c r="H938" s="475"/>
      <c r="I938" s="475"/>
      <c r="J938" s="475"/>
      <c r="K938" s="475"/>
      <c r="L938" s="475"/>
      <c r="M938" s="475"/>
      <c r="N938" s="475"/>
      <c r="O938" s="475"/>
      <c r="P938" s="475"/>
      <c r="Q938" s="475"/>
      <c r="R938" s="475"/>
      <c r="S938" s="475"/>
      <c r="T938" s="475"/>
      <c r="U938" s="475"/>
      <c r="V938" s="475"/>
      <c r="W938" s="475"/>
      <c r="X938" s="475"/>
      <c r="Y938" s="475"/>
      <c r="Z938" s="475"/>
    </row>
    <row r="939" spans="1:26" ht="11.25" customHeight="1">
      <c r="A939" s="475"/>
      <c r="B939" s="475"/>
      <c r="C939" s="475"/>
      <c r="D939" s="475"/>
      <c r="E939" s="475"/>
      <c r="F939" s="475"/>
      <c r="G939" s="475"/>
      <c r="H939" s="475"/>
      <c r="I939" s="475"/>
      <c r="J939" s="475"/>
      <c r="K939" s="475"/>
      <c r="L939" s="475"/>
      <c r="M939" s="475"/>
      <c r="N939" s="475"/>
      <c r="O939" s="475"/>
      <c r="P939" s="475"/>
      <c r="Q939" s="475"/>
      <c r="R939" s="475"/>
      <c r="S939" s="475"/>
      <c r="T939" s="475"/>
      <c r="U939" s="475"/>
      <c r="V939" s="475"/>
      <c r="W939" s="475"/>
      <c r="X939" s="475"/>
      <c r="Y939" s="475"/>
      <c r="Z939" s="475"/>
    </row>
    <row r="940" spans="1:26" ht="11.25" customHeight="1">
      <c r="A940" s="475"/>
      <c r="B940" s="475"/>
      <c r="C940" s="475"/>
      <c r="D940" s="475"/>
      <c r="E940" s="475"/>
      <c r="F940" s="475"/>
      <c r="G940" s="475"/>
      <c r="H940" s="475"/>
      <c r="I940" s="475"/>
      <c r="J940" s="475"/>
      <c r="K940" s="475"/>
      <c r="L940" s="475"/>
      <c r="M940" s="475"/>
      <c r="N940" s="475"/>
      <c r="O940" s="475"/>
      <c r="P940" s="475"/>
      <c r="Q940" s="475"/>
      <c r="R940" s="475"/>
      <c r="S940" s="475"/>
      <c r="T940" s="475"/>
      <c r="U940" s="475"/>
      <c r="V940" s="475"/>
      <c r="W940" s="475"/>
      <c r="X940" s="475"/>
      <c r="Y940" s="475"/>
      <c r="Z940" s="475"/>
    </row>
    <row r="941" spans="1:26" ht="11.25" customHeight="1">
      <c r="A941" s="475"/>
      <c r="B941" s="475"/>
      <c r="C941" s="475"/>
      <c r="D941" s="475"/>
      <c r="E941" s="475"/>
      <c r="F941" s="475"/>
      <c r="G941" s="475"/>
      <c r="H941" s="475"/>
      <c r="I941" s="475"/>
      <c r="J941" s="475"/>
      <c r="K941" s="475"/>
      <c r="L941" s="475"/>
      <c r="M941" s="475"/>
      <c r="N941" s="475"/>
      <c r="O941" s="475"/>
      <c r="P941" s="475"/>
      <c r="Q941" s="475"/>
      <c r="R941" s="475"/>
      <c r="S941" s="475"/>
      <c r="T941" s="475"/>
      <c r="U941" s="475"/>
      <c r="V941" s="475"/>
      <c r="W941" s="475"/>
      <c r="X941" s="475"/>
      <c r="Y941" s="475"/>
      <c r="Z941" s="475"/>
    </row>
    <row r="942" spans="1:26" ht="11.25" customHeight="1">
      <c r="A942" s="475"/>
      <c r="B942" s="475"/>
      <c r="C942" s="475"/>
      <c r="D942" s="475"/>
      <c r="E942" s="475"/>
      <c r="F942" s="475"/>
      <c r="G942" s="475"/>
      <c r="H942" s="475"/>
      <c r="I942" s="475"/>
      <c r="J942" s="475"/>
      <c r="K942" s="475"/>
      <c r="L942" s="475"/>
      <c r="M942" s="475"/>
      <c r="N942" s="475"/>
      <c r="O942" s="475"/>
      <c r="P942" s="475"/>
      <c r="Q942" s="475"/>
      <c r="R942" s="475"/>
      <c r="S942" s="475"/>
      <c r="T942" s="475"/>
      <c r="U942" s="475"/>
      <c r="V942" s="475"/>
      <c r="W942" s="475"/>
      <c r="X942" s="475"/>
      <c r="Y942" s="475"/>
      <c r="Z942" s="475"/>
    </row>
    <row r="943" spans="1:26" ht="11.25" customHeight="1">
      <c r="A943" s="475"/>
      <c r="B943" s="475"/>
      <c r="C943" s="475"/>
      <c r="D943" s="475"/>
      <c r="E943" s="475"/>
      <c r="F943" s="475"/>
      <c r="G943" s="475"/>
      <c r="H943" s="475"/>
      <c r="I943" s="475"/>
      <c r="J943" s="475"/>
      <c r="K943" s="475"/>
      <c r="L943" s="475"/>
      <c r="M943" s="475"/>
      <c r="N943" s="475"/>
      <c r="O943" s="475"/>
      <c r="P943" s="475"/>
      <c r="Q943" s="475"/>
      <c r="R943" s="475"/>
      <c r="S943" s="475"/>
      <c r="T943" s="475"/>
      <c r="U943" s="475"/>
      <c r="V943" s="475"/>
      <c r="W943" s="475"/>
      <c r="X943" s="475"/>
      <c r="Y943" s="475"/>
      <c r="Z943" s="475"/>
    </row>
    <row r="944" spans="1:26" ht="11.25" customHeight="1">
      <c r="A944" s="475"/>
      <c r="B944" s="475"/>
      <c r="C944" s="475"/>
      <c r="D944" s="475"/>
      <c r="E944" s="475"/>
      <c r="F944" s="475"/>
      <c r="G944" s="475"/>
      <c r="H944" s="475"/>
      <c r="I944" s="475"/>
      <c r="J944" s="475"/>
      <c r="K944" s="475"/>
      <c r="L944" s="475"/>
      <c r="M944" s="475"/>
      <c r="N944" s="475"/>
      <c r="O944" s="475"/>
      <c r="P944" s="475"/>
      <c r="Q944" s="475"/>
      <c r="R944" s="475"/>
      <c r="S944" s="475"/>
      <c r="T944" s="475"/>
      <c r="U944" s="475"/>
      <c r="V944" s="475"/>
      <c r="W944" s="475"/>
      <c r="X944" s="475"/>
      <c r="Y944" s="475"/>
      <c r="Z944" s="475"/>
    </row>
    <row r="945" spans="1:26" ht="11.25" customHeight="1">
      <c r="A945" s="475"/>
      <c r="B945" s="475"/>
      <c r="C945" s="475"/>
      <c r="D945" s="475"/>
      <c r="E945" s="475"/>
      <c r="F945" s="475"/>
      <c r="G945" s="475"/>
      <c r="H945" s="475"/>
      <c r="I945" s="475"/>
      <c r="J945" s="475"/>
      <c r="K945" s="475"/>
      <c r="L945" s="475"/>
      <c r="M945" s="475"/>
      <c r="N945" s="475"/>
      <c r="O945" s="475"/>
      <c r="P945" s="475"/>
      <c r="Q945" s="475"/>
      <c r="R945" s="475"/>
      <c r="S945" s="475"/>
      <c r="T945" s="475"/>
      <c r="U945" s="475"/>
      <c r="V945" s="475"/>
      <c r="W945" s="475"/>
      <c r="X945" s="475"/>
      <c r="Y945" s="475"/>
      <c r="Z945" s="475"/>
    </row>
    <row r="946" spans="1:26" ht="11.25" customHeight="1">
      <c r="A946" s="475"/>
      <c r="B946" s="475"/>
      <c r="C946" s="475"/>
      <c r="D946" s="475"/>
      <c r="E946" s="475"/>
      <c r="F946" s="475"/>
      <c r="G946" s="475"/>
      <c r="H946" s="475"/>
      <c r="I946" s="475"/>
      <c r="J946" s="475"/>
      <c r="K946" s="475"/>
      <c r="L946" s="475"/>
      <c r="M946" s="475"/>
      <c r="N946" s="475"/>
      <c r="O946" s="475"/>
      <c r="P946" s="475"/>
      <c r="Q946" s="475"/>
      <c r="R946" s="475"/>
      <c r="S946" s="475"/>
      <c r="T946" s="475"/>
      <c r="U946" s="475"/>
      <c r="V946" s="475"/>
      <c r="W946" s="475"/>
      <c r="X946" s="475"/>
      <c r="Y946" s="475"/>
      <c r="Z946" s="475"/>
    </row>
    <row r="947" spans="1:26" ht="11.25" customHeight="1">
      <c r="A947" s="475"/>
      <c r="B947" s="475"/>
      <c r="C947" s="475"/>
      <c r="D947" s="475"/>
      <c r="E947" s="475"/>
      <c r="F947" s="475"/>
      <c r="G947" s="475"/>
      <c r="H947" s="475"/>
      <c r="I947" s="475"/>
      <c r="J947" s="475"/>
      <c r="K947" s="475"/>
      <c r="L947" s="475"/>
      <c r="M947" s="475"/>
      <c r="N947" s="475"/>
      <c r="O947" s="475"/>
      <c r="P947" s="475"/>
      <c r="Q947" s="475"/>
      <c r="R947" s="475"/>
      <c r="S947" s="475"/>
      <c r="T947" s="475"/>
      <c r="U947" s="475"/>
      <c r="V947" s="475"/>
      <c r="W947" s="475"/>
      <c r="X947" s="475"/>
      <c r="Y947" s="475"/>
      <c r="Z947" s="475"/>
    </row>
    <row r="948" spans="1:26" ht="11.25" customHeight="1">
      <c r="A948" s="475"/>
      <c r="B948" s="475"/>
      <c r="C948" s="475"/>
      <c r="D948" s="475"/>
      <c r="E948" s="475"/>
      <c r="F948" s="475"/>
      <c r="G948" s="475"/>
      <c r="H948" s="475"/>
      <c r="I948" s="475"/>
      <c r="J948" s="475"/>
      <c r="K948" s="475"/>
      <c r="L948" s="475"/>
      <c r="M948" s="475"/>
      <c r="N948" s="475"/>
      <c r="O948" s="475"/>
      <c r="P948" s="475"/>
      <c r="Q948" s="475"/>
      <c r="R948" s="475"/>
      <c r="S948" s="475"/>
      <c r="T948" s="475"/>
      <c r="U948" s="475"/>
      <c r="V948" s="475"/>
      <c r="W948" s="475"/>
      <c r="X948" s="475"/>
      <c r="Y948" s="475"/>
      <c r="Z948" s="475"/>
    </row>
    <row r="949" spans="1:26" ht="11.25" customHeight="1">
      <c r="A949" s="475"/>
      <c r="B949" s="475"/>
      <c r="C949" s="475"/>
      <c r="D949" s="475"/>
      <c r="E949" s="475"/>
      <c r="F949" s="475"/>
      <c r="G949" s="475"/>
      <c r="H949" s="475"/>
      <c r="I949" s="475"/>
      <c r="J949" s="475"/>
      <c r="K949" s="475"/>
      <c r="L949" s="475"/>
      <c r="M949" s="475"/>
      <c r="N949" s="475"/>
      <c r="O949" s="475"/>
      <c r="P949" s="475"/>
      <c r="Q949" s="475"/>
      <c r="R949" s="475"/>
      <c r="S949" s="475"/>
      <c r="T949" s="475"/>
      <c r="U949" s="475"/>
      <c r="V949" s="475"/>
      <c r="W949" s="475"/>
      <c r="X949" s="475"/>
      <c r="Y949" s="475"/>
      <c r="Z949" s="475"/>
    </row>
    <row r="950" spans="1:26" ht="11.25" customHeight="1">
      <c r="A950" s="475"/>
      <c r="B950" s="475"/>
      <c r="C950" s="475"/>
      <c r="D950" s="475"/>
      <c r="E950" s="475"/>
      <c r="F950" s="475"/>
      <c r="G950" s="475"/>
      <c r="H950" s="475"/>
      <c r="I950" s="475"/>
      <c r="J950" s="475"/>
      <c r="K950" s="475"/>
      <c r="L950" s="475"/>
      <c r="M950" s="475"/>
      <c r="N950" s="475"/>
      <c r="O950" s="475"/>
      <c r="P950" s="475"/>
      <c r="Q950" s="475"/>
      <c r="R950" s="475"/>
      <c r="S950" s="475"/>
      <c r="T950" s="475"/>
      <c r="U950" s="475"/>
      <c r="V950" s="475"/>
      <c r="W950" s="475"/>
      <c r="X950" s="475"/>
      <c r="Y950" s="475"/>
      <c r="Z950" s="475"/>
    </row>
    <row r="951" spans="1:26" ht="11.25" customHeight="1">
      <c r="A951" s="475"/>
      <c r="B951" s="475"/>
      <c r="C951" s="475"/>
      <c r="D951" s="475"/>
      <c r="E951" s="475"/>
      <c r="F951" s="475"/>
      <c r="G951" s="475"/>
      <c r="H951" s="475"/>
      <c r="I951" s="475"/>
      <c r="J951" s="475"/>
      <c r="K951" s="475"/>
      <c r="L951" s="475"/>
      <c r="M951" s="475"/>
      <c r="N951" s="475"/>
      <c r="O951" s="475"/>
      <c r="P951" s="475"/>
      <c r="Q951" s="475"/>
      <c r="R951" s="475"/>
      <c r="S951" s="475"/>
      <c r="T951" s="475"/>
      <c r="U951" s="475"/>
      <c r="V951" s="475"/>
      <c r="W951" s="475"/>
      <c r="X951" s="475"/>
      <c r="Y951" s="475"/>
      <c r="Z951" s="475"/>
    </row>
    <row r="952" spans="1:26" ht="11.25" customHeight="1">
      <c r="A952" s="475"/>
      <c r="B952" s="475"/>
      <c r="C952" s="475"/>
      <c r="D952" s="475"/>
      <c r="E952" s="475"/>
      <c r="F952" s="475"/>
      <c r="G952" s="475"/>
      <c r="H952" s="475"/>
      <c r="I952" s="475"/>
      <c r="J952" s="475"/>
      <c r="K952" s="475"/>
      <c r="L952" s="475"/>
      <c r="M952" s="475"/>
      <c r="N952" s="475"/>
      <c r="O952" s="475"/>
      <c r="P952" s="475"/>
      <c r="Q952" s="475"/>
      <c r="R952" s="475"/>
      <c r="S952" s="475"/>
      <c r="T952" s="475"/>
      <c r="U952" s="475"/>
      <c r="V952" s="475"/>
      <c r="W952" s="475"/>
      <c r="X952" s="475"/>
      <c r="Y952" s="475"/>
      <c r="Z952" s="475"/>
    </row>
    <row r="953" spans="1:26" ht="11.25" customHeight="1">
      <c r="A953" s="475"/>
      <c r="B953" s="475"/>
      <c r="C953" s="475"/>
      <c r="D953" s="475"/>
      <c r="E953" s="475"/>
      <c r="F953" s="475"/>
      <c r="G953" s="475"/>
      <c r="H953" s="475"/>
      <c r="I953" s="475"/>
      <c r="J953" s="475"/>
      <c r="K953" s="475"/>
      <c r="L953" s="475"/>
      <c r="M953" s="475"/>
      <c r="N953" s="475"/>
      <c r="O953" s="475"/>
      <c r="P953" s="475"/>
      <c r="Q953" s="475"/>
      <c r="R953" s="475"/>
      <c r="S953" s="475"/>
      <c r="T953" s="475"/>
      <c r="U953" s="475"/>
      <c r="V953" s="475"/>
      <c r="W953" s="475"/>
      <c r="X953" s="475"/>
      <c r="Y953" s="475"/>
      <c r="Z953" s="475"/>
    </row>
    <row r="954" spans="1:26" ht="11.25" customHeight="1">
      <c r="A954" s="475"/>
      <c r="B954" s="475"/>
      <c r="C954" s="475"/>
      <c r="D954" s="475"/>
      <c r="E954" s="475"/>
      <c r="F954" s="475"/>
      <c r="G954" s="475"/>
      <c r="H954" s="475"/>
      <c r="I954" s="475"/>
      <c r="J954" s="475"/>
      <c r="K954" s="475"/>
      <c r="L954" s="475"/>
      <c r="M954" s="475"/>
      <c r="N954" s="475"/>
      <c r="O954" s="475"/>
      <c r="P954" s="475"/>
      <c r="Q954" s="475"/>
      <c r="R954" s="475"/>
      <c r="S954" s="475"/>
      <c r="T954" s="475"/>
      <c r="U954" s="475"/>
      <c r="V954" s="475"/>
      <c r="W954" s="475"/>
      <c r="X954" s="475"/>
      <c r="Y954" s="475"/>
      <c r="Z954" s="475"/>
    </row>
    <row r="955" spans="1:26" ht="11.25" customHeight="1">
      <c r="A955" s="475"/>
      <c r="B955" s="475"/>
      <c r="C955" s="475"/>
      <c r="D955" s="475"/>
      <c r="E955" s="475"/>
      <c r="F955" s="475"/>
      <c r="G955" s="475"/>
      <c r="H955" s="475"/>
      <c r="I955" s="475"/>
      <c r="J955" s="475"/>
      <c r="K955" s="475"/>
      <c r="L955" s="475"/>
      <c r="M955" s="475"/>
      <c r="N955" s="475"/>
      <c r="O955" s="475"/>
      <c r="P955" s="475"/>
      <c r="Q955" s="475"/>
      <c r="R955" s="475"/>
      <c r="S955" s="475"/>
      <c r="T955" s="475"/>
      <c r="U955" s="475"/>
      <c r="V955" s="475"/>
      <c r="W955" s="475"/>
      <c r="X955" s="475"/>
      <c r="Y955" s="475"/>
      <c r="Z955" s="475"/>
    </row>
    <row r="956" spans="1:26" ht="11.25" customHeight="1">
      <c r="A956" s="475"/>
      <c r="B956" s="475"/>
      <c r="C956" s="475"/>
      <c r="D956" s="475"/>
      <c r="E956" s="475"/>
      <c r="F956" s="475"/>
      <c r="G956" s="475"/>
      <c r="H956" s="475"/>
      <c r="I956" s="475"/>
      <c r="J956" s="475"/>
      <c r="K956" s="475"/>
      <c r="L956" s="475"/>
      <c r="M956" s="475"/>
      <c r="N956" s="475"/>
      <c r="O956" s="475"/>
      <c r="P956" s="475"/>
      <c r="Q956" s="475"/>
      <c r="R956" s="475"/>
      <c r="S956" s="475"/>
      <c r="T956" s="475"/>
      <c r="U956" s="475"/>
      <c r="V956" s="475"/>
      <c r="W956" s="475"/>
      <c r="X956" s="475"/>
      <c r="Y956" s="475"/>
      <c r="Z956" s="475"/>
    </row>
    <row r="957" spans="1:26" ht="11.25" customHeight="1">
      <c r="A957" s="475"/>
      <c r="B957" s="475"/>
      <c r="C957" s="475"/>
      <c r="D957" s="475"/>
      <c r="E957" s="475"/>
      <c r="F957" s="475"/>
      <c r="G957" s="475"/>
      <c r="H957" s="475"/>
      <c r="I957" s="475"/>
      <c r="J957" s="475"/>
      <c r="K957" s="475"/>
      <c r="L957" s="475"/>
      <c r="M957" s="475"/>
      <c r="N957" s="475"/>
      <c r="O957" s="475"/>
      <c r="P957" s="475"/>
      <c r="Q957" s="475"/>
      <c r="R957" s="475"/>
      <c r="S957" s="475"/>
      <c r="T957" s="475"/>
      <c r="U957" s="475"/>
      <c r="V957" s="475"/>
      <c r="W957" s="475"/>
      <c r="X957" s="475"/>
      <c r="Y957" s="475"/>
      <c r="Z957" s="475"/>
    </row>
    <row r="958" spans="1:26" ht="11.25" customHeight="1">
      <c r="A958" s="475"/>
      <c r="B958" s="475"/>
      <c r="C958" s="475"/>
      <c r="D958" s="475"/>
      <c r="E958" s="475"/>
      <c r="F958" s="475"/>
      <c r="G958" s="475"/>
      <c r="H958" s="475"/>
      <c r="I958" s="475"/>
      <c r="J958" s="475"/>
      <c r="K958" s="475"/>
      <c r="L958" s="475"/>
      <c r="M958" s="475"/>
      <c r="N958" s="475"/>
      <c r="O958" s="475"/>
      <c r="P958" s="475"/>
      <c r="Q958" s="475"/>
      <c r="R958" s="475"/>
      <c r="S958" s="475"/>
      <c r="T958" s="475"/>
      <c r="U958" s="475"/>
      <c r="V958" s="475"/>
      <c r="W958" s="475"/>
      <c r="X958" s="475"/>
      <c r="Y958" s="475"/>
      <c r="Z958" s="475"/>
    </row>
    <row r="959" spans="1:26" ht="11.25" customHeight="1">
      <c r="A959" s="475"/>
      <c r="B959" s="475"/>
      <c r="C959" s="475"/>
      <c r="D959" s="475"/>
      <c r="E959" s="475"/>
      <c r="F959" s="475"/>
      <c r="G959" s="475"/>
      <c r="H959" s="475"/>
      <c r="I959" s="475"/>
      <c r="J959" s="475"/>
      <c r="K959" s="475"/>
      <c r="L959" s="475"/>
      <c r="M959" s="475"/>
      <c r="N959" s="475"/>
      <c r="O959" s="475"/>
      <c r="P959" s="475"/>
      <c r="Q959" s="475"/>
      <c r="R959" s="475"/>
      <c r="S959" s="475"/>
      <c r="T959" s="475"/>
      <c r="U959" s="475"/>
      <c r="V959" s="475"/>
      <c r="W959" s="475"/>
      <c r="X959" s="475"/>
      <c r="Y959" s="475"/>
      <c r="Z959" s="475"/>
    </row>
    <row r="960" spans="1:26" ht="11.25" customHeight="1">
      <c r="A960" s="475"/>
      <c r="B960" s="475"/>
      <c r="C960" s="475"/>
      <c r="D960" s="475"/>
      <c r="E960" s="475"/>
      <c r="F960" s="475"/>
      <c r="G960" s="475"/>
      <c r="H960" s="475"/>
      <c r="I960" s="475"/>
      <c r="J960" s="475"/>
      <c r="K960" s="475"/>
      <c r="L960" s="475"/>
      <c r="M960" s="475"/>
      <c r="N960" s="475"/>
      <c r="O960" s="475"/>
      <c r="P960" s="475"/>
      <c r="Q960" s="475"/>
      <c r="R960" s="475"/>
      <c r="S960" s="475"/>
      <c r="T960" s="475"/>
      <c r="U960" s="475"/>
      <c r="V960" s="475"/>
      <c r="W960" s="475"/>
      <c r="X960" s="475"/>
      <c r="Y960" s="475"/>
      <c r="Z960" s="475"/>
    </row>
    <row r="961" spans="1:26" ht="11.25" customHeight="1">
      <c r="A961" s="475"/>
      <c r="B961" s="475"/>
      <c r="C961" s="475"/>
      <c r="D961" s="475"/>
      <c r="E961" s="475"/>
      <c r="F961" s="475"/>
      <c r="G961" s="475"/>
      <c r="H961" s="475"/>
      <c r="I961" s="475"/>
      <c r="J961" s="475"/>
      <c r="K961" s="475"/>
      <c r="L961" s="475"/>
      <c r="M961" s="475"/>
      <c r="N961" s="475"/>
      <c r="O961" s="475"/>
      <c r="P961" s="475"/>
      <c r="Q961" s="475"/>
      <c r="R961" s="475"/>
      <c r="S961" s="475"/>
      <c r="T961" s="475"/>
      <c r="U961" s="475"/>
      <c r="V961" s="475"/>
      <c r="W961" s="475"/>
      <c r="X961" s="475"/>
      <c r="Y961" s="475"/>
      <c r="Z961" s="475"/>
    </row>
    <row r="962" spans="1:26" ht="11.25" customHeight="1">
      <c r="A962" s="475"/>
      <c r="B962" s="475"/>
      <c r="C962" s="475"/>
      <c r="D962" s="475"/>
      <c r="E962" s="475"/>
      <c r="F962" s="475"/>
      <c r="G962" s="475"/>
      <c r="H962" s="475"/>
      <c r="I962" s="475"/>
      <c r="J962" s="475"/>
      <c r="K962" s="475"/>
      <c r="L962" s="475"/>
      <c r="M962" s="475"/>
      <c r="N962" s="475"/>
      <c r="O962" s="475"/>
      <c r="P962" s="475"/>
      <c r="Q962" s="475"/>
      <c r="R962" s="475"/>
      <c r="S962" s="475"/>
      <c r="T962" s="475"/>
      <c r="U962" s="475"/>
      <c r="V962" s="475"/>
      <c r="W962" s="475"/>
      <c r="X962" s="475"/>
      <c r="Y962" s="475"/>
      <c r="Z962" s="475"/>
    </row>
    <row r="963" spans="1:26" ht="11.25" customHeight="1">
      <c r="A963" s="475"/>
      <c r="B963" s="475"/>
      <c r="C963" s="475"/>
      <c r="D963" s="475"/>
      <c r="E963" s="475"/>
      <c r="F963" s="475"/>
      <c r="G963" s="475"/>
      <c r="H963" s="475"/>
      <c r="I963" s="475"/>
      <c r="J963" s="475"/>
      <c r="K963" s="475"/>
      <c r="L963" s="475"/>
      <c r="M963" s="475"/>
      <c r="N963" s="475"/>
      <c r="O963" s="475"/>
      <c r="P963" s="475"/>
      <c r="Q963" s="475"/>
      <c r="R963" s="475"/>
      <c r="S963" s="475"/>
      <c r="T963" s="475"/>
      <c r="U963" s="475"/>
      <c r="V963" s="475"/>
      <c r="W963" s="475"/>
      <c r="X963" s="475"/>
      <c r="Y963" s="475"/>
      <c r="Z963" s="475"/>
    </row>
    <row r="964" spans="1:26" ht="11.25" customHeight="1">
      <c r="A964" s="475"/>
      <c r="B964" s="475"/>
      <c r="C964" s="475"/>
      <c r="D964" s="475"/>
      <c r="E964" s="475"/>
      <c r="F964" s="475"/>
      <c r="G964" s="475"/>
      <c r="H964" s="475"/>
      <c r="I964" s="475"/>
      <c r="J964" s="475"/>
      <c r="K964" s="475"/>
      <c r="L964" s="475"/>
      <c r="M964" s="475"/>
      <c r="N964" s="475"/>
      <c r="O964" s="475"/>
      <c r="P964" s="475"/>
      <c r="Q964" s="475"/>
      <c r="R964" s="475"/>
      <c r="S964" s="475"/>
      <c r="T964" s="475"/>
      <c r="U964" s="475"/>
      <c r="V964" s="475"/>
      <c r="W964" s="475"/>
      <c r="X964" s="475"/>
      <c r="Y964" s="475"/>
      <c r="Z964" s="475"/>
    </row>
    <row r="965" spans="1:26" ht="11.25" customHeight="1">
      <c r="A965" s="475"/>
      <c r="B965" s="475"/>
      <c r="C965" s="475"/>
      <c r="D965" s="475"/>
      <c r="E965" s="475"/>
      <c r="F965" s="475"/>
      <c r="G965" s="475"/>
      <c r="H965" s="475"/>
      <c r="I965" s="475"/>
      <c r="J965" s="475"/>
      <c r="K965" s="475"/>
      <c r="L965" s="475"/>
      <c r="M965" s="475"/>
      <c r="N965" s="475"/>
      <c r="O965" s="475"/>
      <c r="P965" s="475"/>
      <c r="Q965" s="475"/>
      <c r="R965" s="475"/>
      <c r="S965" s="475"/>
      <c r="T965" s="475"/>
      <c r="U965" s="475"/>
      <c r="V965" s="475"/>
      <c r="W965" s="475"/>
      <c r="X965" s="475"/>
      <c r="Y965" s="475"/>
      <c r="Z965" s="475"/>
    </row>
    <row r="966" spans="1:26" ht="11.25" customHeight="1">
      <c r="A966" s="475"/>
      <c r="B966" s="475"/>
      <c r="C966" s="475"/>
      <c r="D966" s="475"/>
      <c r="E966" s="475"/>
      <c r="F966" s="475"/>
      <c r="G966" s="475"/>
      <c r="H966" s="475"/>
      <c r="I966" s="475"/>
      <c r="J966" s="475"/>
      <c r="K966" s="475"/>
      <c r="L966" s="475"/>
      <c r="M966" s="475"/>
      <c r="N966" s="475"/>
      <c r="O966" s="475"/>
      <c r="P966" s="475"/>
      <c r="Q966" s="475"/>
      <c r="R966" s="475"/>
      <c r="S966" s="475"/>
      <c r="T966" s="475"/>
      <c r="U966" s="475"/>
      <c r="V966" s="475"/>
      <c r="W966" s="475"/>
      <c r="X966" s="475"/>
      <c r="Y966" s="475"/>
      <c r="Z966" s="475"/>
    </row>
    <row r="967" spans="1:26" ht="11.25" customHeight="1">
      <c r="A967" s="475"/>
      <c r="B967" s="475"/>
      <c r="C967" s="475"/>
      <c r="D967" s="475"/>
      <c r="E967" s="475"/>
      <c r="F967" s="475"/>
      <c r="G967" s="475"/>
      <c r="H967" s="475"/>
      <c r="I967" s="475"/>
      <c r="J967" s="475"/>
      <c r="K967" s="475"/>
      <c r="L967" s="475"/>
      <c r="M967" s="475"/>
      <c r="N967" s="475"/>
      <c r="O967" s="475"/>
      <c r="P967" s="475"/>
      <c r="Q967" s="475"/>
      <c r="R967" s="475"/>
      <c r="S967" s="475"/>
      <c r="T967" s="475"/>
      <c r="U967" s="475"/>
      <c r="V967" s="475"/>
      <c r="W967" s="475"/>
      <c r="X967" s="475"/>
      <c r="Y967" s="475"/>
      <c r="Z967" s="475"/>
    </row>
    <row r="968" spans="1:26" ht="11.25" customHeight="1">
      <c r="A968" s="475"/>
      <c r="B968" s="475"/>
      <c r="C968" s="475"/>
      <c r="D968" s="475"/>
      <c r="E968" s="475"/>
      <c r="F968" s="475"/>
      <c r="G968" s="475"/>
      <c r="H968" s="475"/>
      <c r="I968" s="475"/>
      <c r="J968" s="475"/>
      <c r="K968" s="475"/>
      <c r="L968" s="475"/>
      <c r="M968" s="475"/>
      <c r="N968" s="475"/>
      <c r="O968" s="475"/>
      <c r="P968" s="475"/>
      <c r="Q968" s="475"/>
      <c r="R968" s="475"/>
      <c r="S968" s="475"/>
      <c r="T968" s="475"/>
      <c r="U968" s="475"/>
      <c r="V968" s="475"/>
      <c r="W968" s="475"/>
      <c r="X968" s="475"/>
      <c r="Y968" s="475"/>
      <c r="Z968" s="475"/>
    </row>
    <row r="969" spans="1:26" ht="11.25" customHeight="1">
      <c r="A969" s="475"/>
      <c r="B969" s="475"/>
      <c r="C969" s="475"/>
      <c r="D969" s="475"/>
      <c r="E969" s="475"/>
      <c r="F969" s="475"/>
      <c r="G969" s="475"/>
      <c r="H969" s="475"/>
      <c r="I969" s="475"/>
      <c r="J969" s="475"/>
      <c r="K969" s="475"/>
      <c r="L969" s="475"/>
      <c r="M969" s="475"/>
      <c r="N969" s="475"/>
      <c r="O969" s="475"/>
      <c r="P969" s="475"/>
      <c r="Q969" s="475"/>
      <c r="R969" s="475"/>
      <c r="S969" s="475"/>
      <c r="T969" s="475"/>
      <c r="U969" s="475"/>
      <c r="V969" s="475"/>
      <c r="W969" s="475"/>
      <c r="X969" s="475"/>
      <c r="Y969" s="475"/>
      <c r="Z969" s="475"/>
    </row>
    <row r="970" spans="1:26" ht="11.25" customHeight="1">
      <c r="A970" s="475"/>
      <c r="B970" s="475"/>
      <c r="C970" s="475"/>
      <c r="D970" s="475"/>
      <c r="E970" s="475"/>
      <c r="F970" s="475"/>
      <c r="G970" s="475"/>
      <c r="H970" s="475"/>
      <c r="I970" s="475"/>
      <c r="J970" s="475"/>
      <c r="K970" s="475"/>
      <c r="L970" s="475"/>
      <c r="M970" s="475"/>
      <c r="N970" s="475"/>
      <c r="O970" s="475"/>
      <c r="P970" s="475"/>
      <c r="Q970" s="475"/>
      <c r="R970" s="475"/>
      <c r="S970" s="475"/>
      <c r="T970" s="475"/>
      <c r="U970" s="475"/>
      <c r="V970" s="475"/>
      <c r="W970" s="475"/>
      <c r="X970" s="475"/>
      <c r="Y970" s="475"/>
      <c r="Z970" s="475"/>
    </row>
    <row r="971" spans="1:26" ht="11.25" customHeight="1">
      <c r="A971" s="475"/>
      <c r="B971" s="475"/>
      <c r="C971" s="475"/>
      <c r="D971" s="475"/>
      <c r="E971" s="475"/>
      <c r="F971" s="475"/>
      <c r="G971" s="475"/>
      <c r="H971" s="475"/>
      <c r="I971" s="475"/>
      <c r="J971" s="475"/>
      <c r="K971" s="475"/>
      <c r="L971" s="475"/>
      <c r="M971" s="475"/>
      <c r="N971" s="475"/>
      <c r="O971" s="475"/>
      <c r="P971" s="475"/>
      <c r="Q971" s="475"/>
      <c r="R971" s="475"/>
      <c r="S971" s="475"/>
      <c r="T971" s="475"/>
      <c r="U971" s="475"/>
      <c r="V971" s="475"/>
      <c r="W971" s="475"/>
      <c r="X971" s="475"/>
      <c r="Y971" s="475"/>
      <c r="Z971" s="475"/>
    </row>
    <row r="972" spans="1:26" ht="11.25" customHeight="1">
      <c r="A972" s="475"/>
      <c r="B972" s="475"/>
      <c r="C972" s="475"/>
      <c r="D972" s="475"/>
      <c r="E972" s="475"/>
      <c r="F972" s="475"/>
      <c r="G972" s="475"/>
      <c r="H972" s="475"/>
      <c r="I972" s="475"/>
      <c r="J972" s="475"/>
      <c r="K972" s="475"/>
      <c r="L972" s="475"/>
      <c r="M972" s="475"/>
      <c r="N972" s="475"/>
      <c r="O972" s="475"/>
      <c r="P972" s="475"/>
      <c r="Q972" s="475"/>
      <c r="R972" s="475"/>
      <c r="S972" s="475"/>
      <c r="T972" s="475"/>
      <c r="U972" s="475"/>
      <c r="V972" s="475"/>
      <c r="W972" s="475"/>
      <c r="X972" s="475"/>
      <c r="Y972" s="475"/>
      <c r="Z972" s="475"/>
    </row>
    <row r="973" spans="1:26" ht="11.25" customHeight="1">
      <c r="A973" s="475"/>
      <c r="B973" s="475"/>
      <c r="C973" s="475"/>
      <c r="D973" s="475"/>
      <c r="E973" s="475"/>
      <c r="F973" s="475"/>
      <c r="G973" s="475"/>
      <c r="H973" s="475"/>
      <c r="I973" s="475"/>
      <c r="J973" s="475"/>
      <c r="K973" s="475"/>
      <c r="L973" s="475"/>
      <c r="M973" s="475"/>
      <c r="N973" s="475"/>
      <c r="O973" s="475"/>
      <c r="P973" s="475"/>
      <c r="Q973" s="475"/>
      <c r="R973" s="475"/>
      <c r="S973" s="475"/>
      <c r="T973" s="475"/>
      <c r="U973" s="475"/>
      <c r="V973" s="475"/>
      <c r="W973" s="475"/>
      <c r="X973" s="475"/>
      <c r="Y973" s="475"/>
      <c r="Z973" s="475"/>
    </row>
    <row r="974" spans="1:26" ht="11.25" customHeight="1">
      <c r="A974" s="475"/>
      <c r="B974" s="475"/>
      <c r="C974" s="475"/>
      <c r="D974" s="475"/>
      <c r="E974" s="475"/>
      <c r="F974" s="475"/>
      <c r="G974" s="475"/>
      <c r="H974" s="475"/>
      <c r="I974" s="475"/>
      <c r="J974" s="475"/>
      <c r="K974" s="475"/>
      <c r="L974" s="475"/>
      <c r="M974" s="475"/>
      <c r="N974" s="475"/>
      <c r="O974" s="475"/>
      <c r="P974" s="475"/>
      <c r="Q974" s="475"/>
      <c r="R974" s="475"/>
      <c r="S974" s="475"/>
      <c r="T974" s="475"/>
      <c r="U974" s="475"/>
      <c r="V974" s="475"/>
      <c r="W974" s="475"/>
      <c r="X974" s="475"/>
      <c r="Y974" s="475"/>
      <c r="Z974" s="475"/>
    </row>
    <row r="975" spans="1:26" ht="11.25" customHeight="1">
      <c r="A975" s="475"/>
      <c r="B975" s="475"/>
      <c r="C975" s="475"/>
      <c r="D975" s="475"/>
      <c r="E975" s="475"/>
      <c r="F975" s="475"/>
      <c r="G975" s="475"/>
      <c r="H975" s="475"/>
      <c r="I975" s="475"/>
      <c r="J975" s="475"/>
      <c r="K975" s="475"/>
      <c r="L975" s="475"/>
      <c r="M975" s="475"/>
      <c r="N975" s="475"/>
      <c r="O975" s="475"/>
      <c r="P975" s="475"/>
      <c r="Q975" s="475"/>
      <c r="R975" s="475"/>
      <c r="S975" s="475"/>
      <c r="T975" s="475"/>
      <c r="U975" s="475"/>
      <c r="V975" s="475"/>
      <c r="W975" s="475"/>
      <c r="X975" s="475"/>
      <c r="Y975" s="475"/>
      <c r="Z975" s="475"/>
    </row>
    <row r="976" spans="1:26" ht="11.25" customHeight="1">
      <c r="A976" s="475"/>
      <c r="B976" s="475"/>
      <c r="C976" s="475"/>
      <c r="D976" s="475"/>
      <c r="E976" s="475"/>
      <c r="F976" s="475"/>
      <c r="G976" s="475"/>
      <c r="H976" s="475"/>
      <c r="I976" s="475"/>
      <c r="J976" s="475"/>
      <c r="K976" s="475"/>
      <c r="L976" s="475"/>
      <c r="M976" s="475"/>
      <c r="N976" s="475"/>
      <c r="O976" s="475"/>
      <c r="P976" s="475"/>
      <c r="Q976" s="475"/>
      <c r="R976" s="475"/>
      <c r="S976" s="475"/>
      <c r="T976" s="475"/>
      <c r="U976" s="475"/>
      <c r="V976" s="475"/>
      <c r="W976" s="475"/>
      <c r="X976" s="475"/>
      <c r="Y976" s="475"/>
      <c r="Z976" s="475"/>
    </row>
    <row r="977" spans="1:26" ht="11.25" customHeight="1">
      <c r="A977" s="475"/>
      <c r="B977" s="475"/>
      <c r="C977" s="475"/>
      <c r="D977" s="475"/>
      <c r="E977" s="475"/>
      <c r="F977" s="475"/>
      <c r="G977" s="475"/>
      <c r="H977" s="475"/>
      <c r="I977" s="475"/>
      <c r="J977" s="475"/>
      <c r="K977" s="475"/>
      <c r="L977" s="475"/>
      <c r="M977" s="475"/>
      <c r="N977" s="475"/>
      <c r="O977" s="475"/>
      <c r="P977" s="475"/>
      <c r="Q977" s="475"/>
      <c r="R977" s="475"/>
      <c r="S977" s="475"/>
      <c r="T977" s="475"/>
      <c r="U977" s="475"/>
      <c r="V977" s="475"/>
      <c r="W977" s="475"/>
      <c r="X977" s="475"/>
      <c r="Y977" s="475"/>
      <c r="Z977" s="475"/>
    </row>
    <row r="978" spans="1:26" ht="11.25" customHeight="1">
      <c r="A978" s="475"/>
      <c r="B978" s="475"/>
      <c r="C978" s="475"/>
      <c r="D978" s="475"/>
      <c r="E978" s="475"/>
      <c r="F978" s="475"/>
      <c r="G978" s="475"/>
      <c r="H978" s="475"/>
      <c r="I978" s="475"/>
      <c r="J978" s="475"/>
      <c r="K978" s="475"/>
      <c r="L978" s="475"/>
      <c r="M978" s="475"/>
      <c r="N978" s="475"/>
      <c r="O978" s="475"/>
      <c r="P978" s="475"/>
      <c r="Q978" s="475"/>
      <c r="R978" s="475"/>
      <c r="S978" s="475"/>
      <c r="T978" s="475"/>
      <c r="U978" s="475"/>
      <c r="V978" s="475"/>
      <c r="W978" s="475"/>
      <c r="X978" s="475"/>
      <c r="Y978" s="475"/>
      <c r="Z978" s="475"/>
    </row>
    <row r="979" spans="1:26" ht="11.25" customHeight="1">
      <c r="A979" s="475"/>
      <c r="B979" s="475"/>
      <c r="C979" s="475"/>
      <c r="D979" s="475"/>
      <c r="E979" s="475"/>
      <c r="F979" s="475"/>
      <c r="G979" s="475"/>
      <c r="H979" s="475"/>
      <c r="I979" s="475"/>
      <c r="J979" s="475"/>
      <c r="K979" s="475"/>
      <c r="L979" s="475"/>
      <c r="M979" s="475"/>
      <c r="N979" s="475"/>
      <c r="O979" s="475"/>
      <c r="P979" s="475"/>
      <c r="Q979" s="475"/>
      <c r="R979" s="475"/>
      <c r="S979" s="475"/>
      <c r="T979" s="475"/>
      <c r="U979" s="475"/>
      <c r="V979" s="475"/>
      <c r="W979" s="475"/>
      <c r="X979" s="475"/>
      <c r="Y979" s="475"/>
      <c r="Z979" s="475"/>
    </row>
    <row r="980" spans="1:26" ht="11.25" customHeight="1">
      <c r="A980" s="475"/>
      <c r="B980" s="475"/>
      <c r="C980" s="475"/>
      <c r="D980" s="475"/>
      <c r="E980" s="475"/>
      <c r="F980" s="475"/>
      <c r="G980" s="475"/>
      <c r="H980" s="475"/>
      <c r="I980" s="475"/>
      <c r="J980" s="475"/>
      <c r="K980" s="475"/>
      <c r="L980" s="475"/>
      <c r="M980" s="475"/>
      <c r="N980" s="475"/>
      <c r="O980" s="475"/>
      <c r="P980" s="475"/>
      <c r="Q980" s="475"/>
      <c r="R980" s="475"/>
      <c r="S980" s="475"/>
      <c r="T980" s="475"/>
      <c r="U980" s="475"/>
      <c r="V980" s="475"/>
      <c r="W980" s="475"/>
      <c r="X980" s="475"/>
      <c r="Y980" s="475"/>
      <c r="Z980" s="475"/>
    </row>
    <row r="981" spans="1:26" ht="11.25" customHeight="1">
      <c r="A981" s="475"/>
      <c r="B981" s="475"/>
      <c r="C981" s="475"/>
      <c r="D981" s="475"/>
      <c r="E981" s="475"/>
      <c r="F981" s="475"/>
      <c r="G981" s="475"/>
      <c r="H981" s="475"/>
      <c r="I981" s="475"/>
      <c r="J981" s="475"/>
      <c r="K981" s="475"/>
      <c r="L981" s="475"/>
      <c r="M981" s="475"/>
      <c r="N981" s="475"/>
      <c r="O981" s="475"/>
      <c r="P981" s="475"/>
      <c r="Q981" s="475"/>
      <c r="R981" s="475"/>
      <c r="S981" s="475"/>
      <c r="T981" s="475"/>
      <c r="U981" s="475"/>
      <c r="V981" s="475"/>
      <c r="W981" s="475"/>
      <c r="X981" s="475"/>
      <c r="Y981" s="475"/>
      <c r="Z981" s="475"/>
    </row>
    <row r="982" spans="1:26" ht="11.25" customHeight="1">
      <c r="A982" s="475"/>
      <c r="B982" s="475"/>
      <c r="C982" s="475"/>
      <c r="D982" s="475"/>
      <c r="E982" s="475"/>
      <c r="F982" s="475"/>
      <c r="G982" s="475"/>
      <c r="H982" s="475"/>
      <c r="I982" s="475"/>
      <c r="J982" s="475"/>
      <c r="K982" s="475"/>
      <c r="L982" s="475"/>
      <c r="M982" s="475"/>
      <c r="N982" s="475"/>
      <c r="O982" s="475"/>
      <c r="P982" s="475"/>
      <c r="Q982" s="475"/>
      <c r="R982" s="475"/>
      <c r="S982" s="475"/>
      <c r="T982" s="475"/>
      <c r="U982" s="475"/>
      <c r="V982" s="475"/>
      <c r="W982" s="475"/>
      <c r="X982" s="475"/>
      <c r="Y982" s="475"/>
      <c r="Z982" s="475"/>
    </row>
    <row r="983" spans="1:26" ht="11.25" customHeight="1">
      <c r="A983" s="475"/>
      <c r="B983" s="475"/>
      <c r="C983" s="475"/>
      <c r="D983" s="475"/>
      <c r="E983" s="475"/>
      <c r="F983" s="475"/>
      <c r="G983" s="475"/>
      <c r="H983" s="475"/>
      <c r="I983" s="475"/>
      <c r="J983" s="475"/>
      <c r="K983" s="475"/>
      <c r="L983" s="475"/>
      <c r="M983" s="475"/>
      <c r="N983" s="475"/>
      <c r="O983" s="475"/>
      <c r="P983" s="475"/>
      <c r="Q983" s="475"/>
      <c r="R983" s="475"/>
      <c r="S983" s="475"/>
      <c r="T983" s="475"/>
      <c r="U983" s="475"/>
      <c r="V983" s="475"/>
      <c r="W983" s="475"/>
      <c r="X983" s="475"/>
      <c r="Y983" s="475"/>
      <c r="Z983" s="475"/>
    </row>
    <row r="984" spans="1:26" ht="11.25" customHeight="1">
      <c r="A984" s="475"/>
      <c r="B984" s="475"/>
      <c r="C984" s="475"/>
      <c r="D984" s="475"/>
      <c r="E984" s="475"/>
      <c r="F984" s="475"/>
      <c r="G984" s="475"/>
      <c r="H984" s="475"/>
      <c r="I984" s="475"/>
      <c r="J984" s="475"/>
      <c r="K984" s="475"/>
      <c r="L984" s="475"/>
      <c r="M984" s="475"/>
      <c r="N984" s="475"/>
      <c r="O984" s="475"/>
      <c r="P984" s="475"/>
      <c r="Q984" s="475"/>
      <c r="R984" s="475"/>
      <c r="S984" s="475"/>
      <c r="T984" s="475"/>
      <c r="U984" s="475"/>
      <c r="V984" s="475"/>
      <c r="W984" s="475"/>
      <c r="X984" s="475"/>
      <c r="Y984" s="475"/>
      <c r="Z984" s="475"/>
    </row>
    <row r="985" spans="1:26" ht="11.25" customHeight="1">
      <c r="A985" s="475"/>
      <c r="B985" s="475"/>
      <c r="C985" s="475"/>
      <c r="D985" s="475"/>
      <c r="E985" s="475"/>
      <c r="F985" s="475"/>
      <c r="G985" s="475"/>
      <c r="H985" s="475"/>
      <c r="I985" s="475"/>
      <c r="J985" s="475"/>
      <c r="K985" s="475"/>
      <c r="L985" s="475"/>
      <c r="M985" s="475"/>
      <c r="N985" s="475"/>
      <c r="O985" s="475"/>
      <c r="P985" s="475"/>
      <c r="Q985" s="475"/>
      <c r="R985" s="475"/>
      <c r="S985" s="475"/>
      <c r="T985" s="475"/>
      <c r="U985" s="475"/>
      <c r="V985" s="475"/>
      <c r="W985" s="475"/>
      <c r="X985" s="475"/>
      <c r="Y985" s="475"/>
      <c r="Z985" s="475"/>
    </row>
    <row r="986" spans="1:26" ht="11.25" customHeight="1">
      <c r="A986" s="475"/>
      <c r="B986" s="475"/>
      <c r="C986" s="475"/>
      <c r="D986" s="475"/>
      <c r="E986" s="475"/>
      <c r="F986" s="475"/>
      <c r="G986" s="475"/>
      <c r="H986" s="475"/>
      <c r="I986" s="475"/>
      <c r="J986" s="475"/>
      <c r="K986" s="475"/>
      <c r="L986" s="475"/>
      <c r="M986" s="475"/>
      <c r="N986" s="475"/>
      <c r="O986" s="475"/>
      <c r="P986" s="475"/>
      <c r="Q986" s="475"/>
      <c r="R986" s="475"/>
      <c r="S986" s="475"/>
      <c r="T986" s="475"/>
      <c r="U986" s="475"/>
      <c r="V986" s="475"/>
      <c r="W986" s="475"/>
      <c r="X986" s="475"/>
      <c r="Y986" s="475"/>
      <c r="Z986" s="475"/>
    </row>
    <row r="987" spans="1:26" ht="11.25" customHeight="1">
      <c r="A987" s="475"/>
      <c r="B987" s="475"/>
      <c r="C987" s="475"/>
      <c r="D987" s="475"/>
      <c r="E987" s="475"/>
      <c r="F987" s="475"/>
      <c r="G987" s="475"/>
      <c r="H987" s="475"/>
      <c r="I987" s="475"/>
      <c r="J987" s="475"/>
      <c r="K987" s="475"/>
      <c r="L987" s="475"/>
      <c r="M987" s="475"/>
      <c r="N987" s="475"/>
      <c r="O987" s="475"/>
      <c r="P987" s="475"/>
      <c r="Q987" s="475"/>
      <c r="R987" s="475"/>
      <c r="S987" s="475"/>
      <c r="T987" s="475"/>
      <c r="U987" s="475"/>
      <c r="V987" s="475"/>
      <c r="W987" s="475"/>
      <c r="X987" s="475"/>
      <c r="Y987" s="475"/>
      <c r="Z987" s="475"/>
    </row>
    <row r="988" spans="1:26" ht="11.25" customHeight="1">
      <c r="A988" s="475"/>
      <c r="B988" s="475"/>
      <c r="C988" s="475"/>
      <c r="D988" s="475"/>
      <c r="E988" s="475"/>
      <c r="F988" s="475"/>
      <c r="G988" s="475"/>
      <c r="H988" s="475"/>
      <c r="I988" s="475"/>
      <c r="J988" s="475"/>
      <c r="K988" s="475"/>
      <c r="L988" s="475"/>
      <c r="M988" s="475"/>
      <c r="N988" s="475"/>
      <c r="O988" s="475"/>
      <c r="P988" s="475"/>
      <c r="Q988" s="475"/>
      <c r="R988" s="475"/>
      <c r="S988" s="475"/>
      <c r="T988" s="475"/>
      <c r="U988" s="475"/>
      <c r="V988" s="475"/>
      <c r="W988" s="475"/>
      <c r="X988" s="475"/>
      <c r="Y988" s="475"/>
      <c r="Z988" s="475"/>
    </row>
    <row r="989" spans="1:26" ht="11.25" customHeight="1">
      <c r="A989" s="475"/>
      <c r="B989" s="475"/>
      <c r="C989" s="475"/>
      <c r="D989" s="475"/>
      <c r="E989" s="475"/>
      <c r="F989" s="475"/>
      <c r="G989" s="475"/>
      <c r="H989" s="475"/>
      <c r="I989" s="475"/>
      <c r="J989" s="475"/>
      <c r="K989" s="475"/>
      <c r="L989" s="475"/>
      <c r="M989" s="475"/>
      <c r="N989" s="475"/>
      <c r="O989" s="475"/>
      <c r="P989" s="475"/>
      <c r="Q989" s="475"/>
      <c r="R989" s="475"/>
      <c r="S989" s="475"/>
      <c r="T989" s="475"/>
      <c r="U989" s="475"/>
      <c r="V989" s="475"/>
      <c r="W989" s="475"/>
      <c r="X989" s="475"/>
      <c r="Y989" s="475"/>
      <c r="Z989" s="475"/>
    </row>
    <row r="990" spans="1:26" ht="11.25" customHeight="1">
      <c r="A990" s="475"/>
      <c r="B990" s="475"/>
      <c r="C990" s="475"/>
      <c r="D990" s="475"/>
      <c r="E990" s="475"/>
      <c r="F990" s="475"/>
      <c r="G990" s="475"/>
      <c r="H990" s="475"/>
      <c r="I990" s="475"/>
      <c r="J990" s="475"/>
      <c r="K990" s="475"/>
      <c r="L990" s="475"/>
      <c r="M990" s="475"/>
      <c r="N990" s="475"/>
      <c r="O990" s="475"/>
      <c r="P990" s="475"/>
      <c r="Q990" s="475"/>
      <c r="R990" s="475"/>
      <c r="S990" s="475"/>
      <c r="T990" s="475"/>
      <c r="U990" s="475"/>
      <c r="V990" s="475"/>
      <c r="W990" s="475"/>
      <c r="X990" s="475"/>
      <c r="Y990" s="475"/>
      <c r="Z990" s="475"/>
    </row>
    <row r="991" spans="1:26" ht="11.25" customHeight="1">
      <c r="A991" s="475"/>
      <c r="B991" s="475"/>
      <c r="C991" s="475"/>
      <c r="D991" s="475"/>
      <c r="E991" s="475"/>
      <c r="F991" s="475"/>
      <c r="G991" s="475"/>
      <c r="H991" s="475"/>
      <c r="I991" s="475"/>
      <c r="J991" s="475"/>
      <c r="K991" s="475"/>
      <c r="L991" s="475"/>
      <c r="M991" s="475"/>
      <c r="N991" s="475"/>
      <c r="O991" s="475"/>
      <c r="P991" s="475"/>
      <c r="Q991" s="475"/>
      <c r="R991" s="475"/>
      <c r="S991" s="475"/>
      <c r="T991" s="475"/>
      <c r="U991" s="475"/>
      <c r="V991" s="475"/>
      <c r="W991" s="475"/>
      <c r="X991" s="475"/>
      <c r="Y991" s="475"/>
      <c r="Z991" s="475"/>
    </row>
    <row r="992" spans="1:26" ht="11.25" customHeight="1">
      <c r="A992" s="475"/>
      <c r="B992" s="475"/>
      <c r="C992" s="475"/>
      <c r="D992" s="475"/>
      <c r="E992" s="475"/>
      <c r="F992" s="475"/>
      <c r="G992" s="475"/>
      <c r="H992" s="475"/>
      <c r="I992" s="475"/>
      <c r="J992" s="475"/>
      <c r="K992" s="475"/>
      <c r="L992" s="475"/>
      <c r="M992" s="475"/>
      <c r="N992" s="475"/>
      <c r="O992" s="475"/>
      <c r="P992" s="475"/>
      <c r="Q992" s="475"/>
      <c r="R992" s="475"/>
      <c r="S992" s="475"/>
      <c r="T992" s="475"/>
      <c r="U992" s="475"/>
      <c r="V992" s="475"/>
      <c r="W992" s="475"/>
      <c r="X992" s="475"/>
      <c r="Y992" s="475"/>
      <c r="Z992" s="475"/>
    </row>
    <row r="993" spans="1:26" ht="11.25" customHeight="1">
      <c r="A993" s="475"/>
      <c r="B993" s="475"/>
      <c r="C993" s="475"/>
      <c r="D993" s="475"/>
      <c r="E993" s="475"/>
      <c r="F993" s="475"/>
      <c r="G993" s="475"/>
      <c r="H993" s="475"/>
      <c r="I993" s="475"/>
      <c r="J993" s="475"/>
      <c r="K993" s="475"/>
      <c r="L993" s="475"/>
      <c r="M993" s="475"/>
      <c r="N993" s="475"/>
      <c r="O993" s="475"/>
      <c r="P993" s="475"/>
      <c r="Q993" s="475"/>
      <c r="R993" s="475"/>
      <c r="S993" s="475"/>
      <c r="T993" s="475"/>
      <c r="U993" s="475"/>
      <c r="V993" s="475"/>
      <c r="W993" s="475"/>
      <c r="X993" s="475"/>
      <c r="Y993" s="475"/>
      <c r="Z993" s="475"/>
    </row>
    <row r="994" spans="1:26" ht="11.25" customHeight="1">
      <c r="A994" s="475"/>
      <c r="B994" s="475"/>
      <c r="C994" s="475"/>
      <c r="D994" s="475"/>
      <c r="E994" s="475"/>
      <c r="F994" s="475"/>
      <c r="G994" s="475"/>
      <c r="H994" s="475"/>
      <c r="I994" s="475"/>
      <c r="J994" s="475"/>
      <c r="K994" s="475"/>
      <c r="L994" s="475"/>
      <c r="M994" s="475"/>
      <c r="N994" s="475"/>
      <c r="O994" s="475"/>
      <c r="P994" s="475"/>
      <c r="Q994" s="475"/>
      <c r="R994" s="475"/>
      <c r="S994" s="475"/>
      <c r="T994" s="475"/>
      <c r="U994" s="475"/>
      <c r="V994" s="475"/>
      <c r="W994" s="475"/>
      <c r="X994" s="475"/>
      <c r="Y994" s="475"/>
      <c r="Z994" s="475"/>
    </row>
    <row r="995" spans="1:26" ht="11.25" customHeight="1">
      <c r="A995" s="475"/>
      <c r="B995" s="475"/>
      <c r="C995" s="475"/>
      <c r="D995" s="475"/>
      <c r="E995" s="475"/>
      <c r="F995" s="475"/>
      <c r="G995" s="475"/>
      <c r="H995" s="475"/>
      <c r="I995" s="475"/>
      <c r="J995" s="475"/>
      <c r="K995" s="475"/>
      <c r="L995" s="475"/>
      <c r="M995" s="475"/>
      <c r="N995" s="475"/>
      <c r="O995" s="475"/>
      <c r="P995" s="475"/>
      <c r="Q995" s="475"/>
      <c r="R995" s="475"/>
      <c r="S995" s="475"/>
      <c r="T995" s="475"/>
      <c r="U995" s="475"/>
      <c r="V995" s="475"/>
      <c r="W995" s="475"/>
      <c r="X995" s="475"/>
      <c r="Y995" s="475"/>
      <c r="Z995" s="475"/>
    </row>
    <row r="996" spans="1:26" ht="11.25" customHeight="1">
      <c r="A996" s="475"/>
      <c r="B996" s="475"/>
      <c r="C996" s="475"/>
      <c r="D996" s="475"/>
      <c r="E996" s="475"/>
      <c r="F996" s="475"/>
      <c r="G996" s="475"/>
      <c r="H996" s="475"/>
      <c r="I996" s="475"/>
      <c r="J996" s="475"/>
      <c r="K996" s="475"/>
      <c r="L996" s="475"/>
      <c r="M996" s="475"/>
      <c r="N996" s="475"/>
      <c r="O996" s="475"/>
      <c r="P996" s="475"/>
      <c r="Q996" s="475"/>
      <c r="R996" s="475"/>
      <c r="S996" s="475"/>
      <c r="T996" s="475"/>
      <c r="U996" s="475"/>
      <c r="V996" s="475"/>
      <c r="W996" s="475"/>
      <c r="X996" s="475"/>
      <c r="Y996" s="475"/>
      <c r="Z996" s="475"/>
    </row>
    <row r="997" spans="1:26" ht="11.25" customHeight="1">
      <c r="A997" s="475"/>
      <c r="B997" s="475"/>
      <c r="C997" s="475"/>
      <c r="D997" s="475"/>
      <c r="E997" s="475"/>
      <c r="F997" s="475"/>
      <c r="G997" s="475"/>
      <c r="H997" s="475"/>
      <c r="I997" s="475"/>
      <c r="J997" s="475"/>
      <c r="K997" s="475"/>
      <c r="L997" s="475"/>
      <c r="M997" s="475"/>
      <c r="N997" s="475"/>
      <c r="O997" s="475"/>
      <c r="P997" s="475"/>
      <c r="Q997" s="475"/>
      <c r="R997" s="475"/>
      <c r="S997" s="475"/>
      <c r="T997" s="475"/>
      <c r="U997" s="475"/>
      <c r="V997" s="475"/>
      <c r="W997" s="475"/>
      <c r="X997" s="475"/>
      <c r="Y997" s="475"/>
      <c r="Z997" s="475"/>
    </row>
    <row r="998" spans="1:26" ht="11.25" customHeight="1">
      <c r="A998" s="475"/>
      <c r="B998" s="475"/>
      <c r="C998" s="475"/>
      <c r="D998" s="475"/>
      <c r="E998" s="475"/>
      <c r="F998" s="475"/>
      <c r="G998" s="475"/>
      <c r="H998" s="475"/>
      <c r="I998" s="475"/>
      <c r="J998" s="475"/>
      <c r="K998" s="475"/>
      <c r="L998" s="475"/>
      <c r="M998" s="475"/>
      <c r="N998" s="475"/>
      <c r="O998" s="475"/>
      <c r="P998" s="475"/>
      <c r="Q998" s="475"/>
      <c r="R998" s="475"/>
      <c r="S998" s="475"/>
      <c r="T998" s="475"/>
      <c r="U998" s="475"/>
      <c r="V998" s="475"/>
      <c r="W998" s="475"/>
      <c r="X998" s="475"/>
      <c r="Y998" s="475"/>
      <c r="Z998" s="475"/>
    </row>
    <row r="999" spans="1:26" ht="11.25" customHeight="1">
      <c r="A999" s="475"/>
      <c r="B999" s="475"/>
      <c r="C999" s="475"/>
      <c r="D999" s="475"/>
      <c r="E999" s="475"/>
      <c r="F999" s="475"/>
      <c r="G999" s="475"/>
      <c r="H999" s="475"/>
      <c r="I999" s="475"/>
      <c r="J999" s="475"/>
      <c r="K999" s="475"/>
      <c r="L999" s="475"/>
      <c r="M999" s="475"/>
      <c r="N999" s="475"/>
      <c r="O999" s="475"/>
      <c r="P999" s="475"/>
      <c r="Q999" s="475"/>
      <c r="R999" s="475"/>
      <c r="S999" s="475"/>
      <c r="T999" s="475"/>
      <c r="U999" s="475"/>
      <c r="V999" s="475"/>
      <c r="W999" s="475"/>
      <c r="X999" s="475"/>
      <c r="Y999" s="475"/>
      <c r="Z999" s="475"/>
    </row>
    <row r="1000" spans="1:26" ht="11.25" customHeight="1">
      <c r="A1000" s="475"/>
      <c r="B1000" s="475"/>
      <c r="C1000" s="475"/>
      <c r="D1000" s="475"/>
      <c r="E1000" s="475"/>
      <c r="F1000" s="475"/>
      <c r="G1000" s="475"/>
      <c r="H1000" s="475"/>
      <c r="I1000" s="475"/>
      <c r="J1000" s="475"/>
      <c r="K1000" s="475"/>
      <c r="L1000" s="475"/>
      <c r="M1000" s="475"/>
      <c r="N1000" s="475"/>
      <c r="O1000" s="475"/>
      <c r="P1000" s="475"/>
      <c r="Q1000" s="475"/>
      <c r="R1000" s="475"/>
      <c r="S1000" s="475"/>
      <c r="T1000" s="475"/>
      <c r="U1000" s="475"/>
      <c r="V1000" s="475"/>
      <c r="W1000" s="475"/>
      <c r="X1000" s="475"/>
      <c r="Y1000" s="475"/>
      <c r="Z1000" s="475"/>
    </row>
  </sheetData>
  <autoFilter ref="A1:L64" xr:uid="{00000000-0009-0000-0000-00000B000000}"/>
  <hyperlinks>
    <hyperlink ref="K48" r:id="rId1" xr:uid="{00000000-0004-0000-0B00-000000000000}"/>
  </hyperlinks>
  <pageMargins left="0.7" right="0.7" top="0.75" bottom="0.75" header="0" footer="0"/>
  <pageSetup paperSize="9" fitToHeight="0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L1000"/>
  <sheetViews>
    <sheetView workbookViewId="0"/>
  </sheetViews>
  <sheetFormatPr defaultColWidth="14.42578125" defaultRowHeight="15" customHeight="1"/>
  <cols>
    <col min="1" max="1" width="12.28515625" customWidth="1"/>
    <col min="2" max="2" width="3.5703125" customWidth="1"/>
    <col min="3" max="3" width="116.28515625" customWidth="1"/>
    <col min="4" max="4" width="19.28515625" customWidth="1"/>
    <col min="5" max="5" width="8.7109375" customWidth="1"/>
    <col min="6" max="6" width="3.5703125" customWidth="1"/>
    <col min="7" max="7" width="158.42578125" customWidth="1"/>
    <col min="8" max="8" width="17.28515625" customWidth="1"/>
    <col min="9" max="9" width="11.7109375" customWidth="1"/>
    <col min="10" max="12" width="10.85546875" customWidth="1"/>
    <col min="13" max="26" width="8.7109375" customWidth="1"/>
  </cols>
  <sheetData>
    <row r="2" spans="2:12">
      <c r="C2" s="406" t="s">
        <v>2534</v>
      </c>
      <c r="D2" s="406" t="s">
        <v>2535</v>
      </c>
      <c r="F2" s="401" t="s">
        <v>1435</v>
      </c>
      <c r="G2" s="401" t="s">
        <v>235</v>
      </c>
      <c r="H2" s="401" t="s">
        <v>1436</v>
      </c>
      <c r="I2" s="401" t="s">
        <v>8</v>
      </c>
      <c r="J2" s="402">
        <v>1</v>
      </c>
      <c r="K2" s="402">
        <v>2</v>
      </c>
      <c r="L2" s="402">
        <v>3</v>
      </c>
    </row>
    <row r="3" spans="2:12">
      <c r="B3" s="117" t="s">
        <v>198</v>
      </c>
      <c r="C3" s="41" t="s">
        <v>1440</v>
      </c>
      <c r="D3" s="309" t="s">
        <v>30</v>
      </c>
      <c r="F3" s="27" t="s">
        <v>198</v>
      </c>
      <c r="G3" s="41" t="s">
        <v>1216</v>
      </c>
      <c r="H3" s="117" t="s">
        <v>30</v>
      </c>
      <c r="I3" s="41">
        <v>7133</v>
      </c>
      <c r="J3" s="484">
        <v>44441</v>
      </c>
      <c r="K3" s="485">
        <v>44441</v>
      </c>
      <c r="L3" s="485">
        <v>44441</v>
      </c>
    </row>
    <row r="4" spans="2:12">
      <c r="B4" s="117" t="s">
        <v>1053</v>
      </c>
      <c r="C4" s="41" t="s">
        <v>99</v>
      </c>
      <c r="D4" s="309" t="s">
        <v>30</v>
      </c>
      <c r="F4" s="27" t="s">
        <v>1053</v>
      </c>
      <c r="G4" s="41" t="s">
        <v>1440</v>
      </c>
      <c r="H4" s="117" t="s">
        <v>30</v>
      </c>
      <c r="I4" s="41">
        <v>6212</v>
      </c>
      <c r="J4" s="486" t="s">
        <v>1445</v>
      </c>
      <c r="K4" s="487" t="s">
        <v>1445</v>
      </c>
      <c r="L4" s="487" t="s">
        <v>1445</v>
      </c>
    </row>
    <row r="5" spans="2:12">
      <c r="B5" s="117" t="s">
        <v>1056</v>
      </c>
      <c r="C5" s="41" t="s">
        <v>1442</v>
      </c>
      <c r="D5" s="309" t="s">
        <v>148</v>
      </c>
      <c r="F5" s="27" t="s">
        <v>1056</v>
      </c>
      <c r="G5" s="41" t="s">
        <v>1442</v>
      </c>
      <c r="H5" s="117" t="s">
        <v>148</v>
      </c>
      <c r="I5" s="41">
        <v>49783</v>
      </c>
      <c r="J5" s="27"/>
      <c r="K5" s="487" t="s">
        <v>1445</v>
      </c>
      <c r="L5" s="487" t="s">
        <v>1445</v>
      </c>
    </row>
    <row r="6" spans="2:12">
      <c r="B6" s="117" t="s">
        <v>691</v>
      </c>
      <c r="C6" s="41" t="s">
        <v>1446</v>
      </c>
      <c r="D6" s="309" t="s">
        <v>192</v>
      </c>
      <c r="F6" s="27" t="s">
        <v>691</v>
      </c>
      <c r="G6" s="41" t="s">
        <v>1443</v>
      </c>
      <c r="H6" s="117" t="s">
        <v>192</v>
      </c>
      <c r="I6" s="41">
        <v>22765</v>
      </c>
      <c r="J6" s="27"/>
      <c r="K6" s="487" t="s">
        <v>1445</v>
      </c>
      <c r="L6" s="487" t="s">
        <v>1445</v>
      </c>
    </row>
    <row r="7" spans="2:12">
      <c r="B7" s="117" t="s">
        <v>1058</v>
      </c>
      <c r="C7" s="41" t="s">
        <v>2536</v>
      </c>
      <c r="D7" s="309" t="s">
        <v>192</v>
      </c>
      <c r="F7" s="27" t="s">
        <v>1058</v>
      </c>
      <c r="G7" s="41" t="s">
        <v>1446</v>
      </c>
      <c r="H7" s="27" t="s">
        <v>192</v>
      </c>
      <c r="I7" s="41">
        <v>19605</v>
      </c>
      <c r="J7" s="27"/>
      <c r="K7" s="27"/>
      <c r="L7" s="27"/>
    </row>
    <row r="8" spans="2:12">
      <c r="B8" s="117" t="s">
        <v>1073</v>
      </c>
      <c r="C8" s="41" t="s">
        <v>1357</v>
      </c>
      <c r="D8" s="309" t="s">
        <v>303</v>
      </c>
      <c r="F8" s="27" t="s">
        <v>1073</v>
      </c>
      <c r="G8" s="41" t="s">
        <v>1357</v>
      </c>
      <c r="H8" s="117" t="s">
        <v>303</v>
      </c>
      <c r="I8" s="41">
        <v>11296</v>
      </c>
      <c r="J8" s="405">
        <v>44432</v>
      </c>
      <c r="K8" s="487" t="s">
        <v>1445</v>
      </c>
      <c r="L8" s="487" t="s">
        <v>1445</v>
      </c>
    </row>
    <row r="9" spans="2:12">
      <c r="B9" s="117" t="s">
        <v>698</v>
      </c>
      <c r="C9" s="41" t="s">
        <v>1447</v>
      </c>
      <c r="D9" s="309" t="s">
        <v>332</v>
      </c>
      <c r="F9" s="27" t="s">
        <v>698</v>
      </c>
      <c r="G9" s="41" t="s">
        <v>1447</v>
      </c>
      <c r="H9" s="117" t="s">
        <v>332</v>
      </c>
      <c r="I9" s="41">
        <v>92045</v>
      </c>
      <c r="J9" s="27"/>
      <c r="K9" s="487" t="s">
        <v>1445</v>
      </c>
      <c r="L9" s="487" t="s">
        <v>1445</v>
      </c>
    </row>
    <row r="10" spans="2:12">
      <c r="B10" s="117" t="s">
        <v>1061</v>
      </c>
      <c r="C10" s="50" t="s">
        <v>1573</v>
      </c>
      <c r="D10" s="30" t="s">
        <v>363</v>
      </c>
      <c r="F10" s="27" t="s">
        <v>1061</v>
      </c>
      <c r="G10" s="41" t="s">
        <v>1448</v>
      </c>
      <c r="H10" s="117" t="s">
        <v>363</v>
      </c>
      <c r="I10" s="41">
        <v>34920</v>
      </c>
      <c r="J10" s="488" t="s">
        <v>2537</v>
      </c>
      <c r="K10" s="27"/>
      <c r="L10" s="27"/>
    </row>
    <row r="11" spans="2:12">
      <c r="B11" s="117" t="s">
        <v>1062</v>
      </c>
      <c r="C11" s="309" t="s">
        <v>1450</v>
      </c>
      <c r="D11" s="309" t="s">
        <v>377</v>
      </c>
      <c r="F11" s="27" t="s">
        <v>1062</v>
      </c>
      <c r="G11" s="50" t="s">
        <v>1450</v>
      </c>
      <c r="H11" s="27" t="s">
        <v>377</v>
      </c>
      <c r="I11" s="41">
        <v>89004</v>
      </c>
      <c r="J11" s="486" t="s">
        <v>2538</v>
      </c>
      <c r="K11" s="487" t="s">
        <v>1445</v>
      </c>
      <c r="L11" s="487" t="s">
        <v>1445</v>
      </c>
    </row>
    <row r="12" spans="2:12">
      <c r="B12" s="117" t="s">
        <v>1067</v>
      </c>
      <c r="C12" s="41" t="s">
        <v>1455</v>
      </c>
      <c r="D12" s="309" t="s">
        <v>394</v>
      </c>
      <c r="F12" s="27" t="s">
        <v>1067</v>
      </c>
      <c r="G12" s="41" t="s">
        <v>1451</v>
      </c>
      <c r="H12" s="489" t="s">
        <v>1452</v>
      </c>
      <c r="I12" s="41">
        <v>90891</v>
      </c>
      <c r="J12" s="27"/>
      <c r="K12" s="27"/>
      <c r="L12" s="27"/>
    </row>
    <row r="13" spans="2:12">
      <c r="B13" s="117" t="s">
        <v>1068</v>
      </c>
      <c r="C13" s="50" t="s">
        <v>1456</v>
      </c>
      <c r="D13" s="309" t="s">
        <v>416</v>
      </c>
      <c r="F13" s="27" t="s">
        <v>1068</v>
      </c>
      <c r="G13" s="41" t="s">
        <v>1455</v>
      </c>
      <c r="H13" s="117" t="s">
        <v>394</v>
      </c>
      <c r="I13" s="41">
        <v>49570</v>
      </c>
      <c r="J13" s="486" t="s">
        <v>1445</v>
      </c>
      <c r="K13" s="487" t="s">
        <v>1445</v>
      </c>
      <c r="L13" s="487" t="s">
        <v>1445</v>
      </c>
    </row>
    <row r="14" spans="2:12">
      <c r="B14" s="117" t="s">
        <v>1071</v>
      </c>
      <c r="C14" s="50" t="s">
        <v>2098</v>
      </c>
      <c r="D14" s="30" t="s">
        <v>450</v>
      </c>
      <c r="F14" s="27" t="s">
        <v>1071</v>
      </c>
      <c r="G14" s="50" t="s">
        <v>1456</v>
      </c>
      <c r="H14" s="27" t="s">
        <v>416</v>
      </c>
      <c r="I14" s="41">
        <v>6426</v>
      </c>
      <c r="J14" s="27"/>
      <c r="K14" s="27"/>
      <c r="L14" s="27"/>
    </row>
    <row r="15" spans="2:12">
      <c r="B15" s="117" t="s">
        <v>191</v>
      </c>
      <c r="C15" s="309" t="s">
        <v>1458</v>
      </c>
      <c r="D15" s="490" t="s">
        <v>485</v>
      </c>
      <c r="F15" s="27" t="s">
        <v>191</v>
      </c>
      <c r="G15" s="41" t="s">
        <v>1457</v>
      </c>
      <c r="H15" s="117" t="s">
        <v>450</v>
      </c>
      <c r="I15" s="41">
        <v>82814</v>
      </c>
      <c r="J15" s="486" t="s">
        <v>1445</v>
      </c>
      <c r="K15" s="487" t="s">
        <v>1445</v>
      </c>
      <c r="L15" s="487" t="s">
        <v>1445</v>
      </c>
    </row>
    <row r="16" spans="2:12">
      <c r="B16" s="117" t="s">
        <v>1052</v>
      </c>
      <c r="C16" s="50" t="s">
        <v>1459</v>
      </c>
      <c r="D16" s="30" t="s">
        <v>517</v>
      </c>
      <c r="F16" s="27" t="s">
        <v>1052</v>
      </c>
      <c r="G16" s="41" t="s">
        <v>1458</v>
      </c>
      <c r="H16" s="117" t="s">
        <v>485</v>
      </c>
      <c r="I16" s="41">
        <v>84850</v>
      </c>
      <c r="J16" s="486" t="s">
        <v>1445</v>
      </c>
      <c r="K16" s="487" t="s">
        <v>1445</v>
      </c>
      <c r="L16" s="487" t="s">
        <v>1445</v>
      </c>
    </row>
    <row r="17" spans="2:12">
      <c r="B17" s="117" t="s">
        <v>1069</v>
      </c>
      <c r="C17" s="41" t="s">
        <v>1460</v>
      </c>
      <c r="D17" s="309" t="s">
        <v>561</v>
      </c>
      <c r="F17" s="27" t="s">
        <v>1069</v>
      </c>
      <c r="G17" s="50" t="s">
        <v>1459</v>
      </c>
      <c r="H17" s="27" t="s">
        <v>517</v>
      </c>
      <c r="I17" s="41">
        <v>22313</v>
      </c>
      <c r="J17" s="486" t="s">
        <v>1445</v>
      </c>
      <c r="K17" s="487" t="s">
        <v>1445</v>
      </c>
      <c r="L17" s="487" t="s">
        <v>1445</v>
      </c>
    </row>
    <row r="18" spans="2:12">
      <c r="B18" s="117" t="s">
        <v>699</v>
      </c>
      <c r="C18" s="491" t="s">
        <v>1463</v>
      </c>
      <c r="D18" s="492" t="s">
        <v>623</v>
      </c>
      <c r="F18" s="27" t="s">
        <v>699</v>
      </c>
      <c r="G18" s="309" t="s">
        <v>1460</v>
      </c>
      <c r="H18" s="117" t="s">
        <v>1461</v>
      </c>
      <c r="I18" s="41">
        <v>31152</v>
      </c>
      <c r="J18" s="484">
        <v>44432</v>
      </c>
      <c r="K18" s="485">
        <v>44432</v>
      </c>
      <c r="L18" s="485">
        <v>44432</v>
      </c>
    </row>
    <row r="19" spans="2:12">
      <c r="B19" s="117" t="s">
        <v>179</v>
      </c>
      <c r="C19" s="491" t="s">
        <v>1465</v>
      </c>
      <c r="D19" s="492" t="s">
        <v>649</v>
      </c>
      <c r="F19" s="27" t="s">
        <v>179</v>
      </c>
      <c r="G19" s="41" t="s">
        <v>1462</v>
      </c>
      <c r="H19" s="117" t="s">
        <v>249</v>
      </c>
      <c r="I19" s="41">
        <v>114708</v>
      </c>
      <c r="J19" s="27"/>
      <c r="K19" s="487" t="s">
        <v>1445</v>
      </c>
      <c r="L19" s="487" t="s">
        <v>1445</v>
      </c>
    </row>
    <row r="20" spans="2:12">
      <c r="B20" s="117" t="s">
        <v>693</v>
      </c>
      <c r="C20" s="41" t="s">
        <v>1574</v>
      </c>
      <c r="D20" s="309" t="s">
        <v>662</v>
      </c>
      <c r="F20" s="27" t="s">
        <v>693</v>
      </c>
      <c r="G20" s="41" t="s">
        <v>1463</v>
      </c>
      <c r="H20" s="27" t="s">
        <v>623</v>
      </c>
      <c r="I20" s="41">
        <v>19678</v>
      </c>
      <c r="J20" s="27"/>
      <c r="K20" s="487" t="s">
        <v>1445</v>
      </c>
      <c r="L20" s="487" t="s">
        <v>1445</v>
      </c>
    </row>
    <row r="21" spans="2:12" ht="15.75" customHeight="1">
      <c r="B21" s="117" t="s">
        <v>186</v>
      </c>
      <c r="C21" s="41" t="s">
        <v>1368</v>
      </c>
      <c r="D21" s="309" t="s">
        <v>1369</v>
      </c>
      <c r="F21" s="27" t="s">
        <v>186</v>
      </c>
      <c r="G21" s="41" t="s">
        <v>1464</v>
      </c>
      <c r="H21" s="117" t="s">
        <v>634</v>
      </c>
      <c r="I21" s="41">
        <v>79315</v>
      </c>
      <c r="J21" s="27"/>
      <c r="K21" s="27"/>
      <c r="L21" s="27"/>
    </row>
    <row r="22" spans="2:12" ht="15.75" customHeight="1">
      <c r="B22" s="117" t="s">
        <v>1051</v>
      </c>
      <c r="C22" s="41" t="s">
        <v>1575</v>
      </c>
      <c r="D22" s="309" t="s">
        <v>675</v>
      </c>
      <c r="F22" s="27" t="s">
        <v>1051</v>
      </c>
      <c r="G22" s="41" t="s">
        <v>1465</v>
      </c>
      <c r="H22" s="117" t="s">
        <v>649</v>
      </c>
      <c r="I22" s="41">
        <v>263259</v>
      </c>
      <c r="J22" s="27"/>
      <c r="K22" s="27"/>
      <c r="L22" s="27"/>
    </row>
    <row r="23" spans="2:12" ht="15.75" customHeight="1">
      <c r="B23" s="117" t="s">
        <v>697</v>
      </c>
      <c r="C23" s="41" t="s">
        <v>1470</v>
      </c>
      <c r="D23" s="309" t="s">
        <v>695</v>
      </c>
      <c r="F23" s="27" t="s">
        <v>697</v>
      </c>
      <c r="G23" s="30" t="s">
        <v>1466</v>
      </c>
      <c r="H23" s="117" t="s">
        <v>659</v>
      </c>
      <c r="I23" s="41">
        <v>31186</v>
      </c>
      <c r="J23" s="27"/>
      <c r="K23" s="27"/>
      <c r="L23" s="27"/>
    </row>
    <row r="24" spans="2:12" ht="15.75" customHeight="1">
      <c r="B24" s="117" t="s">
        <v>211</v>
      </c>
      <c r="C24" s="41" t="s">
        <v>702</v>
      </c>
      <c r="D24" s="490" t="s">
        <v>703</v>
      </c>
      <c r="F24" s="27" t="s">
        <v>211</v>
      </c>
      <c r="G24" s="41" t="s">
        <v>1467</v>
      </c>
      <c r="H24" s="117" t="s">
        <v>1468</v>
      </c>
      <c r="I24" s="41">
        <v>91928</v>
      </c>
      <c r="J24" s="486" t="s">
        <v>1445</v>
      </c>
      <c r="K24" s="487" t="s">
        <v>1445</v>
      </c>
      <c r="L24" s="487" t="s">
        <v>1445</v>
      </c>
    </row>
    <row r="25" spans="2:12" ht="15.75" customHeight="1">
      <c r="B25" s="117" t="s">
        <v>279</v>
      </c>
      <c r="C25" s="41" t="s">
        <v>709</v>
      </c>
      <c r="D25" s="309" t="s">
        <v>710</v>
      </c>
      <c r="F25" s="27" t="s">
        <v>279</v>
      </c>
      <c r="G25" s="50" t="s">
        <v>1368</v>
      </c>
      <c r="H25" s="27" t="s">
        <v>1369</v>
      </c>
      <c r="I25" s="41">
        <v>14281</v>
      </c>
      <c r="J25" s="488" t="s">
        <v>2537</v>
      </c>
      <c r="K25" s="487" t="s">
        <v>1445</v>
      </c>
      <c r="L25" s="487" t="s">
        <v>1445</v>
      </c>
    </row>
    <row r="26" spans="2:12" ht="15.75" customHeight="1">
      <c r="B26" s="117" t="s">
        <v>203</v>
      </c>
      <c r="C26" s="309" t="s">
        <v>1472</v>
      </c>
      <c r="D26" s="309" t="s">
        <v>740</v>
      </c>
      <c r="F26" s="27" t="s">
        <v>203</v>
      </c>
      <c r="G26" s="50" t="s">
        <v>1469</v>
      </c>
      <c r="H26" s="27" t="s">
        <v>675</v>
      </c>
      <c r="I26" s="41">
        <v>19485</v>
      </c>
      <c r="J26" s="486" t="s">
        <v>1445</v>
      </c>
      <c r="K26" s="487" t="s">
        <v>1445</v>
      </c>
      <c r="L26" s="487" t="s">
        <v>1445</v>
      </c>
    </row>
    <row r="27" spans="2:12" ht="15.75" customHeight="1">
      <c r="B27" s="117" t="s">
        <v>209</v>
      </c>
      <c r="C27" s="50" t="s">
        <v>1578</v>
      </c>
      <c r="D27" s="30" t="s">
        <v>760</v>
      </c>
      <c r="F27" s="27" t="s">
        <v>209</v>
      </c>
      <c r="G27" s="50" t="s">
        <v>1470</v>
      </c>
      <c r="H27" s="27" t="s">
        <v>695</v>
      </c>
      <c r="I27" s="41">
        <v>107344</v>
      </c>
      <c r="J27" s="487" t="s">
        <v>2539</v>
      </c>
      <c r="K27" s="487" t="s">
        <v>1445</v>
      </c>
      <c r="L27" s="487" t="s">
        <v>1445</v>
      </c>
    </row>
    <row r="28" spans="2:12" ht="15.75" customHeight="1">
      <c r="B28" s="117" t="s">
        <v>274</v>
      </c>
      <c r="C28" s="41" t="s">
        <v>775</v>
      </c>
      <c r="D28" s="490" t="s">
        <v>776</v>
      </c>
      <c r="F28" s="27" t="s">
        <v>274</v>
      </c>
      <c r="G28" s="41" t="s">
        <v>702</v>
      </c>
      <c r="H28" s="117" t="s">
        <v>703</v>
      </c>
      <c r="I28" s="41">
        <v>109021</v>
      </c>
      <c r="J28" s="486" t="s">
        <v>1445</v>
      </c>
      <c r="K28" s="487" t="s">
        <v>1445</v>
      </c>
      <c r="L28" s="487" t="s">
        <v>1445</v>
      </c>
    </row>
    <row r="29" spans="2:12" ht="15.75" customHeight="1">
      <c r="B29" s="117" t="s">
        <v>276</v>
      </c>
      <c r="C29" s="50" t="s">
        <v>1474</v>
      </c>
      <c r="D29" s="309" t="s">
        <v>793</v>
      </c>
      <c r="F29" s="27" t="s">
        <v>276</v>
      </c>
      <c r="G29" s="41" t="s">
        <v>1471</v>
      </c>
      <c r="H29" s="27" t="s">
        <v>1384</v>
      </c>
      <c r="I29" s="41">
        <v>73476</v>
      </c>
      <c r="J29" s="27"/>
      <c r="K29" s="27"/>
      <c r="L29" s="27"/>
    </row>
    <row r="30" spans="2:12" ht="15.75" customHeight="1">
      <c r="B30" s="117" t="s">
        <v>1021</v>
      </c>
      <c r="C30" s="309" t="s">
        <v>792</v>
      </c>
      <c r="D30" s="309" t="s">
        <v>793</v>
      </c>
      <c r="F30" s="27" t="s">
        <v>1021</v>
      </c>
      <c r="G30" s="41" t="s">
        <v>709</v>
      </c>
      <c r="H30" s="117" t="s">
        <v>710</v>
      </c>
      <c r="I30" s="41">
        <v>60195</v>
      </c>
      <c r="J30" s="486" t="s">
        <v>1445</v>
      </c>
      <c r="K30" s="487" t="s">
        <v>1445</v>
      </c>
      <c r="L30" s="487" t="s">
        <v>1445</v>
      </c>
    </row>
    <row r="31" spans="2:12" ht="15.75" customHeight="1">
      <c r="B31" s="117" t="s">
        <v>280</v>
      </c>
      <c r="C31" s="41" t="s">
        <v>262</v>
      </c>
      <c r="D31" s="309" t="s">
        <v>261</v>
      </c>
      <c r="F31" s="27" t="s">
        <v>280</v>
      </c>
      <c r="G31" s="50" t="s">
        <v>1472</v>
      </c>
      <c r="H31" s="117" t="s">
        <v>740</v>
      </c>
      <c r="I31" s="41">
        <v>92214</v>
      </c>
      <c r="J31" s="486" t="s">
        <v>1445</v>
      </c>
      <c r="K31" s="487" t="s">
        <v>1445</v>
      </c>
      <c r="L31" s="487" t="s">
        <v>1445</v>
      </c>
    </row>
    <row r="32" spans="2:12" ht="15.75" customHeight="1">
      <c r="B32" s="117" t="s">
        <v>281</v>
      </c>
      <c r="C32" s="50" t="s">
        <v>1475</v>
      </c>
      <c r="D32" s="309" t="s">
        <v>843</v>
      </c>
      <c r="F32" s="27" t="s">
        <v>281</v>
      </c>
      <c r="G32" s="41" t="s">
        <v>1473</v>
      </c>
      <c r="H32" s="117" t="s">
        <v>760</v>
      </c>
      <c r="I32" s="41">
        <v>38756</v>
      </c>
      <c r="J32" s="486" t="s">
        <v>1445</v>
      </c>
      <c r="K32" s="487" t="s">
        <v>1445</v>
      </c>
      <c r="L32" s="487" t="s">
        <v>1445</v>
      </c>
    </row>
    <row r="33" spans="2:12" ht="15.75" customHeight="1">
      <c r="B33" s="117" t="s">
        <v>282</v>
      </c>
      <c r="C33" s="41" t="s">
        <v>1476</v>
      </c>
      <c r="D33" s="309" t="s">
        <v>851</v>
      </c>
      <c r="F33" s="27" t="s">
        <v>282</v>
      </c>
      <c r="G33" s="41" t="s">
        <v>775</v>
      </c>
      <c r="H33" s="117" t="s">
        <v>776</v>
      </c>
      <c r="I33" s="41">
        <v>84531</v>
      </c>
      <c r="J33" s="27"/>
      <c r="K33" s="27"/>
      <c r="L33" s="27"/>
    </row>
    <row r="34" spans="2:12" ht="15.75" customHeight="1">
      <c r="B34" s="117" t="s">
        <v>286</v>
      </c>
      <c r="C34" s="41" t="s">
        <v>859</v>
      </c>
      <c r="D34" s="309" t="s">
        <v>860</v>
      </c>
      <c r="F34" s="27" t="s">
        <v>286</v>
      </c>
      <c r="G34" s="309" t="s">
        <v>792</v>
      </c>
      <c r="H34" s="117" t="s">
        <v>793</v>
      </c>
      <c r="I34" s="41">
        <v>29742</v>
      </c>
      <c r="J34" s="486" t="s">
        <v>2539</v>
      </c>
      <c r="K34" s="487" t="s">
        <v>1445</v>
      </c>
      <c r="L34" s="487" t="s">
        <v>1445</v>
      </c>
    </row>
    <row r="35" spans="2:12" ht="15.75" customHeight="1">
      <c r="B35" s="117" t="s">
        <v>1016</v>
      </c>
      <c r="C35" s="41" t="s">
        <v>1579</v>
      </c>
      <c r="D35" s="309" t="s">
        <v>878</v>
      </c>
      <c r="F35" s="27" t="s">
        <v>1016</v>
      </c>
      <c r="G35" s="41" t="s">
        <v>802</v>
      </c>
      <c r="H35" s="117" t="s">
        <v>793</v>
      </c>
      <c r="I35" s="41">
        <v>30693</v>
      </c>
      <c r="J35" s="27"/>
      <c r="K35" s="27"/>
      <c r="L35" s="27"/>
    </row>
    <row r="36" spans="2:12" ht="15.75" customHeight="1">
      <c r="B36" s="117" t="s">
        <v>1018</v>
      </c>
      <c r="C36" s="41" t="s">
        <v>891</v>
      </c>
      <c r="D36" s="309" t="s">
        <v>892</v>
      </c>
      <c r="F36" s="27" t="s">
        <v>1018</v>
      </c>
      <c r="G36" s="41" t="s">
        <v>1474</v>
      </c>
      <c r="H36" s="117" t="s">
        <v>793</v>
      </c>
      <c r="I36" s="41">
        <v>60251</v>
      </c>
      <c r="J36" s="27"/>
      <c r="K36" s="487" t="s">
        <v>1445</v>
      </c>
      <c r="L36" s="487" t="s">
        <v>1445</v>
      </c>
    </row>
    <row r="37" spans="2:12" ht="15.75" customHeight="1">
      <c r="B37" s="117" t="s">
        <v>1019</v>
      </c>
      <c r="C37" s="41" t="s">
        <v>930</v>
      </c>
      <c r="D37" s="309" t="s">
        <v>348</v>
      </c>
      <c r="F37" s="27" t="s">
        <v>1019</v>
      </c>
      <c r="G37" s="50" t="s">
        <v>262</v>
      </c>
      <c r="H37" s="117" t="s">
        <v>261</v>
      </c>
      <c r="I37" s="41">
        <v>40806</v>
      </c>
      <c r="J37" s="486" t="s">
        <v>2539</v>
      </c>
      <c r="K37" s="487" t="s">
        <v>1445</v>
      </c>
      <c r="L37" s="487" t="s">
        <v>1445</v>
      </c>
    </row>
    <row r="38" spans="2:12" ht="15.75" customHeight="1">
      <c r="B38" s="117" t="s">
        <v>1020</v>
      </c>
      <c r="C38" s="41" t="s">
        <v>1479</v>
      </c>
      <c r="D38" s="309" t="s">
        <v>348</v>
      </c>
      <c r="F38" s="27" t="s">
        <v>1020</v>
      </c>
      <c r="G38" s="50" t="s">
        <v>1475</v>
      </c>
      <c r="H38" s="27" t="s">
        <v>843</v>
      </c>
      <c r="I38" s="41">
        <v>106261</v>
      </c>
      <c r="J38" s="27"/>
      <c r="K38" s="27"/>
      <c r="L38" s="27"/>
    </row>
    <row r="39" spans="2:12" ht="15.75" customHeight="1">
      <c r="B39" s="117" t="s">
        <v>1039</v>
      </c>
      <c r="C39" s="41" t="s">
        <v>1480</v>
      </c>
      <c r="D39" s="309" t="s">
        <v>942</v>
      </c>
      <c r="F39" s="27" t="s">
        <v>1039</v>
      </c>
      <c r="G39" s="41" t="s">
        <v>1476</v>
      </c>
      <c r="H39" s="117" t="s">
        <v>851</v>
      </c>
      <c r="I39" s="41">
        <v>84234</v>
      </c>
      <c r="J39" s="27"/>
      <c r="K39" s="27"/>
      <c r="L39" s="27"/>
    </row>
    <row r="40" spans="2:12" ht="15.75" customHeight="1">
      <c r="B40" s="117" t="s">
        <v>1024</v>
      </c>
      <c r="C40" s="50" t="s">
        <v>1318</v>
      </c>
      <c r="D40" s="30" t="s">
        <v>950</v>
      </c>
      <c r="F40" s="27" t="s">
        <v>1024</v>
      </c>
      <c r="G40" s="41" t="s">
        <v>859</v>
      </c>
      <c r="H40" s="117" t="s">
        <v>860</v>
      </c>
      <c r="I40" s="41">
        <v>13181</v>
      </c>
      <c r="J40" s="484">
        <v>44432</v>
      </c>
      <c r="K40" s="487" t="s">
        <v>1445</v>
      </c>
      <c r="L40" s="487" t="s">
        <v>1445</v>
      </c>
    </row>
    <row r="41" spans="2:12" ht="15.75" customHeight="1">
      <c r="B41" s="117" t="s">
        <v>1046</v>
      </c>
      <c r="C41" s="50" t="s">
        <v>1580</v>
      </c>
      <c r="D41" s="30" t="s">
        <v>974</v>
      </c>
      <c r="F41" s="27" t="s">
        <v>1046</v>
      </c>
      <c r="G41" s="30" t="s">
        <v>1477</v>
      </c>
      <c r="H41" s="27" t="s">
        <v>878</v>
      </c>
      <c r="I41" s="41">
        <v>79824</v>
      </c>
      <c r="J41" s="486" t="s">
        <v>1445</v>
      </c>
      <c r="K41" s="487" t="s">
        <v>1445</v>
      </c>
      <c r="L41" s="487" t="s">
        <v>1445</v>
      </c>
    </row>
    <row r="42" spans="2:12" ht="15.75" customHeight="1">
      <c r="B42" s="117" t="s">
        <v>1025</v>
      </c>
      <c r="C42" s="41" t="s">
        <v>1581</v>
      </c>
      <c r="D42" s="309" t="s">
        <v>989</v>
      </c>
      <c r="F42" s="27" t="s">
        <v>1025</v>
      </c>
      <c r="G42" s="41" t="s">
        <v>1478</v>
      </c>
      <c r="H42" s="117" t="s">
        <v>892</v>
      </c>
      <c r="I42" s="41">
        <v>82519</v>
      </c>
      <c r="J42" s="484">
        <v>44432</v>
      </c>
      <c r="K42" s="487" t="s">
        <v>1445</v>
      </c>
      <c r="L42" s="487" t="s">
        <v>1445</v>
      </c>
    </row>
    <row r="43" spans="2:12" ht="15.75" customHeight="1">
      <c r="B43" s="117" t="s">
        <v>1044</v>
      </c>
      <c r="C43" s="50" t="s">
        <v>1485</v>
      </c>
      <c r="D43" s="309" t="s">
        <v>1005</v>
      </c>
      <c r="F43" s="27" t="s">
        <v>1044</v>
      </c>
      <c r="G43" s="50" t="s">
        <v>1295</v>
      </c>
      <c r="H43" s="27" t="s">
        <v>912</v>
      </c>
      <c r="I43" s="41">
        <v>22648</v>
      </c>
      <c r="J43" s="27"/>
      <c r="K43" s="27"/>
      <c r="L43" s="27"/>
    </row>
    <row r="44" spans="2:12" ht="15.75" customHeight="1">
      <c r="B44" s="117" t="s">
        <v>1026</v>
      </c>
      <c r="C44" s="41" t="s">
        <v>1583</v>
      </c>
      <c r="D44" s="309" t="s">
        <v>1023</v>
      </c>
      <c r="F44" s="27" t="s">
        <v>1026</v>
      </c>
      <c r="G44" s="41" t="s">
        <v>930</v>
      </c>
      <c r="H44" s="117" t="s">
        <v>348</v>
      </c>
      <c r="I44" s="41">
        <v>21715</v>
      </c>
      <c r="J44" s="486" t="s">
        <v>1445</v>
      </c>
      <c r="K44" s="487" t="s">
        <v>1445</v>
      </c>
      <c r="L44" s="487" t="s">
        <v>1445</v>
      </c>
    </row>
    <row r="45" spans="2:12" ht="15.75" customHeight="1">
      <c r="B45" s="117" t="s">
        <v>1027</v>
      </c>
      <c r="C45" s="41" t="s">
        <v>1488</v>
      </c>
      <c r="D45" s="309" t="s">
        <v>1060</v>
      </c>
      <c r="F45" s="27" t="s">
        <v>1027</v>
      </c>
      <c r="G45" s="41" t="s">
        <v>1479</v>
      </c>
      <c r="H45" s="117" t="s">
        <v>348</v>
      </c>
      <c r="I45" s="41">
        <v>12321</v>
      </c>
      <c r="J45" s="486" t="s">
        <v>1445</v>
      </c>
      <c r="K45" s="487" t="s">
        <v>1445</v>
      </c>
      <c r="L45" s="487" t="s">
        <v>1445</v>
      </c>
    </row>
    <row r="46" spans="2:12" ht="15.75" customHeight="1">
      <c r="B46" s="117" t="s">
        <v>1036</v>
      </c>
      <c r="C46" s="41" t="s">
        <v>2540</v>
      </c>
      <c r="D46" s="30" t="s">
        <v>1060</v>
      </c>
      <c r="F46" s="27" t="s">
        <v>1036</v>
      </c>
      <c r="G46" s="41" t="s">
        <v>1480</v>
      </c>
      <c r="H46" s="117" t="s">
        <v>942</v>
      </c>
      <c r="I46" s="41">
        <v>14928</v>
      </c>
      <c r="J46" s="27"/>
      <c r="K46" s="487" t="s">
        <v>1445</v>
      </c>
      <c r="L46" s="487" t="s">
        <v>1445</v>
      </c>
    </row>
    <row r="47" spans="2:12" ht="15.75" customHeight="1">
      <c r="B47" s="117" t="s">
        <v>1029</v>
      </c>
      <c r="C47" s="41" t="s">
        <v>1490</v>
      </c>
      <c r="D47" s="309" t="s">
        <v>1083</v>
      </c>
      <c r="F47" s="27" t="s">
        <v>1029</v>
      </c>
      <c r="G47" s="41" t="s">
        <v>1481</v>
      </c>
      <c r="H47" s="489" t="s">
        <v>950</v>
      </c>
      <c r="I47" s="41">
        <v>34791</v>
      </c>
      <c r="J47" s="27"/>
      <c r="K47" s="27"/>
      <c r="L47" s="27"/>
    </row>
    <row r="48" spans="2:12" ht="15.75" customHeight="1">
      <c r="B48" s="117" t="s">
        <v>1034</v>
      </c>
      <c r="C48" s="493" t="s">
        <v>1491</v>
      </c>
      <c r="D48" s="309" t="s">
        <v>1033</v>
      </c>
      <c r="F48" s="27" t="s">
        <v>1034</v>
      </c>
      <c r="G48" s="50" t="s">
        <v>1318</v>
      </c>
      <c r="H48" s="27" t="s">
        <v>950</v>
      </c>
      <c r="I48" s="41">
        <v>92542</v>
      </c>
      <c r="J48" s="486" t="s">
        <v>1445</v>
      </c>
      <c r="K48" s="487" t="s">
        <v>1445</v>
      </c>
      <c r="L48" s="487" t="s">
        <v>1445</v>
      </c>
    </row>
    <row r="49" spans="2:12" ht="15.75" customHeight="1">
      <c r="B49" s="117" t="s">
        <v>357</v>
      </c>
      <c r="C49" s="41" t="s">
        <v>1585</v>
      </c>
      <c r="D49" s="309" t="s">
        <v>1098</v>
      </c>
      <c r="F49" s="27" t="s">
        <v>357</v>
      </c>
      <c r="G49" s="41" t="s">
        <v>1482</v>
      </c>
      <c r="H49" s="117" t="s">
        <v>974</v>
      </c>
      <c r="I49" s="41">
        <v>81656</v>
      </c>
      <c r="J49" s="486" t="s">
        <v>1445</v>
      </c>
      <c r="K49" s="487" t="s">
        <v>1445</v>
      </c>
      <c r="L49" s="487" t="s">
        <v>1445</v>
      </c>
    </row>
    <row r="50" spans="2:12" ht="15.75" customHeight="1">
      <c r="F50" s="27" t="s">
        <v>361</v>
      </c>
      <c r="G50" s="41" t="s">
        <v>1483</v>
      </c>
      <c r="H50" s="117" t="s">
        <v>989</v>
      </c>
      <c r="I50" s="41">
        <v>7215</v>
      </c>
      <c r="J50" s="484">
        <v>44432</v>
      </c>
      <c r="K50" s="487" t="s">
        <v>1445</v>
      </c>
      <c r="L50" s="487" t="s">
        <v>1445</v>
      </c>
    </row>
    <row r="51" spans="2:12" ht="15.75" customHeight="1">
      <c r="F51" s="27" t="s">
        <v>365</v>
      </c>
      <c r="G51" s="41" t="s">
        <v>1484</v>
      </c>
      <c r="H51" s="117" t="s">
        <v>1002</v>
      </c>
      <c r="I51" s="41">
        <v>104111</v>
      </c>
      <c r="J51" s="27"/>
      <c r="K51" s="27"/>
      <c r="L51" s="27"/>
    </row>
    <row r="52" spans="2:12" ht="15.75" customHeight="1">
      <c r="F52" s="27" t="s">
        <v>741</v>
      </c>
      <c r="G52" s="50" t="s">
        <v>1485</v>
      </c>
      <c r="H52" s="27" t="s">
        <v>1005</v>
      </c>
      <c r="I52" s="41">
        <v>60237</v>
      </c>
      <c r="J52" s="484">
        <v>44432</v>
      </c>
      <c r="K52" s="487" t="s">
        <v>1445</v>
      </c>
      <c r="L52" s="487" t="s">
        <v>1445</v>
      </c>
    </row>
    <row r="53" spans="2:12" ht="15.75" customHeight="1">
      <c r="F53" s="27" t="s">
        <v>356</v>
      </c>
      <c r="G53" s="41" t="s">
        <v>1486</v>
      </c>
      <c r="H53" s="27" t="s">
        <v>1023</v>
      </c>
      <c r="I53" s="41">
        <v>90635</v>
      </c>
      <c r="J53" s="488" t="s">
        <v>2541</v>
      </c>
      <c r="K53" s="487" t="s">
        <v>1445</v>
      </c>
      <c r="L53" s="487" t="s">
        <v>1445</v>
      </c>
    </row>
    <row r="54" spans="2:12" ht="15.75" customHeight="1">
      <c r="F54" s="27" t="s">
        <v>370</v>
      </c>
      <c r="G54" s="41" t="s">
        <v>1487</v>
      </c>
      <c r="H54" s="117" t="s">
        <v>1023</v>
      </c>
      <c r="I54" s="41">
        <v>274961</v>
      </c>
      <c r="J54" s="27"/>
      <c r="K54" s="27"/>
      <c r="L54" s="27"/>
    </row>
    <row r="55" spans="2:12" ht="15.75" customHeight="1">
      <c r="F55" s="27" t="s">
        <v>743</v>
      </c>
      <c r="G55" s="41" t="s">
        <v>1365</v>
      </c>
      <c r="H55" s="117" t="s">
        <v>1023</v>
      </c>
      <c r="I55" s="41">
        <v>13385</v>
      </c>
      <c r="J55" s="27"/>
      <c r="K55" s="27"/>
      <c r="L55" s="27"/>
    </row>
    <row r="56" spans="2:12" ht="15.75" customHeight="1">
      <c r="F56" s="27" t="s">
        <v>374</v>
      </c>
      <c r="G56" s="41" t="s">
        <v>1488</v>
      </c>
      <c r="H56" s="117" t="s">
        <v>1060</v>
      </c>
      <c r="I56" s="41">
        <v>18886</v>
      </c>
      <c r="J56" s="484">
        <v>44432</v>
      </c>
      <c r="K56" s="487" t="s">
        <v>1445</v>
      </c>
      <c r="L56" s="487" t="s">
        <v>1445</v>
      </c>
    </row>
    <row r="57" spans="2:12" ht="15.75" customHeight="1">
      <c r="F57" s="27" t="s">
        <v>744</v>
      </c>
      <c r="G57" s="41" t="s">
        <v>1489</v>
      </c>
      <c r="H57" s="117" t="s">
        <v>1060</v>
      </c>
      <c r="I57" s="41">
        <v>24697</v>
      </c>
      <c r="J57" s="27"/>
      <c r="K57" s="487" t="s">
        <v>1445</v>
      </c>
      <c r="L57" s="487" t="s">
        <v>1445</v>
      </c>
    </row>
    <row r="58" spans="2:12" ht="15.75" customHeight="1">
      <c r="F58" s="27" t="s">
        <v>745</v>
      </c>
      <c r="G58" s="41" t="s">
        <v>1490</v>
      </c>
      <c r="H58" s="117" t="s">
        <v>1083</v>
      </c>
      <c r="I58" s="41">
        <v>44480</v>
      </c>
      <c r="J58" s="494">
        <v>44432</v>
      </c>
      <c r="K58" s="487" t="s">
        <v>1445</v>
      </c>
      <c r="L58" s="487" t="s">
        <v>1445</v>
      </c>
    </row>
    <row r="59" spans="2:12" ht="15.75" customHeight="1">
      <c r="F59" s="27" t="s">
        <v>751</v>
      </c>
      <c r="G59" s="30" t="s">
        <v>1491</v>
      </c>
      <c r="H59" s="117" t="s">
        <v>1033</v>
      </c>
      <c r="I59" s="41">
        <v>73721</v>
      </c>
      <c r="J59" s="484">
        <v>44432</v>
      </c>
      <c r="K59" s="487" t="s">
        <v>1445</v>
      </c>
      <c r="L59" s="487" t="s">
        <v>1445</v>
      </c>
    </row>
    <row r="60" spans="2:12" ht="15.75" customHeight="1">
      <c r="F60" s="27" t="s">
        <v>755</v>
      </c>
      <c r="G60" s="309" t="s">
        <v>1492</v>
      </c>
      <c r="H60" s="489" t="s">
        <v>1098</v>
      </c>
      <c r="I60" s="41">
        <v>34858</v>
      </c>
      <c r="J60" s="27"/>
      <c r="K60" s="27"/>
      <c r="L60" s="27"/>
    </row>
    <row r="61" spans="2:12" ht="15.75" customHeight="1">
      <c r="F61" s="27" t="s">
        <v>748</v>
      </c>
      <c r="G61" s="50" t="s">
        <v>1493</v>
      </c>
      <c r="H61" s="27" t="s">
        <v>1098</v>
      </c>
      <c r="I61" s="41">
        <v>84241</v>
      </c>
      <c r="J61" s="486" t="s">
        <v>1445</v>
      </c>
      <c r="K61" s="487" t="s">
        <v>1445</v>
      </c>
      <c r="L61" s="487" t="s">
        <v>1445</v>
      </c>
    </row>
    <row r="62" spans="2:12" ht="15.75" customHeight="1">
      <c r="F62" s="27" t="s">
        <v>753</v>
      </c>
      <c r="G62" s="41" t="s">
        <v>1494</v>
      </c>
      <c r="H62" s="117" t="s">
        <v>1110</v>
      </c>
      <c r="I62" s="41">
        <v>14530</v>
      </c>
      <c r="J62" s="27"/>
      <c r="K62" s="487" t="s">
        <v>1445</v>
      </c>
      <c r="L62" s="487" t="s">
        <v>1445</v>
      </c>
    </row>
    <row r="63" spans="2:12" ht="15.75" customHeight="1">
      <c r="F63" s="27" t="s">
        <v>525</v>
      </c>
      <c r="G63" s="41" t="s">
        <v>1122</v>
      </c>
      <c r="H63" s="117" t="s">
        <v>1123</v>
      </c>
      <c r="I63" s="41">
        <v>34795</v>
      </c>
      <c r="J63" s="27"/>
      <c r="K63" s="27"/>
      <c r="L63" s="27"/>
    </row>
    <row r="64" spans="2:12" ht="15.75" customHeight="1">
      <c r="F64" s="27" t="s">
        <v>537</v>
      </c>
      <c r="G64" s="50" t="s">
        <v>1495</v>
      </c>
      <c r="H64" s="489" t="s">
        <v>1123</v>
      </c>
      <c r="I64" s="41">
        <v>129114</v>
      </c>
      <c r="J64" s="27"/>
      <c r="K64" s="405"/>
      <c r="L64" s="405"/>
    </row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F2:L64" xr:uid="{00000000-0009-0000-0000-00000C000000}"/>
  <pageMargins left="0.7" right="0.7" top="0.75" bottom="0.75" header="0" footer="0"/>
  <pageSetup paperSize="9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O15"/>
  <sheetViews>
    <sheetView workbookViewId="0"/>
  </sheetViews>
  <sheetFormatPr defaultColWidth="14.42578125" defaultRowHeight="15" customHeight="1"/>
  <sheetData>
    <row r="1" spans="1:15">
      <c r="A1" s="78" t="s">
        <v>5</v>
      </c>
      <c r="B1" s="293" t="s">
        <v>6</v>
      </c>
      <c r="C1" s="293" t="s">
        <v>7</v>
      </c>
      <c r="D1" s="293" t="s">
        <v>8</v>
      </c>
      <c r="E1" s="42" t="s">
        <v>2542</v>
      </c>
      <c r="F1" s="152" t="s">
        <v>10</v>
      </c>
      <c r="G1" s="152" t="s">
        <v>11</v>
      </c>
      <c r="H1" s="152" t="s">
        <v>12</v>
      </c>
      <c r="I1" s="152" t="s">
        <v>14</v>
      </c>
      <c r="J1" s="204" t="s">
        <v>2543</v>
      </c>
      <c r="K1" s="204" t="s">
        <v>2544</v>
      </c>
      <c r="L1" s="204" t="s">
        <v>17</v>
      </c>
      <c r="M1" s="204" t="s">
        <v>2545</v>
      </c>
      <c r="N1" s="81" t="s">
        <v>19</v>
      </c>
      <c r="O1" s="495" t="s">
        <v>2546</v>
      </c>
    </row>
    <row r="2" spans="1:15">
      <c r="A2" s="27" t="s">
        <v>816</v>
      </c>
      <c r="B2" s="50" t="s">
        <v>1327</v>
      </c>
      <c r="C2" s="27" t="s">
        <v>1023</v>
      </c>
      <c r="D2" s="27">
        <v>274961</v>
      </c>
      <c r="E2" s="50"/>
      <c r="F2" s="27">
        <f t="shared" ref="F2:H2" si="0">IFERROR(VLOOKUP(E2,#REF!,2,0),0)</f>
        <v>0</v>
      </c>
      <c r="G2" s="27">
        <f t="shared" si="0"/>
        <v>0</v>
      </c>
      <c r="H2" s="27">
        <f t="shared" si="0"/>
        <v>0</v>
      </c>
      <c r="I2" s="327">
        <v>0</v>
      </c>
      <c r="J2" s="327">
        <v>0</v>
      </c>
      <c r="L2" s="327">
        <v>0</v>
      </c>
      <c r="M2" s="496">
        <v>0</v>
      </c>
      <c r="N2" s="30">
        <f t="shared" ref="N2:N6" si="1">IFERROR(VLOOKUP(O2,V$8:W$44,2,0),0)</f>
        <v>0</v>
      </c>
      <c r="O2" s="40"/>
    </row>
    <row r="3" spans="1:15">
      <c r="A3" s="27" t="s">
        <v>816</v>
      </c>
      <c r="B3" s="50" t="s">
        <v>1327</v>
      </c>
      <c r="C3" s="27" t="s">
        <v>1023</v>
      </c>
      <c r="D3" s="27">
        <v>274961</v>
      </c>
      <c r="F3" s="27">
        <f t="shared" ref="F3:H3" si="2">IFERROR(VLOOKUP(E3,#REF!,2,0),0)</f>
        <v>0</v>
      </c>
      <c r="G3" s="27">
        <f t="shared" si="2"/>
        <v>0</v>
      </c>
      <c r="H3" s="27">
        <f t="shared" si="2"/>
        <v>0</v>
      </c>
      <c r="I3" s="327">
        <v>0</v>
      </c>
      <c r="J3" s="327">
        <v>0</v>
      </c>
      <c r="K3" s="496"/>
      <c r="L3" s="327">
        <v>0</v>
      </c>
      <c r="M3" s="496">
        <v>0</v>
      </c>
      <c r="N3" s="30">
        <f t="shared" si="1"/>
        <v>0</v>
      </c>
      <c r="O3" s="40"/>
    </row>
    <row r="4" spans="1:15">
      <c r="A4" s="27" t="s">
        <v>816</v>
      </c>
      <c r="B4" s="50" t="s">
        <v>1327</v>
      </c>
      <c r="C4" s="27" t="s">
        <v>1023</v>
      </c>
      <c r="D4" s="27">
        <v>274961</v>
      </c>
      <c r="F4" s="27">
        <f t="shared" ref="F4:H4" si="3">IFERROR(VLOOKUP(E4,#REF!,2,0),0)</f>
        <v>0</v>
      </c>
      <c r="G4" s="27">
        <f t="shared" si="3"/>
        <v>0</v>
      </c>
      <c r="H4" s="27">
        <f t="shared" si="3"/>
        <v>0</v>
      </c>
      <c r="I4" s="327">
        <v>0</v>
      </c>
      <c r="J4" s="327">
        <v>0</v>
      </c>
      <c r="K4" s="496"/>
      <c r="L4" s="327">
        <v>0</v>
      </c>
      <c r="M4" s="496">
        <v>0</v>
      </c>
      <c r="N4" s="30">
        <f t="shared" si="1"/>
        <v>0</v>
      </c>
      <c r="O4" s="40"/>
    </row>
    <row r="5" spans="1:15">
      <c r="A5" s="27" t="s">
        <v>816</v>
      </c>
      <c r="B5" s="50" t="s">
        <v>1327</v>
      </c>
      <c r="C5" s="27" t="s">
        <v>1023</v>
      </c>
      <c r="D5" s="27">
        <v>274961</v>
      </c>
      <c r="F5" s="27">
        <f t="shared" ref="F5:H5" si="4">IFERROR(VLOOKUP(E5,#REF!,2,0),0)</f>
        <v>0</v>
      </c>
      <c r="G5" s="27">
        <f t="shared" si="4"/>
        <v>0</v>
      </c>
      <c r="H5" s="27">
        <f t="shared" si="4"/>
        <v>0</v>
      </c>
      <c r="I5" s="327">
        <v>0</v>
      </c>
      <c r="J5" s="327">
        <v>0</v>
      </c>
      <c r="K5" s="496"/>
      <c r="L5" s="327">
        <v>0</v>
      </c>
      <c r="M5" s="496">
        <v>0</v>
      </c>
      <c r="N5" s="30">
        <f t="shared" si="1"/>
        <v>0</v>
      </c>
      <c r="O5" s="40"/>
    </row>
    <row r="6" spans="1:15">
      <c r="A6" s="27" t="s">
        <v>816</v>
      </c>
      <c r="B6" s="50" t="s">
        <v>1327</v>
      </c>
      <c r="C6" s="27" t="s">
        <v>1023</v>
      </c>
      <c r="D6" s="27">
        <v>274961</v>
      </c>
      <c r="F6" s="27">
        <f t="shared" ref="F6:H6" si="5">IFERROR(VLOOKUP(E6,#REF!,2,0),0)</f>
        <v>0</v>
      </c>
      <c r="G6" s="27">
        <f t="shared" si="5"/>
        <v>0</v>
      </c>
      <c r="H6" s="27">
        <f t="shared" si="5"/>
        <v>0</v>
      </c>
      <c r="I6" s="327">
        <v>0</v>
      </c>
      <c r="J6" s="327">
        <v>0</v>
      </c>
      <c r="K6" s="496"/>
      <c r="L6" s="327">
        <v>0</v>
      </c>
      <c r="M6" s="496">
        <v>0</v>
      </c>
      <c r="N6" s="30">
        <f t="shared" si="1"/>
        <v>0</v>
      </c>
      <c r="O6" s="40"/>
    </row>
    <row r="7" spans="1:15">
      <c r="B7" s="384"/>
      <c r="C7" s="228"/>
    </row>
    <row r="8" spans="1:15">
      <c r="B8" s="1"/>
      <c r="C8" s="2"/>
    </row>
    <row r="9" spans="1:15">
      <c r="B9" s="1"/>
      <c r="C9" s="2"/>
    </row>
    <row r="10" spans="1:15">
      <c r="B10" s="1"/>
      <c r="C10" s="2"/>
    </row>
    <row r="11" spans="1:15">
      <c r="B11" s="1"/>
      <c r="C11" s="2"/>
    </row>
    <row r="12" spans="1:15">
      <c r="B12" s="1"/>
      <c r="C12" s="2"/>
    </row>
    <row r="13" spans="1:15">
      <c r="B13" s="1"/>
      <c r="C13" s="2"/>
    </row>
    <row r="14" spans="1:15">
      <c r="B14" s="1"/>
      <c r="C14" s="2"/>
    </row>
    <row r="15" spans="1:15">
      <c r="B15" s="1"/>
      <c r="C15" s="2"/>
    </row>
  </sheetData>
  <dataValidations count="2">
    <dataValidation type="list" allowBlank="1" showErrorMessage="1" sqref="E2" xr:uid="{00000000-0002-0000-0D00-000000000000}">
      <formula1>$B$8:$B$136</formula1>
    </dataValidation>
    <dataValidation type="list" allowBlank="1" showErrorMessage="1" sqref="O2:O6" xr:uid="{00000000-0002-0000-0D00-000001000000}">
      <formula1>$AG$8:$AG$37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1000"/>
  <sheetViews>
    <sheetView workbookViewId="0"/>
  </sheetViews>
  <sheetFormatPr defaultColWidth="14.42578125" defaultRowHeight="15" customHeight="1"/>
  <cols>
    <col min="1" max="1" width="6.42578125" customWidth="1"/>
    <col min="2" max="2" width="143.42578125" customWidth="1"/>
    <col min="3" max="3" width="17.28515625" customWidth="1"/>
    <col min="4" max="4" width="56.5703125" customWidth="1"/>
    <col min="5" max="5" width="25" customWidth="1"/>
    <col min="6" max="6" width="20.5703125" customWidth="1"/>
    <col min="7" max="7" width="21.42578125" customWidth="1"/>
    <col min="8" max="8" width="12.28515625" customWidth="1"/>
    <col min="9" max="9" width="18" customWidth="1"/>
    <col min="10" max="10" width="114.5703125" customWidth="1"/>
    <col min="11" max="11" width="23.42578125" customWidth="1"/>
    <col min="12" max="12" width="28.42578125" customWidth="1"/>
    <col min="13" max="13" width="5.42578125" customWidth="1"/>
    <col min="14" max="14" width="4.42578125" customWidth="1"/>
    <col min="15" max="15" width="4.28515625" customWidth="1"/>
    <col min="16" max="16" width="4.7109375" customWidth="1"/>
    <col min="17" max="17" width="4.140625" customWidth="1"/>
    <col min="18" max="18" width="15.5703125" customWidth="1"/>
    <col min="19" max="26" width="8.7109375" customWidth="1"/>
  </cols>
  <sheetData>
    <row r="1" spans="1:18" ht="45">
      <c r="A1" s="497" t="s">
        <v>5</v>
      </c>
      <c r="B1" s="497" t="s">
        <v>6</v>
      </c>
      <c r="C1" s="497" t="s">
        <v>7</v>
      </c>
      <c r="D1" s="497" t="s">
        <v>2547</v>
      </c>
      <c r="E1" s="497" t="s">
        <v>10</v>
      </c>
      <c r="F1" s="497" t="s">
        <v>11</v>
      </c>
      <c r="G1" s="497" t="s">
        <v>13</v>
      </c>
      <c r="H1" s="498" t="s">
        <v>2548</v>
      </c>
      <c r="I1" s="497" t="s">
        <v>2549</v>
      </c>
      <c r="J1" s="497" t="s">
        <v>19</v>
      </c>
      <c r="K1" s="497" t="s">
        <v>2550</v>
      </c>
      <c r="L1" s="497" t="s">
        <v>2551</v>
      </c>
      <c r="M1" s="497" t="s">
        <v>2552</v>
      </c>
      <c r="N1" s="497" t="s">
        <v>1390</v>
      </c>
      <c r="O1" s="497" t="s">
        <v>2553</v>
      </c>
      <c r="P1" s="497" t="s">
        <v>2554</v>
      </c>
      <c r="Q1" s="497" t="s">
        <v>2555</v>
      </c>
      <c r="R1" s="497" t="s">
        <v>21</v>
      </c>
    </row>
    <row r="2" spans="1:18">
      <c r="A2" s="497" t="s">
        <v>198</v>
      </c>
      <c r="B2" s="497" t="s">
        <v>1458</v>
      </c>
      <c r="C2" s="497" t="s">
        <v>485</v>
      </c>
      <c r="D2" s="497" t="s">
        <v>1237</v>
      </c>
      <c r="E2" s="497">
        <v>514101</v>
      </c>
      <c r="F2" s="497" t="s">
        <v>172</v>
      </c>
      <c r="G2" s="497" t="s">
        <v>2556</v>
      </c>
      <c r="H2" s="497">
        <v>4</v>
      </c>
      <c r="I2" s="497">
        <v>4</v>
      </c>
      <c r="J2" s="497" t="s">
        <v>2557</v>
      </c>
      <c r="K2" s="497" t="s">
        <v>1449</v>
      </c>
      <c r="L2" s="497"/>
      <c r="M2" s="497"/>
      <c r="N2" s="497"/>
      <c r="O2" s="497"/>
      <c r="P2" s="497"/>
      <c r="Q2" s="497"/>
      <c r="R2" s="497"/>
    </row>
    <row r="3" spans="1:18">
      <c r="A3" s="497" t="s">
        <v>1053</v>
      </c>
      <c r="B3" s="497" t="s">
        <v>1458</v>
      </c>
      <c r="C3" s="497" t="s">
        <v>485</v>
      </c>
      <c r="D3" s="497" t="s">
        <v>1017</v>
      </c>
      <c r="E3" s="497">
        <v>522301</v>
      </c>
      <c r="F3" s="497" t="s">
        <v>575</v>
      </c>
      <c r="G3" s="497" t="s">
        <v>2558</v>
      </c>
      <c r="H3" s="497">
        <v>3</v>
      </c>
      <c r="I3" s="497">
        <v>2</v>
      </c>
      <c r="J3" s="497" t="s">
        <v>2557</v>
      </c>
      <c r="K3" s="497" t="s">
        <v>1449</v>
      </c>
      <c r="L3" s="497"/>
      <c r="M3" s="497"/>
      <c r="N3" s="497"/>
      <c r="O3" s="497"/>
      <c r="P3" s="497"/>
      <c r="Q3" s="497"/>
      <c r="R3" s="497"/>
    </row>
    <row r="4" spans="1:18">
      <c r="A4" s="497" t="s">
        <v>1056</v>
      </c>
      <c r="B4" s="497" t="s">
        <v>1458</v>
      </c>
      <c r="C4" s="497" t="s">
        <v>485</v>
      </c>
      <c r="D4" s="497" t="s">
        <v>1433</v>
      </c>
      <c r="E4" s="497">
        <v>711204</v>
      </c>
      <c r="F4" s="497" t="s">
        <v>430</v>
      </c>
      <c r="G4" s="497" t="s">
        <v>2559</v>
      </c>
      <c r="H4" s="497">
        <v>7</v>
      </c>
      <c r="I4" s="497">
        <v>0</v>
      </c>
      <c r="J4" s="497" t="s">
        <v>2560</v>
      </c>
      <c r="K4" s="497" t="s">
        <v>34</v>
      </c>
      <c r="L4" s="497"/>
      <c r="M4" s="497"/>
      <c r="N4" s="497"/>
      <c r="O4" s="497"/>
      <c r="P4" s="497"/>
      <c r="Q4" s="497"/>
      <c r="R4" s="497"/>
    </row>
    <row r="5" spans="1:18">
      <c r="A5" s="497" t="s">
        <v>691</v>
      </c>
      <c r="B5" s="497" t="s">
        <v>1458</v>
      </c>
      <c r="C5" s="497" t="s">
        <v>485</v>
      </c>
      <c r="D5" s="497" t="s">
        <v>583</v>
      </c>
      <c r="E5" s="497">
        <v>723103</v>
      </c>
      <c r="F5" s="497" t="s">
        <v>305</v>
      </c>
      <c r="G5" s="497" t="s">
        <v>2561</v>
      </c>
      <c r="H5" s="497">
        <v>9</v>
      </c>
      <c r="I5" s="497">
        <v>1</v>
      </c>
      <c r="J5" s="497" t="s">
        <v>2557</v>
      </c>
      <c r="K5" s="497" t="s">
        <v>1449</v>
      </c>
      <c r="L5" s="497"/>
      <c r="M5" s="497"/>
      <c r="N5" s="497"/>
      <c r="O5" s="497"/>
      <c r="P5" s="497"/>
      <c r="Q5" s="497"/>
      <c r="R5" s="497"/>
    </row>
    <row r="6" spans="1:18">
      <c r="A6" s="497" t="s">
        <v>1058</v>
      </c>
      <c r="B6" s="497" t="s">
        <v>1458</v>
      </c>
      <c r="C6" s="497" t="s">
        <v>485</v>
      </c>
      <c r="D6" s="497" t="s">
        <v>1277</v>
      </c>
      <c r="E6" s="497">
        <v>722307</v>
      </c>
      <c r="F6" s="497" t="s">
        <v>477</v>
      </c>
      <c r="G6" s="497" t="s">
        <v>2559</v>
      </c>
      <c r="H6" s="497">
        <v>1</v>
      </c>
      <c r="I6" s="497">
        <v>0</v>
      </c>
      <c r="J6" s="497" t="s">
        <v>2560</v>
      </c>
      <c r="K6" s="497" t="s">
        <v>34</v>
      </c>
      <c r="L6" s="497"/>
      <c r="M6" s="497"/>
      <c r="N6" s="497"/>
      <c r="O6" s="497"/>
      <c r="P6" s="497"/>
      <c r="Q6" s="497"/>
      <c r="R6" s="497"/>
    </row>
    <row r="7" spans="1:18">
      <c r="A7" s="497" t="s">
        <v>1073</v>
      </c>
      <c r="B7" s="497" t="s">
        <v>1458</v>
      </c>
      <c r="C7" s="497" t="s">
        <v>485</v>
      </c>
      <c r="D7" s="497" t="s">
        <v>1239</v>
      </c>
      <c r="E7" s="497">
        <v>962907</v>
      </c>
      <c r="F7" s="497" t="s">
        <v>508</v>
      </c>
      <c r="G7" s="497" t="s">
        <v>2559</v>
      </c>
      <c r="H7" s="497">
        <v>1</v>
      </c>
      <c r="I7" s="497">
        <v>1</v>
      </c>
      <c r="J7" s="497" t="s">
        <v>90</v>
      </c>
      <c r="K7" s="497" t="s">
        <v>71</v>
      </c>
      <c r="L7" s="497"/>
      <c r="M7" s="497"/>
      <c r="N7" s="497"/>
      <c r="O7" s="497"/>
      <c r="P7" s="497"/>
      <c r="Q7" s="497"/>
      <c r="R7" s="497"/>
    </row>
    <row r="8" spans="1:18">
      <c r="A8" s="497" t="s">
        <v>698</v>
      </c>
      <c r="B8" s="497" t="s">
        <v>1574</v>
      </c>
      <c r="C8" s="497" t="s">
        <v>662</v>
      </c>
      <c r="D8" s="497" t="s">
        <v>1222</v>
      </c>
      <c r="E8" s="497">
        <v>512001</v>
      </c>
      <c r="F8" s="497" t="s">
        <v>277</v>
      </c>
      <c r="G8" s="497" t="s">
        <v>2559</v>
      </c>
      <c r="H8" s="497">
        <v>6</v>
      </c>
      <c r="I8" s="497">
        <v>3</v>
      </c>
      <c r="J8" s="497" t="s">
        <v>90</v>
      </c>
      <c r="K8" s="497" t="s">
        <v>71</v>
      </c>
      <c r="L8" s="497"/>
      <c r="M8" s="497"/>
      <c r="N8" s="497"/>
      <c r="O8" s="497"/>
      <c r="P8" s="497"/>
      <c r="Q8" s="497"/>
      <c r="R8" s="497"/>
    </row>
    <row r="9" spans="1:18">
      <c r="A9" s="497" t="s">
        <v>1061</v>
      </c>
      <c r="B9" s="497" t="s">
        <v>1574</v>
      </c>
      <c r="C9" s="497" t="s">
        <v>662</v>
      </c>
      <c r="D9" s="497" t="s">
        <v>1017</v>
      </c>
      <c r="E9" s="497">
        <v>522301</v>
      </c>
      <c r="F9" s="497" t="s">
        <v>575</v>
      </c>
      <c r="G9" s="497" t="s">
        <v>2559</v>
      </c>
      <c r="H9" s="497">
        <v>2</v>
      </c>
      <c r="I9" s="497">
        <v>1</v>
      </c>
      <c r="J9" s="497" t="s">
        <v>90</v>
      </c>
      <c r="K9" s="497" t="s">
        <v>71</v>
      </c>
      <c r="L9" s="497"/>
      <c r="M9" s="497"/>
      <c r="N9" s="497"/>
      <c r="O9" s="497"/>
      <c r="P9" s="497"/>
      <c r="Q9" s="497"/>
      <c r="R9" s="497"/>
    </row>
    <row r="10" spans="1:18">
      <c r="A10" s="497" t="s">
        <v>1062</v>
      </c>
      <c r="B10" s="497" t="s">
        <v>1574</v>
      </c>
      <c r="C10" s="497" t="s">
        <v>662</v>
      </c>
      <c r="D10" s="497" t="s">
        <v>1237</v>
      </c>
      <c r="E10" s="497">
        <v>514101</v>
      </c>
      <c r="F10" s="497" t="s">
        <v>172</v>
      </c>
      <c r="G10" s="497" t="s">
        <v>2559</v>
      </c>
      <c r="H10" s="497">
        <v>3</v>
      </c>
      <c r="I10" s="497">
        <v>3</v>
      </c>
      <c r="J10" s="497" t="s">
        <v>90</v>
      </c>
      <c r="K10" s="497" t="s">
        <v>71</v>
      </c>
      <c r="L10" s="497"/>
      <c r="M10" s="497"/>
      <c r="N10" s="497"/>
      <c r="O10" s="497"/>
      <c r="P10" s="497"/>
      <c r="Q10" s="497"/>
      <c r="R10" s="497"/>
    </row>
    <row r="11" spans="1:18">
      <c r="A11" s="497" t="s">
        <v>1067</v>
      </c>
      <c r="B11" s="497" t="s">
        <v>1574</v>
      </c>
      <c r="C11" s="497" t="s">
        <v>662</v>
      </c>
      <c r="D11" s="497" t="s">
        <v>1286</v>
      </c>
      <c r="E11" s="497">
        <v>751201</v>
      </c>
      <c r="F11" s="497" t="s">
        <v>76</v>
      </c>
      <c r="G11" s="497" t="s">
        <v>2559</v>
      </c>
      <c r="H11" s="497">
        <v>1</v>
      </c>
      <c r="I11" s="497">
        <v>0</v>
      </c>
      <c r="J11" s="497" t="s">
        <v>90</v>
      </c>
      <c r="K11" s="497" t="s">
        <v>71</v>
      </c>
      <c r="L11" s="497"/>
      <c r="M11" s="497"/>
      <c r="N11" s="497"/>
      <c r="O11" s="497"/>
      <c r="P11" s="497"/>
      <c r="Q11" s="497"/>
      <c r="R11" s="497"/>
    </row>
    <row r="12" spans="1:18">
      <c r="A12" s="497" t="s">
        <v>1068</v>
      </c>
      <c r="B12" s="497" t="s">
        <v>1574</v>
      </c>
      <c r="C12" s="497" t="s">
        <v>662</v>
      </c>
      <c r="D12" s="497" t="s">
        <v>583</v>
      </c>
      <c r="E12" s="497">
        <v>723103</v>
      </c>
      <c r="F12" s="497" t="s">
        <v>305</v>
      </c>
      <c r="G12" s="497" t="s">
        <v>2559</v>
      </c>
      <c r="H12" s="497">
        <v>1</v>
      </c>
      <c r="I12" s="497">
        <v>0</v>
      </c>
      <c r="J12" s="497" t="s">
        <v>90</v>
      </c>
      <c r="K12" s="497" t="s">
        <v>71</v>
      </c>
      <c r="L12" s="497"/>
      <c r="M12" s="497"/>
      <c r="N12" s="497"/>
      <c r="O12" s="497"/>
      <c r="P12" s="497"/>
      <c r="Q12" s="497"/>
      <c r="R12" s="497"/>
    </row>
    <row r="13" spans="1:18">
      <c r="A13" s="497" t="s">
        <v>1071</v>
      </c>
      <c r="B13" s="497" t="s">
        <v>1574</v>
      </c>
      <c r="C13" s="497" t="s">
        <v>662</v>
      </c>
      <c r="D13" s="497" t="s">
        <v>647</v>
      </c>
      <c r="E13" s="497">
        <v>722204</v>
      </c>
      <c r="F13" s="497" t="s">
        <v>572</v>
      </c>
      <c r="G13" s="497" t="s">
        <v>2559</v>
      </c>
      <c r="H13" s="497">
        <v>10</v>
      </c>
      <c r="I13" s="497">
        <v>0</v>
      </c>
      <c r="J13" s="497" t="s">
        <v>2560</v>
      </c>
      <c r="K13" s="497" t="s">
        <v>34</v>
      </c>
      <c r="L13" s="497"/>
      <c r="M13" s="497"/>
      <c r="N13" s="497"/>
      <c r="O13" s="497"/>
      <c r="P13" s="497"/>
      <c r="Q13" s="497"/>
      <c r="R13" s="497"/>
    </row>
    <row r="14" spans="1:18">
      <c r="A14" s="497" t="s">
        <v>191</v>
      </c>
      <c r="B14" s="497" t="s">
        <v>1574</v>
      </c>
      <c r="C14" s="497" t="s">
        <v>662</v>
      </c>
      <c r="D14" s="497" t="s">
        <v>1267</v>
      </c>
      <c r="E14" s="497">
        <v>741103</v>
      </c>
      <c r="F14" s="497" t="s">
        <v>157</v>
      </c>
      <c r="G14" s="497" t="s">
        <v>2559</v>
      </c>
      <c r="H14" s="497">
        <v>1</v>
      </c>
      <c r="I14" s="497">
        <v>0</v>
      </c>
      <c r="J14" s="497" t="s">
        <v>2560</v>
      </c>
      <c r="K14" s="497" t="s">
        <v>34</v>
      </c>
      <c r="L14" s="497"/>
      <c r="M14" s="497"/>
      <c r="N14" s="497"/>
      <c r="O14" s="497"/>
      <c r="P14" s="497"/>
      <c r="Q14" s="497"/>
      <c r="R14" s="497"/>
    </row>
    <row r="15" spans="1:18">
      <c r="A15" s="497" t="s">
        <v>1052</v>
      </c>
      <c r="B15" s="497" t="s">
        <v>1574</v>
      </c>
      <c r="C15" s="497" t="s">
        <v>662</v>
      </c>
      <c r="D15" s="497" t="s">
        <v>1248</v>
      </c>
      <c r="E15" s="497">
        <v>751204</v>
      </c>
      <c r="F15" s="497" t="s">
        <v>503</v>
      </c>
      <c r="G15" s="497" t="s">
        <v>2559</v>
      </c>
      <c r="H15" s="497">
        <v>1</v>
      </c>
      <c r="I15" s="497">
        <v>1</v>
      </c>
      <c r="J15" s="497" t="s">
        <v>2560</v>
      </c>
      <c r="K15" s="497" t="s">
        <v>34</v>
      </c>
      <c r="L15" s="497"/>
      <c r="M15" s="497"/>
      <c r="N15" s="497"/>
      <c r="O15" s="497"/>
      <c r="P15" s="497"/>
      <c r="Q15" s="497"/>
      <c r="R15" s="497"/>
    </row>
    <row r="16" spans="1:18">
      <c r="A16" s="497" t="s">
        <v>1069</v>
      </c>
      <c r="B16" s="497" t="s">
        <v>1574</v>
      </c>
      <c r="C16" s="497" t="s">
        <v>662</v>
      </c>
      <c r="D16" s="497" t="s">
        <v>1433</v>
      </c>
      <c r="E16" s="497">
        <v>711204</v>
      </c>
      <c r="F16" s="497" t="s">
        <v>430</v>
      </c>
      <c r="G16" s="497" t="s">
        <v>2559</v>
      </c>
      <c r="H16" s="497">
        <v>1</v>
      </c>
      <c r="I16" s="497">
        <v>0</v>
      </c>
      <c r="J16" s="497" t="s">
        <v>2560</v>
      </c>
      <c r="K16" s="497" t="s">
        <v>34</v>
      </c>
      <c r="L16" s="497"/>
      <c r="M16" s="497"/>
      <c r="N16" s="497"/>
      <c r="O16" s="497"/>
      <c r="P16" s="497"/>
      <c r="Q16" s="497"/>
      <c r="R16" s="497"/>
    </row>
    <row r="17" spans="1:18">
      <c r="A17" s="497" t="s">
        <v>699</v>
      </c>
      <c r="B17" s="497" t="s">
        <v>1455</v>
      </c>
      <c r="C17" s="497" t="s">
        <v>394</v>
      </c>
      <c r="D17" s="497" t="s">
        <v>1267</v>
      </c>
      <c r="E17" s="497">
        <v>741103</v>
      </c>
      <c r="F17" s="497" t="s">
        <v>157</v>
      </c>
      <c r="G17" s="497" t="s">
        <v>2559</v>
      </c>
      <c r="H17" s="497">
        <v>4</v>
      </c>
      <c r="I17" s="497">
        <v>0</v>
      </c>
      <c r="J17" s="497" t="s">
        <v>2560</v>
      </c>
      <c r="K17" s="497" t="s">
        <v>34</v>
      </c>
      <c r="L17" s="497"/>
      <c r="M17" s="497"/>
      <c r="N17" s="497"/>
      <c r="O17" s="497"/>
      <c r="P17" s="497"/>
      <c r="Q17" s="497"/>
      <c r="R17" s="497"/>
    </row>
    <row r="18" spans="1:18">
      <c r="A18" s="497" t="s">
        <v>179</v>
      </c>
      <c r="B18" s="497" t="s">
        <v>1455</v>
      </c>
      <c r="C18" s="497" t="s">
        <v>394</v>
      </c>
      <c r="D18" s="497" t="s">
        <v>1237</v>
      </c>
      <c r="E18" s="497">
        <v>514101</v>
      </c>
      <c r="F18" s="497" t="s">
        <v>172</v>
      </c>
      <c r="G18" s="497" t="s">
        <v>2562</v>
      </c>
      <c r="H18" s="497">
        <v>13</v>
      </c>
      <c r="I18" s="497">
        <v>11</v>
      </c>
      <c r="J18" s="497" t="s">
        <v>56</v>
      </c>
      <c r="K18" s="497" t="s">
        <v>47</v>
      </c>
      <c r="L18" s="497"/>
      <c r="M18" s="497"/>
      <c r="N18" s="497"/>
      <c r="O18" s="497"/>
      <c r="P18" s="497"/>
      <c r="Q18" s="497"/>
      <c r="R18" s="497"/>
    </row>
    <row r="19" spans="1:18">
      <c r="A19" s="497" t="s">
        <v>693</v>
      </c>
      <c r="B19" s="497" t="s">
        <v>1455</v>
      </c>
      <c r="C19" s="497" t="s">
        <v>394</v>
      </c>
      <c r="D19" s="497" t="s">
        <v>583</v>
      </c>
      <c r="E19" s="497">
        <v>723103</v>
      </c>
      <c r="F19" s="497" t="s">
        <v>305</v>
      </c>
      <c r="G19" s="497" t="s">
        <v>2562</v>
      </c>
      <c r="H19" s="497">
        <v>25</v>
      </c>
      <c r="I19" s="497">
        <v>1</v>
      </c>
      <c r="J19" s="497" t="s">
        <v>56</v>
      </c>
      <c r="K19" s="497" t="s">
        <v>47</v>
      </c>
      <c r="L19" s="497"/>
      <c r="M19" s="497"/>
      <c r="N19" s="497"/>
      <c r="O19" s="497"/>
      <c r="P19" s="497"/>
      <c r="Q19" s="497"/>
      <c r="R19" s="497"/>
    </row>
    <row r="20" spans="1:18">
      <c r="A20" s="497" t="s">
        <v>186</v>
      </c>
      <c r="B20" s="497" t="s">
        <v>1455</v>
      </c>
      <c r="C20" s="497" t="s">
        <v>394</v>
      </c>
      <c r="D20" s="497" t="s">
        <v>2563</v>
      </c>
      <c r="E20" s="497">
        <v>712618</v>
      </c>
      <c r="F20" s="497" t="s">
        <v>397</v>
      </c>
      <c r="G20" s="497" t="s">
        <v>2559</v>
      </c>
      <c r="H20" s="497">
        <v>2</v>
      </c>
      <c r="I20" s="497">
        <v>0</v>
      </c>
      <c r="J20" s="497" t="s">
        <v>2560</v>
      </c>
      <c r="K20" s="497" t="s">
        <v>34</v>
      </c>
      <c r="L20" s="497"/>
      <c r="M20" s="497"/>
      <c r="N20" s="497"/>
      <c r="O20" s="497"/>
      <c r="P20" s="497"/>
      <c r="Q20" s="497"/>
      <c r="R20" s="497"/>
    </row>
    <row r="21" spans="1:18" ht="15.75" customHeight="1">
      <c r="A21" s="497" t="s">
        <v>1051</v>
      </c>
      <c r="B21" s="497" t="s">
        <v>1455</v>
      </c>
      <c r="C21" s="497" t="s">
        <v>394</v>
      </c>
      <c r="D21" s="497" t="s">
        <v>1433</v>
      </c>
      <c r="E21" s="497">
        <v>711204</v>
      </c>
      <c r="F21" s="497" t="s">
        <v>430</v>
      </c>
      <c r="G21" s="497" t="s">
        <v>2559</v>
      </c>
      <c r="H21" s="497">
        <v>3</v>
      </c>
      <c r="I21" s="497">
        <v>0</v>
      </c>
      <c r="J21" s="497" t="s">
        <v>2560</v>
      </c>
      <c r="K21" s="497" t="s">
        <v>34</v>
      </c>
      <c r="L21" s="497"/>
      <c r="M21" s="497"/>
      <c r="N21" s="497"/>
      <c r="O21" s="497"/>
      <c r="P21" s="497"/>
      <c r="Q21" s="497"/>
      <c r="R21" s="497"/>
    </row>
    <row r="22" spans="1:18" ht="15.75" customHeight="1">
      <c r="A22" s="497" t="s">
        <v>697</v>
      </c>
      <c r="B22" s="497" t="s">
        <v>1455</v>
      </c>
      <c r="C22" s="497" t="s">
        <v>394</v>
      </c>
      <c r="D22" s="497" t="s">
        <v>1017</v>
      </c>
      <c r="E22" s="497">
        <v>522301</v>
      </c>
      <c r="F22" s="497" t="s">
        <v>575</v>
      </c>
      <c r="G22" s="497" t="s">
        <v>2559</v>
      </c>
      <c r="H22" s="497">
        <v>13</v>
      </c>
      <c r="I22" s="497">
        <v>9</v>
      </c>
      <c r="J22" s="497" t="s">
        <v>2560</v>
      </c>
      <c r="K22" s="497" t="s">
        <v>34</v>
      </c>
      <c r="L22" s="497"/>
      <c r="M22" s="497"/>
      <c r="N22" s="497"/>
      <c r="O22" s="497"/>
      <c r="P22" s="497"/>
      <c r="Q22" s="497"/>
      <c r="R22" s="497"/>
    </row>
    <row r="23" spans="1:18" ht="15.75" customHeight="1">
      <c r="A23" s="497" t="s">
        <v>211</v>
      </c>
      <c r="B23" s="497" t="s">
        <v>1455</v>
      </c>
      <c r="C23" s="497" t="s">
        <v>394</v>
      </c>
      <c r="D23" s="497" t="s">
        <v>647</v>
      </c>
      <c r="E23" s="497">
        <v>722204</v>
      </c>
      <c r="F23" s="497" t="s">
        <v>572</v>
      </c>
      <c r="G23" s="497" t="s">
        <v>2559</v>
      </c>
      <c r="H23" s="497">
        <v>1</v>
      </c>
      <c r="I23" s="497">
        <v>1</v>
      </c>
      <c r="J23" s="497" t="s">
        <v>2560</v>
      </c>
      <c r="K23" s="497" t="s">
        <v>34</v>
      </c>
      <c r="L23" s="497"/>
      <c r="M23" s="497"/>
      <c r="N23" s="497"/>
      <c r="O23" s="497"/>
      <c r="P23" s="497"/>
      <c r="Q23" s="497"/>
      <c r="R23" s="497"/>
    </row>
    <row r="24" spans="1:18" ht="15.75" customHeight="1">
      <c r="A24" s="497" t="s">
        <v>279</v>
      </c>
      <c r="B24" s="497" t="s">
        <v>1455</v>
      </c>
      <c r="C24" s="497" t="s">
        <v>394</v>
      </c>
      <c r="D24" s="497" t="s">
        <v>2564</v>
      </c>
      <c r="E24" s="497">
        <v>721306</v>
      </c>
      <c r="F24" s="497" t="s">
        <v>58</v>
      </c>
      <c r="G24" s="497" t="s">
        <v>2559</v>
      </c>
      <c r="H24" s="497">
        <v>1</v>
      </c>
      <c r="I24" s="497">
        <v>0</v>
      </c>
      <c r="J24" s="497" t="s">
        <v>2560</v>
      </c>
      <c r="K24" s="497" t="s">
        <v>34</v>
      </c>
      <c r="L24" s="497"/>
      <c r="M24" s="497"/>
      <c r="N24" s="497"/>
      <c r="O24" s="497"/>
      <c r="P24" s="497"/>
      <c r="Q24" s="497"/>
      <c r="R24" s="497"/>
    </row>
    <row r="25" spans="1:18" ht="15.75" customHeight="1">
      <c r="A25" s="497" t="s">
        <v>203</v>
      </c>
      <c r="B25" s="497" t="s">
        <v>1455</v>
      </c>
      <c r="C25" s="497" t="s">
        <v>394</v>
      </c>
      <c r="D25" s="497" t="s">
        <v>1246</v>
      </c>
      <c r="E25" s="497">
        <v>741202</v>
      </c>
      <c r="F25" s="497" t="s">
        <v>138</v>
      </c>
      <c r="G25" s="497" t="s">
        <v>2559</v>
      </c>
      <c r="H25" s="497">
        <v>2</v>
      </c>
      <c r="I25" s="497">
        <v>0</v>
      </c>
      <c r="J25" s="497" t="s">
        <v>2560</v>
      </c>
      <c r="K25" s="497" t="s">
        <v>34</v>
      </c>
      <c r="L25" s="497"/>
      <c r="M25" s="497"/>
      <c r="N25" s="497"/>
      <c r="O25" s="497"/>
      <c r="P25" s="497"/>
      <c r="Q25" s="497"/>
      <c r="R25" s="497"/>
    </row>
    <row r="26" spans="1:18" ht="15.75" customHeight="1">
      <c r="A26" s="497" t="s">
        <v>209</v>
      </c>
      <c r="B26" s="497" t="s">
        <v>1455</v>
      </c>
      <c r="C26" s="497" t="s">
        <v>394</v>
      </c>
      <c r="D26" s="497" t="s">
        <v>1239</v>
      </c>
      <c r="E26" s="497">
        <v>962907</v>
      </c>
      <c r="F26" s="497" t="s">
        <v>508</v>
      </c>
      <c r="G26" s="497" t="s">
        <v>2559</v>
      </c>
      <c r="H26" s="497">
        <v>4</v>
      </c>
      <c r="I26" s="497">
        <v>4</v>
      </c>
      <c r="J26" s="497" t="s">
        <v>90</v>
      </c>
      <c r="K26" s="497" t="s">
        <v>71</v>
      </c>
      <c r="L26" s="497"/>
      <c r="M26" s="497"/>
      <c r="N26" s="497"/>
      <c r="O26" s="497"/>
      <c r="P26" s="497"/>
      <c r="Q26" s="497"/>
      <c r="R26" s="497"/>
    </row>
    <row r="27" spans="1:18" ht="15.75" customHeight="1">
      <c r="A27" s="497" t="s">
        <v>274</v>
      </c>
      <c r="B27" s="497" t="s">
        <v>1455</v>
      </c>
      <c r="C27" s="497" t="s">
        <v>394</v>
      </c>
      <c r="D27" s="497" t="s">
        <v>1248</v>
      </c>
      <c r="E27" s="497">
        <v>7512024</v>
      </c>
      <c r="F27" s="497" t="s">
        <v>503</v>
      </c>
      <c r="G27" s="497" t="s">
        <v>2559</v>
      </c>
      <c r="H27" s="497">
        <v>1</v>
      </c>
      <c r="I27" s="497">
        <v>0</v>
      </c>
      <c r="J27" s="497" t="s">
        <v>2560</v>
      </c>
      <c r="K27" s="497" t="s">
        <v>34</v>
      </c>
      <c r="L27" s="497"/>
      <c r="M27" s="497"/>
      <c r="N27" s="497"/>
      <c r="O27" s="497"/>
      <c r="P27" s="497"/>
      <c r="Q27" s="497"/>
      <c r="R27" s="497"/>
    </row>
    <row r="28" spans="1:18" ht="15.75" customHeight="1">
      <c r="A28" s="497" t="s">
        <v>276</v>
      </c>
      <c r="B28" s="497" t="s">
        <v>1450</v>
      </c>
      <c r="C28" s="497" t="s">
        <v>377</v>
      </c>
      <c r="D28" s="497" t="s">
        <v>1017</v>
      </c>
      <c r="E28" s="497">
        <v>522301</v>
      </c>
      <c r="F28" s="497" t="s">
        <v>575</v>
      </c>
      <c r="G28" s="497" t="s">
        <v>2559</v>
      </c>
      <c r="H28" s="497">
        <v>5</v>
      </c>
      <c r="I28" s="497">
        <v>4</v>
      </c>
      <c r="J28" s="497" t="s">
        <v>2565</v>
      </c>
      <c r="K28" s="497" t="s">
        <v>111</v>
      </c>
      <c r="L28" s="497"/>
      <c r="M28" s="497"/>
      <c r="N28" s="497"/>
      <c r="O28" s="497"/>
      <c r="P28" s="497"/>
      <c r="Q28" s="497"/>
      <c r="R28" s="497"/>
    </row>
    <row r="29" spans="1:18" ht="15.75" customHeight="1">
      <c r="A29" s="497" t="s">
        <v>1021</v>
      </c>
      <c r="B29" s="497" t="s">
        <v>1450</v>
      </c>
      <c r="C29" s="497" t="s">
        <v>377</v>
      </c>
      <c r="D29" s="497" t="s">
        <v>1237</v>
      </c>
      <c r="E29" s="497">
        <v>514101</v>
      </c>
      <c r="F29" s="497" t="s">
        <v>172</v>
      </c>
      <c r="G29" s="497" t="s">
        <v>2559</v>
      </c>
      <c r="H29" s="497">
        <v>4</v>
      </c>
      <c r="I29" s="497">
        <v>4</v>
      </c>
      <c r="J29" s="497" t="s">
        <v>2565</v>
      </c>
      <c r="K29" s="497" t="s">
        <v>111</v>
      </c>
      <c r="L29" s="497"/>
      <c r="M29" s="497"/>
      <c r="N29" s="497"/>
      <c r="O29" s="497"/>
      <c r="P29" s="497"/>
      <c r="Q29" s="497"/>
      <c r="R29" s="497"/>
    </row>
    <row r="30" spans="1:18" ht="15.75" customHeight="1">
      <c r="A30" s="497" t="s">
        <v>280</v>
      </c>
      <c r="B30" s="497" t="s">
        <v>1450</v>
      </c>
      <c r="C30" s="497" t="s">
        <v>377</v>
      </c>
      <c r="D30" s="497" t="s">
        <v>1248</v>
      </c>
      <c r="E30" s="497">
        <v>751204</v>
      </c>
      <c r="F30" s="497" t="s">
        <v>503</v>
      </c>
      <c r="G30" s="497" t="s">
        <v>2559</v>
      </c>
      <c r="H30" s="497">
        <v>1</v>
      </c>
      <c r="I30" s="497">
        <v>0</v>
      </c>
      <c r="J30" s="497" t="s">
        <v>2565</v>
      </c>
      <c r="K30" s="497" t="s">
        <v>111</v>
      </c>
      <c r="L30" s="497"/>
      <c r="M30" s="497"/>
      <c r="N30" s="497"/>
      <c r="O30" s="497"/>
      <c r="P30" s="497"/>
      <c r="Q30" s="497"/>
      <c r="R30" s="497"/>
    </row>
    <row r="31" spans="1:18" ht="15.75" customHeight="1">
      <c r="A31" s="497" t="s">
        <v>281</v>
      </c>
      <c r="B31" s="497" t="s">
        <v>1450</v>
      </c>
      <c r="C31" s="497" t="s">
        <v>377</v>
      </c>
      <c r="D31" s="497" t="s">
        <v>1222</v>
      </c>
      <c r="E31" s="497">
        <v>512001</v>
      </c>
      <c r="F31" s="497" t="s">
        <v>277</v>
      </c>
      <c r="G31" s="497" t="s">
        <v>2559</v>
      </c>
      <c r="H31" s="497">
        <v>1</v>
      </c>
      <c r="I31" s="497">
        <v>0</v>
      </c>
      <c r="J31" s="497" t="s">
        <v>2565</v>
      </c>
      <c r="K31" s="497" t="s">
        <v>111</v>
      </c>
      <c r="L31" s="497"/>
      <c r="M31" s="497"/>
      <c r="N31" s="497"/>
      <c r="O31" s="497"/>
      <c r="P31" s="497"/>
      <c r="Q31" s="497"/>
      <c r="R31" s="497"/>
    </row>
    <row r="32" spans="1:18" ht="15.75" customHeight="1">
      <c r="A32" s="497" t="s">
        <v>282</v>
      </c>
      <c r="B32" s="497" t="s">
        <v>1450</v>
      </c>
      <c r="C32" s="497" t="s">
        <v>377</v>
      </c>
      <c r="D32" s="497" t="s">
        <v>2564</v>
      </c>
      <c r="E32" s="497">
        <v>721306</v>
      </c>
      <c r="F32" s="497" t="s">
        <v>58</v>
      </c>
      <c r="G32" s="497" t="s">
        <v>2559</v>
      </c>
      <c r="H32" s="497">
        <v>1</v>
      </c>
      <c r="I32" s="497">
        <v>0</v>
      </c>
      <c r="J32" s="497" t="s">
        <v>2566</v>
      </c>
      <c r="K32" s="497" t="s">
        <v>34</v>
      </c>
      <c r="L32" s="497"/>
      <c r="M32" s="497"/>
      <c r="N32" s="497"/>
      <c r="O32" s="497"/>
      <c r="P32" s="497"/>
      <c r="Q32" s="497"/>
      <c r="R32" s="497"/>
    </row>
    <row r="33" spans="1:18" ht="15.75" customHeight="1">
      <c r="A33" s="497" t="s">
        <v>286</v>
      </c>
      <c r="B33" s="497" t="s">
        <v>1450</v>
      </c>
      <c r="C33" s="497" t="s">
        <v>377</v>
      </c>
      <c r="D33" s="497" t="s">
        <v>1286</v>
      </c>
      <c r="E33" s="497">
        <v>751201</v>
      </c>
      <c r="F33" s="497" t="s">
        <v>76</v>
      </c>
      <c r="G33" s="497" t="s">
        <v>2559</v>
      </c>
      <c r="H33" s="497">
        <v>1</v>
      </c>
      <c r="I33" s="497">
        <v>1</v>
      </c>
      <c r="J33" s="497" t="s">
        <v>2565</v>
      </c>
      <c r="K33" s="497" t="s">
        <v>111</v>
      </c>
      <c r="L33" s="497"/>
      <c r="M33" s="497"/>
      <c r="N33" s="497"/>
      <c r="O33" s="497"/>
      <c r="P33" s="497"/>
      <c r="Q33" s="497"/>
      <c r="R33" s="497"/>
    </row>
    <row r="34" spans="1:18" ht="15.75" customHeight="1">
      <c r="A34" s="497" t="s">
        <v>1016</v>
      </c>
      <c r="B34" s="497" t="s">
        <v>1318</v>
      </c>
      <c r="C34" s="497" t="s">
        <v>950</v>
      </c>
      <c r="D34" s="497" t="s">
        <v>1017</v>
      </c>
      <c r="E34" s="497">
        <v>522301</v>
      </c>
      <c r="F34" s="497" t="s">
        <v>575</v>
      </c>
      <c r="G34" s="497" t="s">
        <v>2559</v>
      </c>
      <c r="H34" s="497">
        <v>3</v>
      </c>
      <c r="I34" s="497">
        <v>3</v>
      </c>
      <c r="J34" s="497" t="s">
        <v>2567</v>
      </c>
      <c r="K34" s="497" t="s">
        <v>162</v>
      </c>
      <c r="L34" s="497"/>
      <c r="M34" s="497"/>
      <c r="N34" s="497"/>
      <c r="O34" s="497"/>
      <c r="P34" s="497"/>
      <c r="Q34" s="497"/>
      <c r="R34" s="497"/>
    </row>
    <row r="35" spans="1:18" ht="15.75" customHeight="1">
      <c r="A35" s="497" t="s">
        <v>1018</v>
      </c>
      <c r="B35" s="497" t="s">
        <v>1318</v>
      </c>
      <c r="C35" s="497" t="s">
        <v>950</v>
      </c>
      <c r="D35" s="497" t="s">
        <v>1222</v>
      </c>
      <c r="E35" s="497">
        <v>512001</v>
      </c>
      <c r="F35" s="497" t="s">
        <v>277</v>
      </c>
      <c r="G35" s="497" t="s">
        <v>2559</v>
      </c>
      <c r="H35" s="497">
        <v>1</v>
      </c>
      <c r="I35" s="497">
        <v>0</v>
      </c>
      <c r="J35" s="497" t="s">
        <v>2567</v>
      </c>
      <c r="K35" s="497" t="s">
        <v>162</v>
      </c>
      <c r="L35" s="497"/>
      <c r="M35" s="497"/>
      <c r="N35" s="497"/>
      <c r="O35" s="497"/>
      <c r="P35" s="497"/>
      <c r="Q35" s="497"/>
      <c r="R35" s="497"/>
    </row>
    <row r="36" spans="1:18" ht="15.75" customHeight="1">
      <c r="A36" s="497" t="s">
        <v>1019</v>
      </c>
      <c r="B36" s="497" t="s">
        <v>1318</v>
      </c>
      <c r="C36" s="497" t="s">
        <v>950</v>
      </c>
      <c r="D36" s="497" t="s">
        <v>583</v>
      </c>
      <c r="E36" s="497">
        <v>723103</v>
      </c>
      <c r="F36" s="497" t="s">
        <v>305</v>
      </c>
      <c r="G36" s="497" t="s">
        <v>2559</v>
      </c>
      <c r="H36" s="497">
        <v>1</v>
      </c>
      <c r="I36" s="497">
        <v>0</v>
      </c>
      <c r="J36" s="497" t="s">
        <v>2567</v>
      </c>
      <c r="K36" s="497" t="s">
        <v>162</v>
      </c>
      <c r="L36" s="497"/>
      <c r="M36" s="497"/>
      <c r="N36" s="497"/>
      <c r="O36" s="497"/>
      <c r="P36" s="497"/>
      <c r="Q36" s="497"/>
      <c r="R36" s="497"/>
    </row>
    <row r="37" spans="1:18" ht="15.75" customHeight="1">
      <c r="A37" s="497" t="s">
        <v>1020</v>
      </c>
      <c r="B37" s="497" t="s">
        <v>1318</v>
      </c>
      <c r="C37" s="497" t="s">
        <v>950</v>
      </c>
      <c r="D37" s="497" t="s">
        <v>2568</v>
      </c>
      <c r="E37" s="497">
        <v>713201</v>
      </c>
      <c r="F37" s="497" t="s">
        <v>287</v>
      </c>
      <c r="G37" s="497" t="s">
        <v>2559</v>
      </c>
      <c r="H37" s="497">
        <v>1</v>
      </c>
      <c r="I37" s="497">
        <v>0</v>
      </c>
      <c r="J37" s="497" t="s">
        <v>2569</v>
      </c>
      <c r="K37" s="497" t="s">
        <v>134</v>
      </c>
      <c r="L37" s="497"/>
      <c r="M37" s="497"/>
      <c r="N37" s="497"/>
      <c r="O37" s="497"/>
      <c r="P37" s="497"/>
      <c r="Q37" s="497"/>
      <c r="R37" s="497"/>
    </row>
    <row r="38" spans="1:18" ht="15.75" customHeight="1">
      <c r="A38" s="497" t="s">
        <v>1039</v>
      </c>
      <c r="B38" s="497" t="s">
        <v>930</v>
      </c>
      <c r="C38" s="497" t="s">
        <v>348</v>
      </c>
      <c r="D38" s="497" t="s">
        <v>2568</v>
      </c>
      <c r="E38" s="497">
        <v>713203</v>
      </c>
      <c r="F38" s="497" t="s">
        <v>287</v>
      </c>
      <c r="G38" s="497" t="s">
        <v>2559</v>
      </c>
      <c r="H38" s="497">
        <v>2</v>
      </c>
      <c r="I38" s="497">
        <v>0</v>
      </c>
      <c r="J38" s="497" t="s">
        <v>2560</v>
      </c>
      <c r="K38" s="497" t="s">
        <v>34</v>
      </c>
      <c r="L38" s="497"/>
      <c r="M38" s="497"/>
      <c r="N38" s="497"/>
      <c r="O38" s="497"/>
      <c r="P38" s="497"/>
      <c r="Q38" s="497"/>
      <c r="R38" s="497"/>
    </row>
    <row r="39" spans="1:18" ht="15.75" customHeight="1">
      <c r="A39" s="497" t="s">
        <v>1024</v>
      </c>
      <c r="B39" s="497" t="s">
        <v>930</v>
      </c>
      <c r="C39" s="497" t="s">
        <v>348</v>
      </c>
      <c r="D39" s="497" t="s">
        <v>2564</v>
      </c>
      <c r="E39" s="497">
        <v>721306</v>
      </c>
      <c r="F39" s="497" t="s">
        <v>58</v>
      </c>
      <c r="G39" s="497" t="s">
        <v>2559</v>
      </c>
      <c r="H39" s="497">
        <v>4</v>
      </c>
      <c r="I39" s="497">
        <v>0</v>
      </c>
      <c r="J39" s="497" t="s">
        <v>2560</v>
      </c>
      <c r="K39" s="497" t="s">
        <v>34</v>
      </c>
      <c r="L39" s="497"/>
      <c r="M39" s="497"/>
      <c r="N39" s="497"/>
      <c r="O39" s="497"/>
      <c r="P39" s="497"/>
      <c r="Q39" s="497"/>
      <c r="R39" s="497"/>
    </row>
    <row r="40" spans="1:18" ht="15.75" customHeight="1">
      <c r="A40" s="497" t="s">
        <v>1046</v>
      </c>
      <c r="B40" s="497" t="s">
        <v>930</v>
      </c>
      <c r="C40" s="497" t="s">
        <v>348</v>
      </c>
      <c r="D40" s="497" t="s">
        <v>583</v>
      </c>
      <c r="E40" s="497">
        <v>723103</v>
      </c>
      <c r="F40" s="497" t="s">
        <v>305</v>
      </c>
      <c r="G40" s="497" t="s">
        <v>2559</v>
      </c>
      <c r="H40" s="497">
        <v>4</v>
      </c>
      <c r="I40" s="497">
        <v>0</v>
      </c>
      <c r="J40" s="497" t="s">
        <v>2560</v>
      </c>
      <c r="K40" s="497" t="s">
        <v>34</v>
      </c>
      <c r="L40" s="497"/>
      <c r="M40" s="497"/>
      <c r="N40" s="497"/>
      <c r="O40" s="497"/>
      <c r="P40" s="497"/>
      <c r="Q40" s="497"/>
      <c r="R40" s="497"/>
    </row>
    <row r="41" spans="1:18" ht="15.75" customHeight="1">
      <c r="A41" s="497" t="s">
        <v>1025</v>
      </c>
      <c r="B41" s="497" t="s">
        <v>930</v>
      </c>
      <c r="C41" s="497" t="s">
        <v>348</v>
      </c>
      <c r="D41" s="497" t="s">
        <v>1237</v>
      </c>
      <c r="E41" s="497">
        <v>514101</v>
      </c>
      <c r="F41" s="497" t="s">
        <v>172</v>
      </c>
      <c r="G41" s="497" t="s">
        <v>2559</v>
      </c>
      <c r="H41" s="497">
        <v>2</v>
      </c>
      <c r="I41" s="497">
        <v>2</v>
      </c>
      <c r="J41" s="497" t="s">
        <v>2560</v>
      </c>
      <c r="K41" s="497" t="s">
        <v>34</v>
      </c>
      <c r="L41" s="497"/>
      <c r="M41" s="497"/>
      <c r="N41" s="497"/>
      <c r="O41" s="497"/>
      <c r="P41" s="497"/>
      <c r="Q41" s="497"/>
      <c r="R41" s="497"/>
    </row>
    <row r="42" spans="1:18" ht="15.75" customHeight="1">
      <c r="A42" s="497" t="s">
        <v>1044</v>
      </c>
      <c r="B42" s="497" t="s">
        <v>930</v>
      </c>
      <c r="C42" s="497" t="s">
        <v>348</v>
      </c>
      <c r="D42" s="497" t="s">
        <v>1017</v>
      </c>
      <c r="E42" s="497">
        <v>522301</v>
      </c>
      <c r="F42" s="497" t="s">
        <v>575</v>
      </c>
      <c r="G42" s="497" t="s">
        <v>2559</v>
      </c>
      <c r="H42" s="497">
        <v>5</v>
      </c>
      <c r="I42" s="497">
        <v>2</v>
      </c>
      <c r="J42" s="497" t="s">
        <v>2560</v>
      </c>
      <c r="K42" s="497" t="s">
        <v>34</v>
      </c>
      <c r="L42" s="497"/>
      <c r="M42" s="497"/>
      <c r="N42" s="497"/>
      <c r="O42" s="497"/>
      <c r="P42" s="497"/>
      <c r="Q42" s="497"/>
      <c r="R42" s="497"/>
    </row>
    <row r="43" spans="1:18" ht="15.75" customHeight="1">
      <c r="A43" s="497" t="s">
        <v>1026</v>
      </c>
      <c r="B43" s="497" t="s">
        <v>930</v>
      </c>
      <c r="C43" s="497" t="s">
        <v>348</v>
      </c>
      <c r="D43" s="497" t="s">
        <v>1433</v>
      </c>
      <c r="E43" s="497">
        <v>711204</v>
      </c>
      <c r="F43" s="497" t="s">
        <v>430</v>
      </c>
      <c r="G43" s="497" t="s">
        <v>2559</v>
      </c>
      <c r="H43" s="497">
        <v>3</v>
      </c>
      <c r="I43" s="497">
        <v>0</v>
      </c>
      <c r="J43" s="497" t="s">
        <v>2560</v>
      </c>
      <c r="K43" s="497" t="s">
        <v>34</v>
      </c>
      <c r="L43" s="497"/>
      <c r="M43" s="497"/>
      <c r="N43" s="497"/>
      <c r="O43" s="497"/>
      <c r="P43" s="497"/>
      <c r="Q43" s="497"/>
      <c r="R43" s="497"/>
    </row>
    <row r="44" spans="1:18" ht="15.75" customHeight="1">
      <c r="A44" s="497" t="s">
        <v>1027</v>
      </c>
      <c r="B44" s="497" t="s">
        <v>930</v>
      </c>
      <c r="C44" s="497" t="s">
        <v>348</v>
      </c>
      <c r="D44" s="497" t="s">
        <v>647</v>
      </c>
      <c r="E44" s="497">
        <v>722204</v>
      </c>
      <c r="F44" s="497" t="s">
        <v>572</v>
      </c>
      <c r="G44" s="497" t="s">
        <v>2559</v>
      </c>
      <c r="H44" s="497">
        <v>1</v>
      </c>
      <c r="I44" s="497">
        <v>0</v>
      </c>
      <c r="J44" s="497" t="s">
        <v>2560</v>
      </c>
      <c r="K44" s="497" t="s">
        <v>34</v>
      </c>
      <c r="L44" s="497"/>
      <c r="M44" s="497"/>
      <c r="N44" s="497"/>
      <c r="O44" s="497"/>
      <c r="P44" s="497"/>
      <c r="Q44" s="497"/>
      <c r="R44" s="497"/>
    </row>
    <row r="45" spans="1:18" ht="15.75" customHeight="1">
      <c r="A45" s="497" t="s">
        <v>1036</v>
      </c>
      <c r="B45" s="497" t="s">
        <v>930</v>
      </c>
      <c r="C45" s="497" t="s">
        <v>348</v>
      </c>
      <c r="D45" s="497" t="s">
        <v>2563</v>
      </c>
      <c r="E45" s="497">
        <v>712618</v>
      </c>
      <c r="F45" s="497" t="s">
        <v>397</v>
      </c>
      <c r="G45" s="497" t="s">
        <v>2559</v>
      </c>
      <c r="H45" s="497">
        <v>1</v>
      </c>
      <c r="I45" s="497">
        <v>0</v>
      </c>
      <c r="J45" s="497" t="s">
        <v>2560</v>
      </c>
      <c r="K45" s="497" t="s">
        <v>34</v>
      </c>
      <c r="L45" s="497"/>
      <c r="M45" s="497"/>
      <c r="N45" s="497"/>
      <c r="O45" s="497"/>
      <c r="P45" s="497"/>
      <c r="Q45" s="497"/>
      <c r="R45" s="497"/>
    </row>
    <row r="46" spans="1:18" ht="15.75" customHeight="1">
      <c r="A46" s="497" t="s">
        <v>1029</v>
      </c>
      <c r="B46" s="497" t="s">
        <v>1472</v>
      </c>
      <c r="C46" s="497" t="s">
        <v>740</v>
      </c>
      <c r="D46" s="497" t="s">
        <v>1237</v>
      </c>
      <c r="E46" s="497">
        <v>514101</v>
      </c>
      <c r="F46" s="497" t="s">
        <v>172</v>
      </c>
      <c r="G46" s="497" t="s">
        <v>2559</v>
      </c>
      <c r="H46" s="497">
        <v>1</v>
      </c>
      <c r="I46" s="497">
        <v>0</v>
      </c>
      <c r="J46" s="497" t="s">
        <v>90</v>
      </c>
      <c r="K46" s="497" t="s">
        <v>71</v>
      </c>
      <c r="L46" s="497"/>
      <c r="M46" s="497"/>
      <c r="N46" s="497"/>
      <c r="O46" s="497"/>
      <c r="P46" s="497"/>
      <c r="Q46" s="497"/>
      <c r="R46" s="497"/>
    </row>
    <row r="47" spans="1:18" ht="15.75" customHeight="1">
      <c r="A47" s="497" t="s">
        <v>1034</v>
      </c>
      <c r="B47" s="497" t="s">
        <v>1472</v>
      </c>
      <c r="C47" s="497" t="s">
        <v>740</v>
      </c>
      <c r="D47" s="497" t="s">
        <v>1017</v>
      </c>
      <c r="E47" s="497">
        <v>522101</v>
      </c>
      <c r="F47" s="497" t="s">
        <v>575</v>
      </c>
      <c r="G47" s="497" t="s">
        <v>2559</v>
      </c>
      <c r="H47" s="497">
        <v>7</v>
      </c>
      <c r="I47" s="497">
        <v>6</v>
      </c>
      <c r="J47" s="497" t="s">
        <v>90</v>
      </c>
      <c r="K47" s="497" t="s">
        <v>71</v>
      </c>
      <c r="L47" s="497"/>
      <c r="M47" s="497"/>
      <c r="N47" s="497"/>
      <c r="O47" s="497"/>
      <c r="P47" s="497"/>
      <c r="Q47" s="497"/>
      <c r="R47" s="497"/>
    </row>
    <row r="48" spans="1:18" ht="15.75" customHeight="1">
      <c r="A48" s="497" t="s">
        <v>357</v>
      </c>
      <c r="B48" s="497" t="s">
        <v>1472</v>
      </c>
      <c r="C48" s="497" t="s">
        <v>740</v>
      </c>
      <c r="D48" s="497" t="s">
        <v>583</v>
      </c>
      <c r="E48" s="497">
        <v>723103</v>
      </c>
      <c r="F48" s="497" t="s">
        <v>305</v>
      </c>
      <c r="G48" s="497" t="s">
        <v>2559</v>
      </c>
      <c r="H48" s="497">
        <v>9</v>
      </c>
      <c r="I48" s="497">
        <v>0</v>
      </c>
      <c r="J48" s="497" t="s">
        <v>90</v>
      </c>
      <c r="K48" s="497" t="s">
        <v>71</v>
      </c>
      <c r="L48" s="497"/>
      <c r="M48" s="497"/>
      <c r="N48" s="497"/>
      <c r="O48" s="497"/>
      <c r="P48" s="497"/>
      <c r="Q48" s="497"/>
      <c r="R48" s="497"/>
    </row>
    <row r="49" spans="1:18" ht="15.75" customHeight="1">
      <c r="A49" s="497" t="s">
        <v>361</v>
      </c>
      <c r="B49" s="497" t="s">
        <v>1472</v>
      </c>
      <c r="C49" s="497" t="s">
        <v>740</v>
      </c>
      <c r="D49" s="497" t="s">
        <v>1222</v>
      </c>
      <c r="E49" s="497">
        <v>512001</v>
      </c>
      <c r="F49" s="497" t="s">
        <v>277</v>
      </c>
      <c r="G49" s="497" t="s">
        <v>2559</v>
      </c>
      <c r="H49" s="497">
        <v>5</v>
      </c>
      <c r="I49" s="497">
        <v>4</v>
      </c>
      <c r="J49" s="497" t="s">
        <v>90</v>
      </c>
      <c r="K49" s="497" t="s">
        <v>71</v>
      </c>
      <c r="L49" s="497"/>
      <c r="M49" s="497"/>
      <c r="N49" s="497"/>
      <c r="O49" s="497"/>
      <c r="P49" s="497"/>
      <c r="Q49" s="497"/>
      <c r="R49" s="497"/>
    </row>
    <row r="50" spans="1:18" ht="15.75" customHeight="1">
      <c r="A50" s="497" t="s">
        <v>365</v>
      </c>
      <c r="B50" s="497" t="s">
        <v>1472</v>
      </c>
      <c r="C50" s="497" t="s">
        <v>740</v>
      </c>
      <c r="D50" s="497" t="s">
        <v>1286</v>
      </c>
      <c r="E50" s="497">
        <v>751201</v>
      </c>
      <c r="F50" s="497" t="s">
        <v>76</v>
      </c>
      <c r="G50" s="497" t="s">
        <v>2559</v>
      </c>
      <c r="H50" s="497">
        <v>4</v>
      </c>
      <c r="I50" s="497">
        <v>2</v>
      </c>
      <c r="J50" s="497" t="s">
        <v>90</v>
      </c>
      <c r="K50" s="497" t="s">
        <v>71</v>
      </c>
      <c r="L50" s="497"/>
      <c r="M50" s="497"/>
      <c r="N50" s="497"/>
      <c r="O50" s="497"/>
      <c r="P50" s="497"/>
      <c r="Q50" s="497"/>
      <c r="R50" s="497"/>
    </row>
    <row r="51" spans="1:18" ht="15.75" customHeight="1">
      <c r="A51" s="497" t="s">
        <v>741</v>
      </c>
      <c r="B51" s="497" t="s">
        <v>1472</v>
      </c>
      <c r="C51" s="497" t="s">
        <v>740</v>
      </c>
      <c r="D51" s="497" t="s">
        <v>1433</v>
      </c>
      <c r="E51" s="497">
        <v>711204</v>
      </c>
      <c r="F51" s="497" t="s">
        <v>430</v>
      </c>
      <c r="G51" s="497" t="s">
        <v>2559</v>
      </c>
      <c r="H51" s="497">
        <v>3</v>
      </c>
      <c r="I51" s="497">
        <v>0</v>
      </c>
      <c r="J51" s="497" t="s">
        <v>35</v>
      </c>
      <c r="K51" s="497" t="s">
        <v>34</v>
      </c>
      <c r="L51" s="497"/>
      <c r="M51" s="497"/>
      <c r="N51" s="497"/>
      <c r="O51" s="497"/>
      <c r="P51" s="497"/>
      <c r="Q51" s="497"/>
      <c r="R51" s="497"/>
    </row>
    <row r="52" spans="1:18" ht="15.75" customHeight="1">
      <c r="A52" s="497" t="s">
        <v>356</v>
      </c>
      <c r="B52" s="497" t="s">
        <v>1472</v>
      </c>
      <c r="C52" s="497" t="s">
        <v>740</v>
      </c>
      <c r="D52" s="497" t="s">
        <v>1267</v>
      </c>
      <c r="E52" s="497">
        <v>741103</v>
      </c>
      <c r="F52" s="497" t="s">
        <v>157</v>
      </c>
      <c r="G52" s="497" t="s">
        <v>2559</v>
      </c>
      <c r="H52" s="497">
        <v>1</v>
      </c>
      <c r="I52" s="497">
        <v>0</v>
      </c>
      <c r="J52" s="497" t="s">
        <v>35</v>
      </c>
      <c r="K52" s="497" t="s">
        <v>34</v>
      </c>
      <c r="L52" s="497"/>
      <c r="M52" s="497"/>
      <c r="N52" s="497"/>
      <c r="O52" s="497"/>
      <c r="P52" s="497"/>
      <c r="Q52" s="497"/>
      <c r="R52" s="497"/>
    </row>
    <row r="53" spans="1:18" ht="15.75" customHeight="1">
      <c r="A53" s="497" t="s">
        <v>370</v>
      </c>
      <c r="B53" s="497" t="s">
        <v>1472</v>
      </c>
      <c r="C53" s="497" t="s">
        <v>740</v>
      </c>
      <c r="D53" s="497" t="s">
        <v>2570</v>
      </c>
      <c r="E53" s="497">
        <v>712906</v>
      </c>
      <c r="F53" s="497" t="s">
        <v>405</v>
      </c>
      <c r="G53" s="497" t="s">
        <v>2559</v>
      </c>
      <c r="H53" s="497">
        <v>2</v>
      </c>
      <c r="I53" s="497">
        <v>0</v>
      </c>
      <c r="J53" s="497" t="s">
        <v>2571</v>
      </c>
      <c r="K53" s="497" t="s">
        <v>181</v>
      </c>
      <c r="L53" s="497"/>
      <c r="M53" s="497"/>
      <c r="N53" s="497"/>
      <c r="O53" s="497"/>
      <c r="P53" s="497"/>
      <c r="Q53" s="497"/>
      <c r="R53" s="497"/>
    </row>
    <row r="54" spans="1:18" ht="15.75" customHeight="1">
      <c r="A54" s="497" t="s">
        <v>743</v>
      </c>
      <c r="B54" s="497" t="s">
        <v>1472</v>
      </c>
      <c r="C54" s="497" t="s">
        <v>740</v>
      </c>
      <c r="D54" s="497" t="s">
        <v>2564</v>
      </c>
      <c r="E54" s="497">
        <v>721306</v>
      </c>
      <c r="F54" s="497" t="s">
        <v>58</v>
      </c>
      <c r="G54" s="497" t="s">
        <v>2559</v>
      </c>
      <c r="H54" s="497">
        <v>1</v>
      </c>
      <c r="I54" s="497">
        <v>0</v>
      </c>
      <c r="J54" s="497" t="s">
        <v>35</v>
      </c>
      <c r="K54" s="497" t="s">
        <v>34</v>
      </c>
      <c r="L54" s="497"/>
      <c r="M54" s="497"/>
      <c r="N54" s="497"/>
      <c r="O54" s="497"/>
      <c r="P54" s="497"/>
      <c r="Q54" s="497"/>
      <c r="R54" s="497"/>
    </row>
    <row r="55" spans="1:18" ht="15.75" customHeight="1">
      <c r="A55" s="497" t="s">
        <v>374</v>
      </c>
      <c r="B55" s="497" t="s">
        <v>1580</v>
      </c>
      <c r="C55" s="497" t="s">
        <v>974</v>
      </c>
      <c r="D55" s="497" t="s">
        <v>2572</v>
      </c>
      <c r="E55" s="497">
        <v>753402</v>
      </c>
      <c r="F55" s="497" t="s">
        <v>581</v>
      </c>
      <c r="G55" s="497" t="s">
        <v>2559</v>
      </c>
      <c r="H55" s="497">
        <v>9</v>
      </c>
      <c r="I55" s="497">
        <v>4</v>
      </c>
      <c r="J55" s="497" t="s">
        <v>136</v>
      </c>
      <c r="K55" s="497" t="s">
        <v>134</v>
      </c>
      <c r="L55" s="497"/>
      <c r="M55" s="497"/>
      <c r="N55" s="497"/>
      <c r="O55" s="497"/>
      <c r="P55" s="497"/>
      <c r="Q55" s="497"/>
      <c r="R55" s="497"/>
    </row>
    <row r="56" spans="1:18" ht="15.75" customHeight="1">
      <c r="A56" s="497" t="s">
        <v>744</v>
      </c>
      <c r="B56" s="497" t="s">
        <v>1580</v>
      </c>
      <c r="C56" s="497" t="s">
        <v>974</v>
      </c>
      <c r="D56" s="497" t="s">
        <v>807</v>
      </c>
      <c r="E56" s="497">
        <v>752205</v>
      </c>
      <c r="F56" s="497" t="s">
        <v>578</v>
      </c>
      <c r="G56" s="497" t="s">
        <v>2559</v>
      </c>
      <c r="H56" s="497">
        <v>7</v>
      </c>
      <c r="I56" s="497">
        <v>0</v>
      </c>
      <c r="J56" s="497" t="s">
        <v>136</v>
      </c>
      <c r="K56" s="497" t="s">
        <v>134</v>
      </c>
      <c r="L56" s="497"/>
      <c r="M56" s="497"/>
      <c r="N56" s="497"/>
      <c r="O56" s="497"/>
      <c r="P56" s="497"/>
      <c r="Q56" s="497"/>
      <c r="R56" s="497"/>
    </row>
    <row r="57" spans="1:18" ht="15.75" customHeight="1">
      <c r="A57" s="497" t="s">
        <v>745</v>
      </c>
      <c r="B57" s="497" t="s">
        <v>1580</v>
      </c>
      <c r="C57" s="497" t="s">
        <v>974</v>
      </c>
      <c r="D57" s="497" t="s">
        <v>1237</v>
      </c>
      <c r="E57" s="497">
        <v>514101</v>
      </c>
      <c r="F57" s="497" t="s">
        <v>172</v>
      </c>
      <c r="G57" s="497" t="s">
        <v>2559</v>
      </c>
      <c r="H57" s="497">
        <v>3</v>
      </c>
      <c r="I57" s="497">
        <v>2</v>
      </c>
      <c r="J57" s="497" t="s">
        <v>136</v>
      </c>
      <c r="K57" s="497" t="s">
        <v>134</v>
      </c>
      <c r="L57" s="497"/>
      <c r="M57" s="497"/>
      <c r="N57" s="497"/>
      <c r="O57" s="497"/>
      <c r="P57" s="497"/>
      <c r="Q57" s="497"/>
      <c r="R57" s="497"/>
    </row>
    <row r="58" spans="1:18" ht="15.75" customHeight="1">
      <c r="A58" s="497" t="s">
        <v>751</v>
      </c>
      <c r="B58" s="497" t="s">
        <v>1580</v>
      </c>
      <c r="C58" s="497" t="s">
        <v>974</v>
      </c>
      <c r="D58" s="497" t="s">
        <v>583</v>
      </c>
      <c r="E58" s="497">
        <v>723103</v>
      </c>
      <c r="F58" s="497" t="s">
        <v>305</v>
      </c>
      <c r="G58" s="497" t="s">
        <v>2559</v>
      </c>
      <c r="H58" s="497">
        <v>1</v>
      </c>
      <c r="I58" s="497">
        <v>0</v>
      </c>
      <c r="J58" s="497" t="s">
        <v>136</v>
      </c>
      <c r="K58" s="497" t="s">
        <v>134</v>
      </c>
      <c r="L58" s="497"/>
      <c r="M58" s="497"/>
      <c r="N58" s="497"/>
      <c r="O58" s="497"/>
      <c r="P58" s="497"/>
      <c r="Q58" s="497"/>
      <c r="R58" s="497"/>
    </row>
    <row r="59" spans="1:18" ht="15.75" customHeight="1">
      <c r="A59" s="497" t="s">
        <v>755</v>
      </c>
      <c r="B59" s="497" t="s">
        <v>1580</v>
      </c>
      <c r="C59" s="497" t="s">
        <v>974</v>
      </c>
      <c r="D59" s="497" t="s">
        <v>2563</v>
      </c>
      <c r="E59" s="497">
        <v>712618</v>
      </c>
      <c r="F59" s="497" t="s">
        <v>397</v>
      </c>
      <c r="G59" s="497" t="s">
        <v>2559</v>
      </c>
      <c r="H59" s="497">
        <v>1</v>
      </c>
      <c r="I59" s="497">
        <v>0</v>
      </c>
      <c r="J59" s="497" t="s">
        <v>136</v>
      </c>
      <c r="K59" s="497" t="s">
        <v>134</v>
      </c>
      <c r="L59" s="497"/>
      <c r="M59" s="497"/>
      <c r="N59" s="497"/>
      <c r="O59" s="497"/>
      <c r="P59" s="497"/>
      <c r="Q59" s="497"/>
      <c r="R59" s="497"/>
    </row>
    <row r="60" spans="1:18" ht="15.75" customHeight="1">
      <c r="A60" s="497" t="s">
        <v>748</v>
      </c>
      <c r="B60" s="497" t="s">
        <v>1580</v>
      </c>
      <c r="C60" s="497" t="s">
        <v>974</v>
      </c>
      <c r="D60" s="497" t="s">
        <v>1017</v>
      </c>
      <c r="E60" s="497">
        <v>522301</v>
      </c>
      <c r="F60" s="497" t="s">
        <v>575</v>
      </c>
      <c r="G60" s="497" t="s">
        <v>2559</v>
      </c>
      <c r="H60" s="497">
        <v>3</v>
      </c>
      <c r="I60" s="497">
        <v>3</v>
      </c>
      <c r="J60" s="497" t="s">
        <v>136</v>
      </c>
      <c r="K60" s="497" t="s">
        <v>134</v>
      </c>
      <c r="L60" s="497"/>
      <c r="M60" s="497"/>
      <c r="N60" s="497"/>
      <c r="O60" s="497"/>
      <c r="P60" s="497"/>
      <c r="Q60" s="497"/>
      <c r="R60" s="497"/>
    </row>
    <row r="61" spans="1:18" ht="15.75" customHeight="1">
      <c r="A61" s="497" t="s">
        <v>753</v>
      </c>
      <c r="B61" s="497" t="s">
        <v>1580</v>
      </c>
      <c r="C61" s="497" t="s">
        <v>974</v>
      </c>
      <c r="D61" s="497" t="s">
        <v>1267</v>
      </c>
      <c r="E61" s="497">
        <v>741103</v>
      </c>
      <c r="F61" s="497" t="s">
        <v>157</v>
      </c>
      <c r="G61" s="497" t="s">
        <v>2559</v>
      </c>
      <c r="H61" s="497">
        <v>1</v>
      </c>
      <c r="I61" s="497">
        <v>0</v>
      </c>
      <c r="J61" s="497" t="s">
        <v>136</v>
      </c>
      <c r="K61" s="497" t="s">
        <v>134</v>
      </c>
      <c r="L61" s="497"/>
      <c r="M61" s="497"/>
      <c r="N61" s="497"/>
      <c r="O61" s="497"/>
      <c r="P61" s="497"/>
      <c r="Q61" s="497"/>
      <c r="R61" s="497"/>
    </row>
    <row r="62" spans="1:18" ht="15.75" customHeight="1">
      <c r="A62" s="497" t="s">
        <v>525</v>
      </c>
      <c r="B62" s="497" t="s">
        <v>1580</v>
      </c>
      <c r="C62" s="497" t="s">
        <v>974</v>
      </c>
      <c r="D62" s="497" t="s">
        <v>647</v>
      </c>
      <c r="E62" s="497">
        <v>722204</v>
      </c>
      <c r="F62" s="497" t="s">
        <v>572</v>
      </c>
      <c r="G62" s="497" t="s">
        <v>2559</v>
      </c>
      <c r="H62" s="497">
        <v>1</v>
      </c>
      <c r="I62" s="497">
        <v>0</v>
      </c>
      <c r="J62" s="497" t="s">
        <v>101</v>
      </c>
      <c r="K62" s="497" t="s">
        <v>100</v>
      </c>
      <c r="L62" s="497"/>
      <c r="M62" s="497"/>
      <c r="N62" s="497"/>
      <c r="O62" s="497"/>
      <c r="P62" s="497"/>
      <c r="Q62" s="497"/>
      <c r="R62" s="497"/>
    </row>
    <row r="63" spans="1:18" ht="15.75" customHeight="1">
      <c r="A63" s="497" t="s">
        <v>537</v>
      </c>
      <c r="B63" s="497" t="s">
        <v>1580</v>
      </c>
      <c r="C63" s="497" t="s">
        <v>974</v>
      </c>
      <c r="D63" s="497" t="s">
        <v>2573</v>
      </c>
      <c r="E63" s="497">
        <v>751108</v>
      </c>
      <c r="F63" s="497" t="s">
        <v>547</v>
      </c>
      <c r="G63" s="497" t="s">
        <v>2559</v>
      </c>
      <c r="H63" s="497">
        <v>1</v>
      </c>
      <c r="I63" s="497">
        <v>0</v>
      </c>
      <c r="J63" s="497" t="s">
        <v>2574</v>
      </c>
      <c r="K63" s="497" t="s">
        <v>81</v>
      </c>
      <c r="L63" s="497"/>
      <c r="M63" s="497"/>
      <c r="N63" s="497"/>
      <c r="O63" s="497"/>
      <c r="P63" s="497"/>
      <c r="Q63" s="497"/>
      <c r="R63" s="497"/>
    </row>
    <row r="64" spans="1:18" ht="15.75" customHeight="1">
      <c r="A64" s="497" t="s">
        <v>562</v>
      </c>
      <c r="B64" s="497" t="s">
        <v>1578</v>
      </c>
      <c r="C64" s="497" t="s">
        <v>760</v>
      </c>
      <c r="D64" s="497" t="s">
        <v>1237</v>
      </c>
      <c r="E64" s="497">
        <v>514101</v>
      </c>
      <c r="F64" s="497" t="s">
        <v>172</v>
      </c>
      <c r="G64" s="497" t="s">
        <v>2559</v>
      </c>
      <c r="H64" s="497">
        <v>6</v>
      </c>
      <c r="I64" s="497">
        <v>6</v>
      </c>
      <c r="J64" s="497" t="s">
        <v>2571</v>
      </c>
      <c r="K64" s="497" t="s">
        <v>181</v>
      </c>
      <c r="L64" s="497"/>
      <c r="M64" s="497"/>
      <c r="N64" s="497"/>
      <c r="O64" s="497"/>
      <c r="P64" s="497"/>
      <c r="Q64" s="497"/>
      <c r="R64" s="497"/>
    </row>
    <row r="65" spans="1:18" ht="15.75" customHeight="1">
      <c r="A65" s="497" t="s">
        <v>529</v>
      </c>
      <c r="B65" s="497" t="s">
        <v>1578</v>
      </c>
      <c r="C65" s="497" t="s">
        <v>760</v>
      </c>
      <c r="D65" s="497" t="s">
        <v>1270</v>
      </c>
      <c r="E65" s="497">
        <v>432106</v>
      </c>
      <c r="F65" s="497" t="s">
        <v>290</v>
      </c>
      <c r="G65" s="497" t="s">
        <v>2559</v>
      </c>
      <c r="H65" s="497">
        <v>2</v>
      </c>
      <c r="I65" s="497">
        <v>0</v>
      </c>
      <c r="J65" s="497" t="s">
        <v>2575</v>
      </c>
      <c r="K65" s="497" t="s">
        <v>81</v>
      </c>
      <c r="L65" s="497"/>
      <c r="M65" s="497"/>
      <c r="N65" s="497"/>
      <c r="O65" s="497"/>
      <c r="P65" s="497"/>
      <c r="Q65" s="497"/>
      <c r="R65" s="497"/>
    </row>
    <row r="66" spans="1:18" ht="15.75" customHeight="1">
      <c r="A66" s="497" t="s">
        <v>533</v>
      </c>
      <c r="B66" s="497" t="s">
        <v>1578</v>
      </c>
      <c r="C66" s="497" t="s">
        <v>760</v>
      </c>
      <c r="D66" s="497" t="s">
        <v>1017</v>
      </c>
      <c r="E66" s="497">
        <v>522101</v>
      </c>
      <c r="F66" s="497" t="s">
        <v>575</v>
      </c>
      <c r="G66" s="497" t="s">
        <v>2559</v>
      </c>
      <c r="H66" s="497">
        <v>1</v>
      </c>
      <c r="I66" s="497">
        <v>0</v>
      </c>
      <c r="J66" s="497" t="s">
        <v>2571</v>
      </c>
      <c r="K66" s="497" t="s">
        <v>181</v>
      </c>
      <c r="L66" s="497"/>
      <c r="M66" s="497"/>
      <c r="N66" s="497"/>
      <c r="O66" s="497"/>
      <c r="P66" s="497"/>
      <c r="Q66" s="497"/>
      <c r="R66" s="497"/>
    </row>
    <row r="67" spans="1:18" ht="15.75" customHeight="1">
      <c r="A67" s="497" t="s">
        <v>754</v>
      </c>
      <c r="B67" s="497" t="s">
        <v>1578</v>
      </c>
      <c r="C67" s="497" t="s">
        <v>760</v>
      </c>
      <c r="D67" s="497" t="s">
        <v>583</v>
      </c>
      <c r="E67" s="497">
        <v>723103</v>
      </c>
      <c r="F67" s="497" t="s">
        <v>305</v>
      </c>
      <c r="G67" s="497" t="s">
        <v>2559</v>
      </c>
      <c r="H67" s="497">
        <v>5</v>
      </c>
      <c r="I67" s="497">
        <v>0</v>
      </c>
      <c r="J67" s="497" t="s">
        <v>2571</v>
      </c>
      <c r="K67" s="497" t="s">
        <v>181</v>
      </c>
      <c r="L67" s="497"/>
      <c r="M67" s="497"/>
      <c r="N67" s="497"/>
      <c r="O67" s="497"/>
      <c r="P67" s="497"/>
      <c r="Q67" s="497"/>
      <c r="R67" s="497"/>
    </row>
    <row r="68" spans="1:18" ht="15.75" customHeight="1">
      <c r="A68" s="497" t="s">
        <v>746</v>
      </c>
      <c r="B68" s="497" t="s">
        <v>1578</v>
      </c>
      <c r="C68" s="497" t="s">
        <v>760</v>
      </c>
      <c r="D68" s="497" t="s">
        <v>1267</v>
      </c>
      <c r="E68" s="497">
        <v>741103</v>
      </c>
      <c r="F68" s="497" t="s">
        <v>157</v>
      </c>
      <c r="G68" s="497" t="s">
        <v>2559</v>
      </c>
      <c r="H68" s="497">
        <v>1</v>
      </c>
      <c r="I68" s="497">
        <v>0</v>
      </c>
      <c r="J68" s="497" t="s">
        <v>2571</v>
      </c>
      <c r="K68" s="497" t="s">
        <v>181</v>
      </c>
      <c r="L68" s="497"/>
      <c r="M68" s="497"/>
      <c r="N68" s="497"/>
      <c r="O68" s="497"/>
      <c r="P68" s="497"/>
      <c r="Q68" s="497"/>
      <c r="R68" s="497"/>
    </row>
    <row r="69" spans="1:18" ht="15.75" customHeight="1">
      <c r="A69" s="497" t="s">
        <v>541</v>
      </c>
      <c r="B69" s="497" t="s">
        <v>1578</v>
      </c>
      <c r="C69" s="497" t="s">
        <v>760</v>
      </c>
      <c r="D69" s="497" t="s">
        <v>1256</v>
      </c>
      <c r="E69" s="497">
        <v>742118</v>
      </c>
      <c r="F69" s="497" t="s">
        <v>328</v>
      </c>
      <c r="G69" s="497" t="s">
        <v>2559</v>
      </c>
      <c r="H69" s="497">
        <v>1</v>
      </c>
      <c r="I69" s="497">
        <v>0</v>
      </c>
      <c r="J69" s="497" t="s">
        <v>2575</v>
      </c>
      <c r="K69" s="497" t="s">
        <v>81</v>
      </c>
      <c r="L69" s="497"/>
      <c r="M69" s="497"/>
      <c r="N69" s="497"/>
      <c r="O69" s="497"/>
      <c r="P69" s="497"/>
      <c r="Q69" s="497"/>
      <c r="R69" s="497"/>
    </row>
    <row r="70" spans="1:18" ht="15.75" customHeight="1">
      <c r="A70" s="497" t="s">
        <v>553</v>
      </c>
      <c r="B70" s="497" t="s">
        <v>1578</v>
      </c>
      <c r="C70" s="497" t="s">
        <v>760</v>
      </c>
      <c r="D70" s="497" t="s">
        <v>807</v>
      </c>
      <c r="E70" s="497">
        <v>752205</v>
      </c>
      <c r="F70" s="497" t="s">
        <v>578</v>
      </c>
      <c r="G70" s="497" t="s">
        <v>2559</v>
      </c>
      <c r="H70" s="497">
        <v>1</v>
      </c>
      <c r="I70" s="497">
        <v>0</v>
      </c>
      <c r="J70" s="497" t="s">
        <v>2571</v>
      </c>
      <c r="K70" s="497" t="s">
        <v>181</v>
      </c>
      <c r="L70" s="497"/>
      <c r="M70" s="497"/>
      <c r="N70" s="497"/>
      <c r="O70" s="497"/>
      <c r="P70" s="497"/>
      <c r="Q70" s="497"/>
      <c r="R70" s="497"/>
    </row>
    <row r="71" spans="1:18" ht="15.75" customHeight="1">
      <c r="A71" s="497" t="s">
        <v>1119</v>
      </c>
      <c r="B71" s="497" t="s">
        <v>1578</v>
      </c>
      <c r="C71" s="497" t="s">
        <v>760</v>
      </c>
      <c r="D71" s="497" t="s">
        <v>2563</v>
      </c>
      <c r="E71" s="497">
        <v>712618</v>
      </c>
      <c r="F71" s="497" t="s">
        <v>397</v>
      </c>
      <c r="G71" s="497" t="s">
        <v>2559</v>
      </c>
      <c r="H71" s="497">
        <v>1</v>
      </c>
      <c r="I71" s="497">
        <v>0</v>
      </c>
      <c r="J71" s="497" t="s">
        <v>2571</v>
      </c>
      <c r="K71" s="497" t="s">
        <v>181</v>
      </c>
      <c r="L71" s="497"/>
      <c r="M71" s="497"/>
      <c r="N71" s="497"/>
      <c r="O71" s="497"/>
      <c r="P71" s="497"/>
      <c r="Q71" s="497"/>
      <c r="R71" s="497"/>
    </row>
    <row r="72" spans="1:18" ht="15.75" customHeight="1">
      <c r="A72" s="497" t="s">
        <v>560</v>
      </c>
      <c r="B72" s="497" t="s">
        <v>1457</v>
      </c>
      <c r="C72" s="497" t="s">
        <v>450</v>
      </c>
      <c r="D72" s="497" t="s">
        <v>1222</v>
      </c>
      <c r="E72" s="497">
        <v>512001</v>
      </c>
      <c r="F72" s="497" t="s">
        <v>277</v>
      </c>
      <c r="G72" s="497" t="s">
        <v>2559</v>
      </c>
      <c r="H72" s="497">
        <v>3</v>
      </c>
      <c r="I72" s="497">
        <v>1</v>
      </c>
      <c r="J72" s="497" t="s">
        <v>2571</v>
      </c>
      <c r="K72" s="497" t="s">
        <v>181</v>
      </c>
      <c r="L72" s="497"/>
      <c r="M72" s="497"/>
      <c r="N72" s="497"/>
      <c r="O72" s="497"/>
      <c r="P72" s="497"/>
      <c r="Q72" s="497"/>
      <c r="R72" s="497"/>
    </row>
    <row r="73" spans="1:18" ht="15.75" customHeight="1">
      <c r="A73" s="497" t="s">
        <v>545</v>
      </c>
      <c r="B73" s="497" t="s">
        <v>1457</v>
      </c>
      <c r="C73" s="497" t="s">
        <v>450</v>
      </c>
      <c r="D73" s="497" t="s">
        <v>1237</v>
      </c>
      <c r="E73" s="497">
        <v>514101</v>
      </c>
      <c r="F73" s="497" t="s">
        <v>172</v>
      </c>
      <c r="G73" s="497" t="s">
        <v>2559</v>
      </c>
      <c r="H73" s="497">
        <v>5</v>
      </c>
      <c r="I73" s="497">
        <v>5</v>
      </c>
      <c r="J73" s="497" t="s">
        <v>2571</v>
      </c>
      <c r="K73" s="497" t="s">
        <v>181</v>
      </c>
      <c r="L73" s="497"/>
      <c r="M73" s="497"/>
      <c r="N73" s="497"/>
      <c r="O73" s="497"/>
      <c r="P73" s="497"/>
      <c r="Q73" s="497"/>
      <c r="R73" s="497"/>
    </row>
    <row r="74" spans="1:18" ht="15.75" customHeight="1">
      <c r="A74" s="497" t="s">
        <v>566</v>
      </c>
      <c r="B74" s="497" t="s">
        <v>1457</v>
      </c>
      <c r="C74" s="497" t="s">
        <v>450</v>
      </c>
      <c r="D74" s="497" t="s">
        <v>807</v>
      </c>
      <c r="E74" s="497">
        <v>752205</v>
      </c>
      <c r="F74" s="497" t="s">
        <v>578</v>
      </c>
      <c r="G74" s="497" t="s">
        <v>2559</v>
      </c>
      <c r="H74" s="497">
        <v>4</v>
      </c>
      <c r="I74" s="497">
        <v>0</v>
      </c>
      <c r="J74" s="497" t="s">
        <v>2571</v>
      </c>
      <c r="K74" s="497" t="s">
        <v>181</v>
      </c>
      <c r="L74" s="497"/>
      <c r="M74" s="497"/>
      <c r="N74" s="497"/>
      <c r="O74" s="497"/>
      <c r="P74" s="497"/>
      <c r="Q74" s="497"/>
      <c r="R74" s="497"/>
    </row>
    <row r="75" spans="1:18" ht="15.75" customHeight="1">
      <c r="A75" s="497" t="s">
        <v>292</v>
      </c>
      <c r="B75" s="497" t="s">
        <v>1457</v>
      </c>
      <c r="C75" s="497" t="s">
        <v>450</v>
      </c>
      <c r="D75" s="497" t="s">
        <v>647</v>
      </c>
      <c r="E75" s="497">
        <v>722204</v>
      </c>
      <c r="F75" s="497" t="s">
        <v>572</v>
      </c>
      <c r="G75" s="497" t="s">
        <v>2559</v>
      </c>
      <c r="H75" s="497">
        <v>1</v>
      </c>
      <c r="I75" s="497">
        <v>0</v>
      </c>
      <c r="J75" s="497" t="s">
        <v>2571</v>
      </c>
      <c r="K75" s="497" t="s">
        <v>181</v>
      </c>
      <c r="L75" s="497"/>
      <c r="M75" s="497"/>
      <c r="N75" s="497"/>
      <c r="O75" s="497"/>
      <c r="P75" s="497"/>
      <c r="Q75" s="497"/>
      <c r="R75" s="497"/>
    </row>
    <row r="76" spans="1:18" ht="15.75" customHeight="1">
      <c r="A76" s="497" t="s">
        <v>1129</v>
      </c>
      <c r="B76" s="497" t="s">
        <v>1457</v>
      </c>
      <c r="C76" s="497" t="s">
        <v>450</v>
      </c>
      <c r="D76" s="497" t="s">
        <v>1270</v>
      </c>
      <c r="E76" s="497">
        <v>432106</v>
      </c>
      <c r="F76" s="497" t="s">
        <v>290</v>
      </c>
      <c r="G76" s="497" t="s">
        <v>2559</v>
      </c>
      <c r="H76" s="497">
        <v>2</v>
      </c>
      <c r="I76" s="497">
        <v>0</v>
      </c>
      <c r="J76" s="497" t="s">
        <v>2574</v>
      </c>
      <c r="K76" s="497" t="s">
        <v>81</v>
      </c>
      <c r="L76" s="497"/>
      <c r="M76" s="497"/>
      <c r="N76" s="497"/>
      <c r="O76" s="497"/>
      <c r="P76" s="497"/>
      <c r="Q76" s="497"/>
      <c r="R76" s="497"/>
    </row>
    <row r="77" spans="1:18" ht="15.75" customHeight="1">
      <c r="A77" s="497" t="s">
        <v>1120</v>
      </c>
      <c r="B77" s="497" t="s">
        <v>1457</v>
      </c>
      <c r="C77" s="497" t="s">
        <v>450</v>
      </c>
      <c r="D77" s="497" t="s">
        <v>1267</v>
      </c>
      <c r="E77" s="497">
        <v>741103</v>
      </c>
      <c r="F77" s="497" t="s">
        <v>157</v>
      </c>
      <c r="G77" s="497" t="s">
        <v>2559</v>
      </c>
      <c r="H77" s="497">
        <v>3</v>
      </c>
      <c r="I77" s="497">
        <v>0</v>
      </c>
      <c r="J77" s="497" t="s">
        <v>2571</v>
      </c>
      <c r="K77" s="497" t="s">
        <v>181</v>
      </c>
      <c r="L77" s="497"/>
      <c r="M77" s="497"/>
      <c r="N77" s="497"/>
      <c r="O77" s="497"/>
      <c r="P77" s="497"/>
      <c r="Q77" s="497"/>
      <c r="R77" s="497"/>
    </row>
    <row r="78" spans="1:18" ht="15.75" customHeight="1">
      <c r="A78" s="497" t="s">
        <v>414</v>
      </c>
      <c r="B78" s="497" t="s">
        <v>1457</v>
      </c>
      <c r="C78" s="497" t="s">
        <v>450</v>
      </c>
      <c r="D78" s="497" t="s">
        <v>2563</v>
      </c>
      <c r="E78" s="497">
        <v>712618</v>
      </c>
      <c r="F78" s="497" t="s">
        <v>397</v>
      </c>
      <c r="G78" s="497" t="s">
        <v>2559</v>
      </c>
      <c r="H78" s="497">
        <v>3</v>
      </c>
      <c r="I78" s="497">
        <v>0</v>
      </c>
      <c r="J78" s="497" t="s">
        <v>2571</v>
      </c>
      <c r="K78" s="497" t="s">
        <v>181</v>
      </c>
      <c r="L78" s="497"/>
      <c r="M78" s="497"/>
      <c r="N78" s="497"/>
      <c r="O78" s="497"/>
      <c r="P78" s="497"/>
      <c r="Q78" s="497"/>
      <c r="R78" s="497"/>
    </row>
    <row r="79" spans="1:18" ht="15.75" customHeight="1">
      <c r="A79" s="497" t="s">
        <v>1128</v>
      </c>
      <c r="B79" s="497" t="s">
        <v>1457</v>
      </c>
      <c r="C79" s="497" t="s">
        <v>450</v>
      </c>
      <c r="D79" s="497" t="s">
        <v>1433</v>
      </c>
      <c r="E79" s="497">
        <v>711204</v>
      </c>
      <c r="F79" s="497" t="s">
        <v>430</v>
      </c>
      <c r="G79" s="497" t="s">
        <v>2559</v>
      </c>
      <c r="H79" s="497">
        <v>1</v>
      </c>
      <c r="I79" s="497">
        <v>0</v>
      </c>
      <c r="J79" s="497" t="s">
        <v>2571</v>
      </c>
      <c r="K79" s="497" t="s">
        <v>181</v>
      </c>
      <c r="L79" s="497"/>
      <c r="M79" s="497"/>
      <c r="N79" s="497"/>
      <c r="O79" s="497"/>
      <c r="P79" s="497"/>
      <c r="Q79" s="497"/>
      <c r="R79" s="497"/>
    </row>
    <row r="80" spans="1:18" ht="15.75" customHeight="1">
      <c r="A80" s="497" t="s">
        <v>1117</v>
      </c>
      <c r="B80" s="497" t="s">
        <v>702</v>
      </c>
      <c r="C80" s="497" t="s">
        <v>703</v>
      </c>
      <c r="D80" s="497" t="s">
        <v>1222</v>
      </c>
      <c r="E80" s="497">
        <v>512001</v>
      </c>
      <c r="F80" s="497" t="s">
        <v>277</v>
      </c>
      <c r="G80" s="497" t="s">
        <v>2576</v>
      </c>
      <c r="H80" s="497">
        <v>6</v>
      </c>
      <c r="I80" s="497">
        <v>3</v>
      </c>
      <c r="J80" s="497" t="s">
        <v>2557</v>
      </c>
      <c r="K80" s="497" t="s">
        <v>1449</v>
      </c>
      <c r="L80" s="497"/>
      <c r="M80" s="497"/>
      <c r="N80" s="497"/>
      <c r="O80" s="497"/>
      <c r="P80" s="497"/>
      <c r="Q80" s="497"/>
      <c r="R80" s="497"/>
    </row>
    <row r="81" spans="1:18" ht="15.75" customHeight="1">
      <c r="A81" s="497" t="s">
        <v>296</v>
      </c>
      <c r="B81" s="497" t="s">
        <v>702</v>
      </c>
      <c r="C81" s="497" t="s">
        <v>703</v>
      </c>
      <c r="D81" s="497" t="s">
        <v>1017</v>
      </c>
      <c r="E81" s="497">
        <v>522101</v>
      </c>
      <c r="F81" s="497" t="s">
        <v>575</v>
      </c>
      <c r="G81" s="497" t="s">
        <v>2558</v>
      </c>
      <c r="H81" s="497">
        <v>1</v>
      </c>
      <c r="I81" s="497">
        <v>1</v>
      </c>
      <c r="J81" s="497" t="s">
        <v>2557</v>
      </c>
      <c r="K81" s="497" t="s">
        <v>1449</v>
      </c>
      <c r="L81" s="497"/>
      <c r="M81" s="497"/>
      <c r="N81" s="497"/>
      <c r="O81" s="497"/>
      <c r="P81" s="497"/>
      <c r="Q81" s="497"/>
      <c r="R81" s="497"/>
    </row>
    <row r="82" spans="1:18" ht="15.75" customHeight="1">
      <c r="A82" s="497" t="s">
        <v>301</v>
      </c>
      <c r="B82" s="497" t="s">
        <v>702</v>
      </c>
      <c r="C82" s="497" t="s">
        <v>703</v>
      </c>
      <c r="D82" s="497" t="s">
        <v>1433</v>
      </c>
      <c r="E82" s="497">
        <v>711204</v>
      </c>
      <c r="F82" s="497" t="s">
        <v>430</v>
      </c>
      <c r="G82" s="497" t="s">
        <v>2559</v>
      </c>
      <c r="H82" s="497">
        <v>1</v>
      </c>
      <c r="I82" s="497">
        <v>0</v>
      </c>
      <c r="J82" s="497" t="s">
        <v>2560</v>
      </c>
      <c r="K82" s="497" t="s">
        <v>34</v>
      </c>
      <c r="L82" s="497"/>
      <c r="M82" s="497"/>
      <c r="N82" s="497"/>
      <c r="O82" s="497"/>
      <c r="P82" s="497"/>
      <c r="Q82" s="497"/>
      <c r="R82" s="497"/>
    </row>
    <row r="83" spans="1:18" ht="15.75" customHeight="1">
      <c r="A83" s="497" t="s">
        <v>1127</v>
      </c>
      <c r="B83" s="497" t="s">
        <v>702</v>
      </c>
      <c r="C83" s="497" t="s">
        <v>703</v>
      </c>
      <c r="D83" s="497" t="s">
        <v>583</v>
      </c>
      <c r="E83" s="497">
        <v>723103</v>
      </c>
      <c r="F83" s="497" t="s">
        <v>305</v>
      </c>
      <c r="G83" s="497" t="s">
        <v>2561</v>
      </c>
      <c r="H83" s="497">
        <v>1</v>
      </c>
      <c r="I83" s="497">
        <v>0</v>
      </c>
      <c r="J83" s="497" t="s">
        <v>2557</v>
      </c>
      <c r="K83" s="497" t="s">
        <v>1449</v>
      </c>
      <c r="L83" s="497"/>
      <c r="M83" s="497"/>
      <c r="N83" s="497"/>
      <c r="O83" s="497"/>
      <c r="P83" s="497"/>
      <c r="Q83" s="497"/>
      <c r="R83" s="497"/>
    </row>
    <row r="84" spans="1:18" ht="15.75" customHeight="1">
      <c r="A84" s="497" t="s">
        <v>955</v>
      </c>
      <c r="B84" s="497" t="s">
        <v>1442</v>
      </c>
      <c r="C84" s="497" t="s">
        <v>148</v>
      </c>
      <c r="D84" s="497" t="s">
        <v>583</v>
      </c>
      <c r="E84" s="497">
        <v>723103</v>
      </c>
      <c r="F84" s="497" t="s">
        <v>305</v>
      </c>
      <c r="G84" s="497" t="s">
        <v>2559</v>
      </c>
      <c r="H84" s="497">
        <v>3</v>
      </c>
      <c r="I84" s="497">
        <v>0</v>
      </c>
      <c r="J84" s="497" t="s">
        <v>35</v>
      </c>
      <c r="K84" s="497" t="s">
        <v>34</v>
      </c>
      <c r="L84" s="497"/>
      <c r="M84" s="497"/>
      <c r="N84" s="497"/>
      <c r="O84" s="497"/>
      <c r="P84" s="497"/>
      <c r="Q84" s="497"/>
      <c r="R84" s="497"/>
    </row>
    <row r="85" spans="1:18" ht="15.75" customHeight="1">
      <c r="A85" s="497" t="s">
        <v>952</v>
      </c>
      <c r="B85" s="497" t="s">
        <v>1442</v>
      </c>
      <c r="C85" s="497" t="s">
        <v>148</v>
      </c>
      <c r="D85" s="497" t="s">
        <v>1237</v>
      </c>
      <c r="E85" s="497">
        <v>514101</v>
      </c>
      <c r="F85" s="497" t="s">
        <v>172</v>
      </c>
      <c r="G85" s="497" t="s">
        <v>2559</v>
      </c>
      <c r="H85" s="497">
        <v>5</v>
      </c>
      <c r="I85" s="497">
        <v>4</v>
      </c>
      <c r="J85" s="497" t="s">
        <v>35</v>
      </c>
      <c r="K85" s="497" t="s">
        <v>34</v>
      </c>
      <c r="L85" s="497"/>
      <c r="M85" s="497"/>
      <c r="N85" s="497"/>
      <c r="O85" s="497"/>
      <c r="P85" s="497"/>
      <c r="Q85" s="497"/>
      <c r="R85" s="497"/>
    </row>
    <row r="86" spans="1:18" ht="15.75" customHeight="1">
      <c r="A86" s="497" t="s">
        <v>888</v>
      </c>
      <c r="B86" s="497" t="s">
        <v>1442</v>
      </c>
      <c r="C86" s="497" t="s">
        <v>148</v>
      </c>
      <c r="D86" s="497" t="s">
        <v>1222</v>
      </c>
      <c r="E86" s="497">
        <v>512001</v>
      </c>
      <c r="F86" s="497" t="s">
        <v>277</v>
      </c>
      <c r="G86" s="497" t="s">
        <v>2559</v>
      </c>
      <c r="H86" s="497">
        <v>10</v>
      </c>
      <c r="I86" s="497">
        <v>9</v>
      </c>
      <c r="J86" s="497" t="s">
        <v>35</v>
      </c>
      <c r="K86" s="497" t="s">
        <v>34</v>
      </c>
      <c r="L86" s="497"/>
      <c r="M86" s="497"/>
      <c r="N86" s="497"/>
      <c r="O86" s="497"/>
      <c r="P86" s="497"/>
      <c r="Q86" s="497"/>
      <c r="R86" s="497"/>
    </row>
    <row r="87" spans="1:18" ht="15.75" customHeight="1">
      <c r="A87" s="497" t="s">
        <v>962</v>
      </c>
      <c r="B87" s="497" t="s">
        <v>1442</v>
      </c>
      <c r="C87" s="497" t="s">
        <v>148</v>
      </c>
      <c r="D87" s="497" t="s">
        <v>1017</v>
      </c>
      <c r="E87" s="497">
        <v>522101</v>
      </c>
      <c r="F87" s="497" t="s">
        <v>575</v>
      </c>
      <c r="G87" s="497" t="s">
        <v>2559</v>
      </c>
      <c r="H87" s="497">
        <v>8</v>
      </c>
      <c r="I87" s="497">
        <v>7</v>
      </c>
      <c r="J87" s="497" t="s">
        <v>35</v>
      </c>
      <c r="K87" s="497" t="s">
        <v>34</v>
      </c>
      <c r="L87" s="497"/>
      <c r="M87" s="497"/>
      <c r="N87" s="497"/>
      <c r="O87" s="497"/>
      <c r="P87" s="497"/>
      <c r="Q87" s="497"/>
      <c r="R87" s="497"/>
    </row>
    <row r="88" spans="1:18" ht="15.75" customHeight="1">
      <c r="A88" s="497" t="s">
        <v>963</v>
      </c>
      <c r="B88" s="497" t="s">
        <v>1442</v>
      </c>
      <c r="C88" s="497" t="s">
        <v>148</v>
      </c>
      <c r="D88" s="497" t="s">
        <v>1286</v>
      </c>
      <c r="E88" s="497">
        <v>751201</v>
      </c>
      <c r="F88" s="497" t="s">
        <v>76</v>
      </c>
      <c r="G88" s="497" t="s">
        <v>2559</v>
      </c>
      <c r="H88" s="497">
        <v>1</v>
      </c>
      <c r="I88" s="497">
        <v>1</v>
      </c>
      <c r="J88" s="497" t="s">
        <v>35</v>
      </c>
      <c r="K88" s="497" t="s">
        <v>34</v>
      </c>
      <c r="L88" s="497"/>
      <c r="M88" s="497"/>
      <c r="N88" s="497"/>
      <c r="O88" s="497"/>
      <c r="P88" s="497"/>
      <c r="Q88" s="497"/>
      <c r="R88" s="497"/>
    </row>
    <row r="89" spans="1:18" ht="15.75" customHeight="1">
      <c r="A89" s="497" t="s">
        <v>953</v>
      </c>
      <c r="B89" s="497" t="s">
        <v>1442</v>
      </c>
      <c r="C89" s="497" t="s">
        <v>148</v>
      </c>
      <c r="D89" s="497" t="s">
        <v>1277</v>
      </c>
      <c r="E89" s="497">
        <v>722307</v>
      </c>
      <c r="F89" s="497" t="s">
        <v>477</v>
      </c>
      <c r="G89" s="497" t="s">
        <v>2559</v>
      </c>
      <c r="H89" s="497">
        <v>2</v>
      </c>
      <c r="I89" s="497">
        <v>0</v>
      </c>
      <c r="J89" s="497" t="s">
        <v>35</v>
      </c>
      <c r="K89" s="497" t="s">
        <v>34</v>
      </c>
      <c r="L89" s="497"/>
      <c r="M89" s="497"/>
      <c r="N89" s="497"/>
      <c r="O89" s="497"/>
      <c r="P89" s="497"/>
      <c r="Q89" s="497"/>
      <c r="R89" s="497"/>
    </row>
    <row r="90" spans="1:18" ht="15.75" customHeight="1">
      <c r="A90" s="497" t="s">
        <v>574</v>
      </c>
      <c r="B90" s="497" t="s">
        <v>1442</v>
      </c>
      <c r="C90" s="497" t="s">
        <v>148</v>
      </c>
      <c r="D90" s="497" t="s">
        <v>1267</v>
      </c>
      <c r="E90" s="497">
        <v>741103</v>
      </c>
      <c r="F90" s="497" t="s">
        <v>157</v>
      </c>
      <c r="G90" s="497" t="s">
        <v>2559</v>
      </c>
      <c r="H90" s="497">
        <v>1</v>
      </c>
      <c r="I90" s="497">
        <v>0</v>
      </c>
      <c r="J90" s="497" t="s">
        <v>35</v>
      </c>
      <c r="K90" s="497" t="s">
        <v>34</v>
      </c>
      <c r="L90" s="497"/>
      <c r="M90" s="497"/>
      <c r="N90" s="497"/>
      <c r="O90" s="497"/>
      <c r="P90" s="497"/>
      <c r="Q90" s="497"/>
      <c r="R90" s="497"/>
    </row>
    <row r="91" spans="1:18" ht="15.75" customHeight="1">
      <c r="A91" s="497" t="s">
        <v>948</v>
      </c>
      <c r="B91" s="497" t="s">
        <v>1479</v>
      </c>
      <c r="C91" s="497" t="s">
        <v>348</v>
      </c>
      <c r="D91" s="497" t="s">
        <v>2564</v>
      </c>
      <c r="E91" s="497">
        <v>721303</v>
      </c>
      <c r="F91" s="497" t="s">
        <v>58</v>
      </c>
      <c r="G91" s="497" t="s">
        <v>2559</v>
      </c>
      <c r="H91" s="497">
        <v>3</v>
      </c>
      <c r="I91" s="497">
        <v>0</v>
      </c>
      <c r="J91" s="497" t="s">
        <v>2577</v>
      </c>
      <c r="K91" s="497" t="s">
        <v>34</v>
      </c>
      <c r="L91" s="497"/>
      <c r="M91" s="497"/>
      <c r="N91" s="497"/>
      <c r="O91" s="497"/>
      <c r="P91" s="497"/>
      <c r="Q91" s="497"/>
      <c r="R91" s="497"/>
    </row>
    <row r="92" spans="1:18" ht="15.75" customHeight="1">
      <c r="A92" s="497" t="s">
        <v>494</v>
      </c>
      <c r="B92" s="497" t="s">
        <v>1479</v>
      </c>
      <c r="C92" s="497" t="s">
        <v>348</v>
      </c>
      <c r="D92" s="497" t="s">
        <v>1286</v>
      </c>
      <c r="E92" s="497">
        <v>751201</v>
      </c>
      <c r="F92" s="497" t="s">
        <v>76</v>
      </c>
      <c r="G92" s="497" t="s">
        <v>2559</v>
      </c>
      <c r="H92" s="497">
        <v>9</v>
      </c>
      <c r="I92" s="497">
        <v>6</v>
      </c>
      <c r="J92" s="497" t="s">
        <v>2577</v>
      </c>
      <c r="K92" s="497" t="s">
        <v>34</v>
      </c>
      <c r="L92" s="497"/>
      <c r="M92" s="497"/>
      <c r="N92" s="497"/>
      <c r="O92" s="497"/>
      <c r="P92" s="497"/>
      <c r="Q92" s="497"/>
      <c r="R92" s="497"/>
    </row>
    <row r="93" spans="1:18" ht="15.75" customHeight="1">
      <c r="A93" s="497" t="s">
        <v>428</v>
      </c>
      <c r="B93" s="497" t="s">
        <v>1479</v>
      </c>
      <c r="C93" s="497" t="s">
        <v>348</v>
      </c>
      <c r="D93" s="497" t="s">
        <v>1246</v>
      </c>
      <c r="E93" s="497">
        <v>741202</v>
      </c>
      <c r="F93" s="497" t="s">
        <v>138</v>
      </c>
      <c r="G93" s="497" t="s">
        <v>2559</v>
      </c>
      <c r="H93" s="497">
        <v>1</v>
      </c>
      <c r="I93" s="497">
        <v>0</v>
      </c>
      <c r="J93" s="497" t="s">
        <v>2577</v>
      </c>
      <c r="K93" s="497" t="s">
        <v>34</v>
      </c>
      <c r="L93" s="497"/>
      <c r="M93" s="497"/>
      <c r="N93" s="497"/>
      <c r="O93" s="497"/>
      <c r="P93" s="497"/>
      <c r="Q93" s="497"/>
      <c r="R93" s="497"/>
    </row>
    <row r="94" spans="1:18" ht="15.75" customHeight="1">
      <c r="A94" s="497" t="s">
        <v>1238</v>
      </c>
      <c r="B94" s="497" t="s">
        <v>1479</v>
      </c>
      <c r="C94" s="497" t="s">
        <v>348</v>
      </c>
      <c r="D94" s="497" t="s">
        <v>1267</v>
      </c>
      <c r="E94" s="497">
        <v>741103</v>
      </c>
      <c r="F94" s="497" t="s">
        <v>157</v>
      </c>
      <c r="G94" s="497" t="s">
        <v>2559</v>
      </c>
      <c r="H94" s="497">
        <v>1</v>
      </c>
      <c r="I94" s="497">
        <v>0</v>
      </c>
      <c r="J94" s="497" t="s">
        <v>2577</v>
      </c>
      <c r="K94" s="497" t="s">
        <v>34</v>
      </c>
      <c r="L94" s="497"/>
      <c r="M94" s="497"/>
      <c r="N94" s="497"/>
      <c r="O94" s="497"/>
      <c r="P94" s="497"/>
      <c r="Q94" s="497"/>
      <c r="R94" s="497"/>
    </row>
    <row r="95" spans="1:18" ht="15.75" customHeight="1">
      <c r="A95" s="497" t="s">
        <v>957</v>
      </c>
      <c r="B95" s="497" t="s">
        <v>1479</v>
      </c>
      <c r="C95" s="497" t="s">
        <v>348</v>
      </c>
      <c r="D95" s="497" t="s">
        <v>1237</v>
      </c>
      <c r="E95" s="497">
        <v>514101</v>
      </c>
      <c r="F95" s="497" t="s">
        <v>172</v>
      </c>
      <c r="G95" s="497" t="s">
        <v>2559</v>
      </c>
      <c r="H95" s="497">
        <v>37</v>
      </c>
      <c r="I95" s="497">
        <v>32</v>
      </c>
      <c r="J95" s="497" t="s">
        <v>2577</v>
      </c>
      <c r="K95" s="497" t="s">
        <v>34</v>
      </c>
      <c r="L95" s="497"/>
      <c r="M95" s="497"/>
      <c r="N95" s="497"/>
      <c r="O95" s="497"/>
      <c r="P95" s="497"/>
      <c r="Q95" s="497"/>
      <c r="R95" s="497"/>
    </row>
    <row r="96" spans="1:18" ht="15.75" customHeight="1">
      <c r="A96" s="497" t="s">
        <v>960</v>
      </c>
      <c r="B96" s="497" t="s">
        <v>1479</v>
      </c>
      <c r="C96" s="497" t="s">
        <v>348</v>
      </c>
      <c r="D96" s="497" t="s">
        <v>1222</v>
      </c>
      <c r="E96" s="497">
        <v>512001</v>
      </c>
      <c r="F96" s="497" t="s">
        <v>277</v>
      </c>
      <c r="G96" s="497" t="s">
        <v>2559</v>
      </c>
      <c r="H96" s="497">
        <v>7</v>
      </c>
      <c r="I96" s="497">
        <v>5</v>
      </c>
      <c r="J96" s="497" t="s">
        <v>2577</v>
      </c>
      <c r="K96" s="497" t="s">
        <v>34</v>
      </c>
      <c r="L96" s="497"/>
      <c r="M96" s="497"/>
      <c r="N96" s="497"/>
      <c r="O96" s="497"/>
      <c r="P96" s="497"/>
      <c r="Q96" s="497"/>
      <c r="R96" s="497"/>
    </row>
    <row r="97" spans="1:18" ht="15.75" customHeight="1">
      <c r="A97" s="497" t="s">
        <v>951</v>
      </c>
      <c r="B97" s="497" t="s">
        <v>1479</v>
      </c>
      <c r="C97" s="497" t="s">
        <v>348</v>
      </c>
      <c r="D97" s="497" t="s">
        <v>583</v>
      </c>
      <c r="E97" s="497">
        <v>723103</v>
      </c>
      <c r="F97" s="497" t="s">
        <v>305</v>
      </c>
      <c r="G97" s="497" t="s">
        <v>2559</v>
      </c>
      <c r="H97" s="497">
        <v>3</v>
      </c>
      <c r="I97" s="497">
        <v>0</v>
      </c>
      <c r="J97" s="497" t="s">
        <v>2577</v>
      </c>
      <c r="K97" s="497" t="s">
        <v>34</v>
      </c>
      <c r="L97" s="497"/>
      <c r="M97" s="497"/>
      <c r="N97" s="497"/>
      <c r="O97" s="497"/>
      <c r="P97" s="497"/>
      <c r="Q97" s="497"/>
      <c r="R97" s="497"/>
    </row>
    <row r="98" spans="1:18" ht="15.75" customHeight="1">
      <c r="A98" s="497" t="s">
        <v>465</v>
      </c>
      <c r="B98" s="497" t="s">
        <v>1479</v>
      </c>
      <c r="C98" s="497" t="s">
        <v>348</v>
      </c>
      <c r="D98" s="497" t="s">
        <v>1247</v>
      </c>
      <c r="E98" s="497">
        <v>712905</v>
      </c>
      <c r="F98" s="497" t="s">
        <v>426</v>
      </c>
      <c r="G98" s="497" t="s">
        <v>2559</v>
      </c>
      <c r="H98" s="497">
        <v>1</v>
      </c>
      <c r="I98" s="497">
        <v>0</v>
      </c>
      <c r="J98" s="497" t="s">
        <v>2577</v>
      </c>
      <c r="K98" s="497" t="s">
        <v>34</v>
      </c>
      <c r="L98" s="497"/>
      <c r="M98" s="497"/>
      <c r="N98" s="497"/>
      <c r="O98" s="497"/>
      <c r="P98" s="497"/>
      <c r="Q98" s="497"/>
      <c r="R98" s="497"/>
    </row>
    <row r="99" spans="1:18" ht="15.75" customHeight="1">
      <c r="A99" s="497" t="s">
        <v>886</v>
      </c>
      <c r="B99" s="497" t="s">
        <v>1479</v>
      </c>
      <c r="C99" s="497" t="s">
        <v>348</v>
      </c>
      <c r="D99" s="497" t="s">
        <v>1277</v>
      </c>
      <c r="E99" s="497">
        <v>722307</v>
      </c>
      <c r="F99" s="497" t="s">
        <v>477</v>
      </c>
      <c r="G99" s="497" t="s">
        <v>2559</v>
      </c>
      <c r="H99" s="497">
        <v>1</v>
      </c>
      <c r="I99" s="497">
        <v>0</v>
      </c>
      <c r="J99" s="497" t="s">
        <v>2577</v>
      </c>
      <c r="K99" s="497" t="s">
        <v>34</v>
      </c>
      <c r="L99" s="497"/>
      <c r="M99" s="497"/>
      <c r="N99" s="497"/>
      <c r="O99" s="497"/>
      <c r="P99" s="497"/>
      <c r="Q99" s="497"/>
      <c r="R99" s="497"/>
    </row>
    <row r="100" spans="1:18" ht="15.75" customHeight="1">
      <c r="A100" s="497" t="s">
        <v>887</v>
      </c>
      <c r="B100" s="497" t="s">
        <v>1479</v>
      </c>
      <c r="C100" s="497" t="s">
        <v>348</v>
      </c>
      <c r="D100" s="497" t="s">
        <v>1248</v>
      </c>
      <c r="E100" s="497">
        <v>751204</v>
      </c>
      <c r="F100" s="497" t="s">
        <v>503</v>
      </c>
      <c r="G100" s="497" t="s">
        <v>2559</v>
      </c>
      <c r="H100" s="497">
        <v>4</v>
      </c>
      <c r="I100" s="497">
        <v>0</v>
      </c>
      <c r="J100" s="497" t="s">
        <v>2577</v>
      </c>
      <c r="K100" s="497" t="s">
        <v>34</v>
      </c>
      <c r="L100" s="497"/>
      <c r="M100" s="497"/>
      <c r="N100" s="497"/>
      <c r="O100" s="497"/>
      <c r="P100" s="497"/>
      <c r="Q100" s="497"/>
      <c r="R100" s="497"/>
    </row>
    <row r="101" spans="1:18" ht="15.75" customHeight="1">
      <c r="A101" s="497" t="s">
        <v>890</v>
      </c>
      <c r="B101" s="497" t="s">
        <v>1479</v>
      </c>
      <c r="C101" s="497" t="s">
        <v>348</v>
      </c>
      <c r="D101" s="497" t="s">
        <v>1017</v>
      </c>
      <c r="E101" s="497">
        <v>522301</v>
      </c>
      <c r="F101" s="497" t="s">
        <v>575</v>
      </c>
      <c r="G101" s="497" t="s">
        <v>2559</v>
      </c>
      <c r="H101" s="497">
        <v>4</v>
      </c>
      <c r="I101" s="497">
        <v>3</v>
      </c>
      <c r="J101" s="497" t="s">
        <v>2577</v>
      </c>
      <c r="K101" s="497" t="s">
        <v>34</v>
      </c>
      <c r="L101" s="497"/>
      <c r="M101" s="497"/>
      <c r="N101" s="497"/>
      <c r="O101" s="497"/>
      <c r="P101" s="497"/>
      <c r="Q101" s="497"/>
      <c r="R101" s="497"/>
    </row>
    <row r="102" spans="1:18" ht="15.75" customHeight="1">
      <c r="A102" s="497" t="s">
        <v>876</v>
      </c>
      <c r="B102" s="497" t="s">
        <v>1479</v>
      </c>
      <c r="C102" s="497" t="s">
        <v>348</v>
      </c>
      <c r="D102" s="497" t="s">
        <v>2578</v>
      </c>
      <c r="E102" s="497">
        <v>712101</v>
      </c>
      <c r="F102" s="497" t="s">
        <v>85</v>
      </c>
      <c r="G102" s="497" t="s">
        <v>2559</v>
      </c>
      <c r="H102" s="497">
        <v>1</v>
      </c>
      <c r="I102" s="497">
        <v>0</v>
      </c>
      <c r="J102" s="497" t="s">
        <v>2574</v>
      </c>
      <c r="K102" s="497" t="s">
        <v>81</v>
      </c>
      <c r="L102" s="497"/>
      <c r="M102" s="497"/>
      <c r="N102" s="497"/>
      <c r="O102" s="497"/>
      <c r="P102" s="497"/>
      <c r="Q102" s="497"/>
      <c r="R102" s="497"/>
    </row>
    <row r="103" spans="1:18" ht="15.75" customHeight="1">
      <c r="A103" s="497" t="s">
        <v>461</v>
      </c>
      <c r="B103" s="497" t="s">
        <v>1459</v>
      </c>
      <c r="C103" s="497" t="s">
        <v>517</v>
      </c>
      <c r="D103" s="497" t="s">
        <v>1276</v>
      </c>
      <c r="E103" s="497">
        <v>741201</v>
      </c>
      <c r="F103" s="497" t="s">
        <v>130</v>
      </c>
      <c r="G103" s="497" t="s">
        <v>2559</v>
      </c>
      <c r="H103" s="497">
        <v>3</v>
      </c>
      <c r="I103" s="497">
        <v>0</v>
      </c>
      <c r="J103" s="497" t="s">
        <v>2571</v>
      </c>
      <c r="K103" s="497" t="s">
        <v>181</v>
      </c>
      <c r="L103" s="497"/>
      <c r="M103" s="497"/>
      <c r="N103" s="497"/>
      <c r="O103" s="497"/>
      <c r="P103" s="497"/>
      <c r="Q103" s="497"/>
      <c r="R103" s="497"/>
    </row>
    <row r="104" spans="1:18" ht="15.75" customHeight="1">
      <c r="A104" s="497" t="s">
        <v>883</v>
      </c>
      <c r="B104" s="497" t="s">
        <v>1459</v>
      </c>
      <c r="C104" s="497" t="s">
        <v>517</v>
      </c>
      <c r="D104" s="497" t="s">
        <v>1237</v>
      </c>
      <c r="E104" s="497">
        <v>514101</v>
      </c>
      <c r="F104" s="497" t="s">
        <v>172</v>
      </c>
      <c r="G104" s="497" t="s">
        <v>2559</v>
      </c>
      <c r="H104" s="497">
        <v>12</v>
      </c>
      <c r="I104" s="497">
        <v>12</v>
      </c>
      <c r="J104" s="497" t="s">
        <v>2579</v>
      </c>
      <c r="K104" s="497" t="s">
        <v>111</v>
      </c>
      <c r="L104" s="497"/>
      <c r="M104" s="497"/>
      <c r="N104" s="497"/>
      <c r="O104" s="497"/>
      <c r="P104" s="497"/>
      <c r="Q104" s="497"/>
      <c r="R104" s="497"/>
    </row>
    <row r="105" spans="1:18" ht="15.75" customHeight="1">
      <c r="A105" s="497" t="s">
        <v>879</v>
      </c>
      <c r="B105" s="497" t="s">
        <v>1459</v>
      </c>
      <c r="C105" s="497" t="s">
        <v>517</v>
      </c>
      <c r="D105" s="497" t="s">
        <v>1286</v>
      </c>
      <c r="E105" s="497">
        <v>751201</v>
      </c>
      <c r="F105" s="497" t="s">
        <v>76</v>
      </c>
      <c r="G105" s="497" t="s">
        <v>2559</v>
      </c>
      <c r="H105" s="497">
        <v>3</v>
      </c>
      <c r="I105" s="497">
        <v>3</v>
      </c>
      <c r="J105" s="497" t="s">
        <v>2579</v>
      </c>
      <c r="K105" s="497" t="s">
        <v>111</v>
      </c>
      <c r="L105" s="497"/>
      <c r="M105" s="497"/>
      <c r="N105" s="497"/>
      <c r="O105" s="497"/>
      <c r="P105" s="497"/>
      <c r="Q105" s="497"/>
      <c r="R105" s="497"/>
    </row>
    <row r="106" spans="1:18" ht="15.75" customHeight="1">
      <c r="A106" s="497" t="s">
        <v>882</v>
      </c>
      <c r="B106" s="497" t="s">
        <v>1459</v>
      </c>
      <c r="C106" s="497" t="s">
        <v>517</v>
      </c>
      <c r="D106" s="497" t="s">
        <v>1248</v>
      </c>
      <c r="E106" s="497">
        <v>751204</v>
      </c>
      <c r="F106" s="497" t="s">
        <v>503</v>
      </c>
      <c r="G106" s="497" t="s">
        <v>2559</v>
      </c>
      <c r="H106" s="497">
        <v>1</v>
      </c>
      <c r="I106" s="497">
        <v>0</v>
      </c>
      <c r="J106" s="497" t="s">
        <v>2579</v>
      </c>
      <c r="K106" s="497" t="s">
        <v>111</v>
      </c>
      <c r="L106" s="497"/>
      <c r="M106" s="497"/>
      <c r="N106" s="497"/>
      <c r="O106" s="497"/>
      <c r="P106" s="497"/>
      <c r="Q106" s="497"/>
      <c r="R106" s="497"/>
    </row>
    <row r="107" spans="1:18" ht="15.75" customHeight="1">
      <c r="A107" s="497" t="s">
        <v>470</v>
      </c>
      <c r="B107" s="497" t="s">
        <v>1459</v>
      </c>
      <c r="C107" s="497" t="s">
        <v>517</v>
      </c>
      <c r="D107" s="497" t="s">
        <v>2563</v>
      </c>
      <c r="E107" s="497">
        <v>712618</v>
      </c>
      <c r="F107" s="497" t="s">
        <v>397</v>
      </c>
      <c r="G107" s="497" t="s">
        <v>2559</v>
      </c>
      <c r="H107" s="497">
        <v>1</v>
      </c>
      <c r="I107" s="497">
        <v>0</v>
      </c>
      <c r="J107" s="497" t="s">
        <v>35</v>
      </c>
      <c r="K107" s="497" t="s">
        <v>34</v>
      </c>
      <c r="L107" s="497"/>
      <c r="M107" s="497"/>
      <c r="N107" s="497"/>
      <c r="O107" s="497"/>
      <c r="P107" s="497"/>
      <c r="Q107" s="497"/>
      <c r="R107" s="497"/>
    </row>
    <row r="108" spans="1:18" ht="15.75" customHeight="1">
      <c r="A108" s="497" t="s">
        <v>604</v>
      </c>
      <c r="B108" s="497" t="s">
        <v>1459</v>
      </c>
      <c r="C108" s="497" t="s">
        <v>517</v>
      </c>
      <c r="D108" s="497" t="s">
        <v>807</v>
      </c>
      <c r="E108" s="497">
        <v>752205</v>
      </c>
      <c r="F108" s="497" t="s">
        <v>578</v>
      </c>
      <c r="G108" s="497" t="s">
        <v>2559</v>
      </c>
      <c r="H108" s="497">
        <v>3</v>
      </c>
      <c r="I108" s="497">
        <v>0</v>
      </c>
      <c r="J108" s="497" t="s">
        <v>35</v>
      </c>
      <c r="K108" s="497" t="s">
        <v>34</v>
      </c>
      <c r="L108" s="497"/>
      <c r="M108" s="497"/>
      <c r="N108" s="497"/>
      <c r="O108" s="497"/>
      <c r="P108" s="497"/>
      <c r="Q108" s="497"/>
      <c r="R108" s="497"/>
    </row>
    <row r="109" spans="1:18" ht="15.75" customHeight="1">
      <c r="A109" s="497" t="s">
        <v>375</v>
      </c>
      <c r="B109" s="497" t="s">
        <v>1459</v>
      </c>
      <c r="C109" s="497" t="s">
        <v>517</v>
      </c>
      <c r="D109" s="497" t="s">
        <v>1247</v>
      </c>
      <c r="E109" s="497">
        <v>712905</v>
      </c>
      <c r="F109" s="497" t="s">
        <v>426</v>
      </c>
      <c r="G109" s="497" t="s">
        <v>2559</v>
      </c>
      <c r="H109" s="497">
        <v>2</v>
      </c>
      <c r="I109" s="497">
        <v>0</v>
      </c>
      <c r="J109" s="497" t="s">
        <v>2574</v>
      </c>
      <c r="K109" s="497" t="s">
        <v>81</v>
      </c>
      <c r="L109" s="497"/>
      <c r="M109" s="497"/>
      <c r="N109" s="497"/>
      <c r="O109" s="497"/>
      <c r="P109" s="497"/>
      <c r="Q109" s="497"/>
      <c r="R109" s="497"/>
    </row>
    <row r="110" spans="1:18" ht="15.75" customHeight="1">
      <c r="A110" s="497" t="s">
        <v>474</v>
      </c>
      <c r="B110" s="497" t="s">
        <v>1459</v>
      </c>
      <c r="C110" s="497" t="s">
        <v>517</v>
      </c>
      <c r="D110" s="497" t="s">
        <v>1017</v>
      </c>
      <c r="E110" s="497">
        <v>522301</v>
      </c>
      <c r="F110" s="497" t="s">
        <v>575</v>
      </c>
      <c r="G110" s="497" t="s">
        <v>2559</v>
      </c>
      <c r="H110" s="497">
        <v>0</v>
      </c>
      <c r="I110" s="497">
        <v>0</v>
      </c>
      <c r="J110" s="497" t="s">
        <v>2579</v>
      </c>
      <c r="K110" s="497" t="s">
        <v>111</v>
      </c>
      <c r="L110" s="497"/>
      <c r="M110" s="497"/>
      <c r="N110" s="497"/>
      <c r="O110" s="497"/>
      <c r="P110" s="497"/>
      <c r="Q110" s="497"/>
      <c r="R110" s="497"/>
    </row>
    <row r="111" spans="1:18" ht="15.75" customHeight="1">
      <c r="A111" s="497" t="s">
        <v>609</v>
      </c>
      <c r="B111" s="497" t="s">
        <v>1459</v>
      </c>
      <c r="C111" s="497" t="s">
        <v>517</v>
      </c>
      <c r="D111" s="497" t="s">
        <v>1222</v>
      </c>
      <c r="E111" s="497">
        <v>512001</v>
      </c>
      <c r="F111" s="497" t="s">
        <v>277</v>
      </c>
      <c r="G111" s="497" t="s">
        <v>2559</v>
      </c>
      <c r="H111" s="497">
        <v>4</v>
      </c>
      <c r="I111" s="497">
        <v>1</v>
      </c>
      <c r="J111" s="497" t="s">
        <v>2579</v>
      </c>
      <c r="K111" s="497" t="s">
        <v>111</v>
      </c>
      <c r="L111" s="497"/>
      <c r="M111" s="497"/>
      <c r="N111" s="497"/>
      <c r="O111" s="497"/>
      <c r="P111" s="497"/>
      <c r="Q111" s="497"/>
      <c r="R111" s="497"/>
    </row>
    <row r="112" spans="1:18" ht="15.75" customHeight="1">
      <c r="A112" s="497" t="s">
        <v>476</v>
      </c>
      <c r="B112" s="497" t="s">
        <v>1459</v>
      </c>
      <c r="C112" s="497" t="s">
        <v>517</v>
      </c>
      <c r="D112" s="497" t="s">
        <v>1433</v>
      </c>
      <c r="E112" s="497">
        <v>711204</v>
      </c>
      <c r="F112" s="497" t="s">
        <v>430</v>
      </c>
      <c r="G112" s="497" t="s">
        <v>2559</v>
      </c>
      <c r="H112" s="497">
        <v>1</v>
      </c>
      <c r="I112" s="497">
        <v>0</v>
      </c>
      <c r="J112" s="497" t="s">
        <v>2574</v>
      </c>
      <c r="K112" s="497" t="s">
        <v>81</v>
      </c>
      <c r="L112" s="497"/>
      <c r="M112" s="497"/>
      <c r="N112" s="497"/>
      <c r="O112" s="497"/>
      <c r="P112" s="497"/>
      <c r="Q112" s="497"/>
      <c r="R112" s="497"/>
    </row>
    <row r="113" spans="1:18" ht="15.75" customHeight="1">
      <c r="A113" s="497" t="s">
        <v>490</v>
      </c>
      <c r="B113" s="497" t="s">
        <v>1459</v>
      </c>
      <c r="C113" s="497" t="s">
        <v>517</v>
      </c>
      <c r="D113" s="497" t="s">
        <v>1270</v>
      </c>
      <c r="E113" s="497">
        <v>432106</v>
      </c>
      <c r="F113" s="497" t="s">
        <v>290</v>
      </c>
      <c r="G113" s="497" t="s">
        <v>2559</v>
      </c>
      <c r="H113" s="497">
        <v>1</v>
      </c>
      <c r="I113" s="497">
        <v>1</v>
      </c>
      <c r="J113" s="497" t="s">
        <v>2579</v>
      </c>
      <c r="K113" s="497" t="s">
        <v>111</v>
      </c>
      <c r="L113" s="497"/>
      <c r="M113" s="497"/>
      <c r="N113" s="497"/>
      <c r="O113" s="497"/>
      <c r="P113" s="497"/>
      <c r="Q113" s="497"/>
      <c r="R113" s="497"/>
    </row>
    <row r="114" spans="1:18" ht="15.75" customHeight="1">
      <c r="A114" s="497" t="s">
        <v>479</v>
      </c>
      <c r="B114" s="497" t="s">
        <v>709</v>
      </c>
      <c r="C114" s="497" t="s">
        <v>710</v>
      </c>
      <c r="D114" s="497" t="s">
        <v>1286</v>
      </c>
      <c r="E114" s="497">
        <v>751201</v>
      </c>
      <c r="F114" s="497" t="s">
        <v>76</v>
      </c>
      <c r="G114" s="497" t="s">
        <v>2559</v>
      </c>
      <c r="H114" s="497">
        <v>7</v>
      </c>
      <c r="I114" s="497">
        <v>5</v>
      </c>
      <c r="J114" s="497" t="s">
        <v>101</v>
      </c>
      <c r="K114" s="497" t="s">
        <v>100</v>
      </c>
      <c r="L114" s="497"/>
      <c r="M114" s="497"/>
      <c r="N114" s="497"/>
      <c r="O114" s="497"/>
      <c r="P114" s="497"/>
      <c r="Q114" s="497"/>
      <c r="R114" s="497"/>
    </row>
    <row r="115" spans="1:18" ht="15.75" customHeight="1">
      <c r="A115" s="497" t="s">
        <v>600</v>
      </c>
      <c r="B115" s="497" t="s">
        <v>709</v>
      </c>
      <c r="C115" s="497" t="s">
        <v>710</v>
      </c>
      <c r="D115" s="497" t="s">
        <v>1267</v>
      </c>
      <c r="E115" s="497">
        <v>741103</v>
      </c>
      <c r="F115" s="497" t="s">
        <v>157</v>
      </c>
      <c r="G115" s="497" t="s">
        <v>2559</v>
      </c>
      <c r="H115" s="497">
        <v>6</v>
      </c>
      <c r="I115" s="497">
        <v>0</v>
      </c>
      <c r="J115" s="497" t="s">
        <v>101</v>
      </c>
      <c r="K115" s="497" t="s">
        <v>100</v>
      </c>
      <c r="L115" s="497"/>
      <c r="M115" s="497"/>
      <c r="N115" s="497"/>
      <c r="O115" s="497"/>
      <c r="P115" s="497"/>
      <c r="Q115" s="497"/>
      <c r="R115" s="497"/>
    </row>
    <row r="116" spans="1:18" ht="15.75" customHeight="1">
      <c r="A116" s="497" t="s">
        <v>571</v>
      </c>
      <c r="B116" s="497" t="s">
        <v>709</v>
      </c>
      <c r="C116" s="497" t="s">
        <v>710</v>
      </c>
      <c r="D116" s="497" t="s">
        <v>1237</v>
      </c>
      <c r="E116" s="497">
        <v>514101</v>
      </c>
      <c r="F116" s="497" t="s">
        <v>172</v>
      </c>
      <c r="G116" s="497" t="s">
        <v>2559</v>
      </c>
      <c r="H116" s="497">
        <v>6</v>
      </c>
      <c r="I116" s="497">
        <v>6</v>
      </c>
      <c r="J116" s="497" t="s">
        <v>101</v>
      </c>
      <c r="K116" s="497" t="s">
        <v>100</v>
      </c>
      <c r="L116" s="497"/>
      <c r="M116" s="497"/>
      <c r="N116" s="497"/>
      <c r="O116" s="497"/>
      <c r="P116" s="497"/>
      <c r="Q116" s="497"/>
      <c r="R116" s="497"/>
    </row>
    <row r="117" spans="1:18" ht="15.75" customHeight="1">
      <c r="A117" s="497" t="s">
        <v>483</v>
      </c>
      <c r="B117" s="497" t="s">
        <v>709</v>
      </c>
      <c r="C117" s="497" t="s">
        <v>710</v>
      </c>
      <c r="D117" s="497" t="s">
        <v>583</v>
      </c>
      <c r="E117" s="497">
        <v>723103</v>
      </c>
      <c r="F117" s="497" t="s">
        <v>305</v>
      </c>
      <c r="G117" s="497" t="s">
        <v>2559</v>
      </c>
      <c r="H117" s="497">
        <v>13</v>
      </c>
      <c r="I117" s="497">
        <v>0</v>
      </c>
      <c r="J117" s="497" t="s">
        <v>101</v>
      </c>
      <c r="K117" s="497" t="s">
        <v>100</v>
      </c>
      <c r="L117" s="497"/>
      <c r="M117" s="497"/>
      <c r="N117" s="497"/>
      <c r="O117" s="497"/>
      <c r="P117" s="497"/>
      <c r="Q117" s="497"/>
      <c r="R117" s="497"/>
    </row>
    <row r="118" spans="1:18" ht="15.75" customHeight="1">
      <c r="A118" s="497" t="s">
        <v>607</v>
      </c>
      <c r="B118" s="497" t="s">
        <v>709</v>
      </c>
      <c r="C118" s="497" t="s">
        <v>710</v>
      </c>
      <c r="D118" s="497" t="s">
        <v>2580</v>
      </c>
      <c r="E118" s="497">
        <v>742117</v>
      </c>
      <c r="F118" s="497" t="s">
        <v>144</v>
      </c>
      <c r="G118" s="497" t="s">
        <v>2559</v>
      </c>
      <c r="H118" s="497">
        <v>1</v>
      </c>
      <c r="I118" s="497">
        <v>0</v>
      </c>
      <c r="J118" s="497" t="s">
        <v>101</v>
      </c>
      <c r="K118" s="497" t="s">
        <v>100</v>
      </c>
      <c r="L118" s="497"/>
      <c r="M118" s="497"/>
      <c r="N118" s="497"/>
      <c r="O118" s="497"/>
      <c r="P118" s="497"/>
      <c r="Q118" s="497"/>
      <c r="R118" s="497"/>
    </row>
    <row r="119" spans="1:18" ht="15.75" customHeight="1">
      <c r="A119" s="497" t="s">
        <v>621</v>
      </c>
      <c r="B119" s="497" t="s">
        <v>709</v>
      </c>
      <c r="C119" s="497" t="s">
        <v>710</v>
      </c>
      <c r="D119" s="497" t="s">
        <v>2572</v>
      </c>
      <c r="E119" s="497">
        <v>753402</v>
      </c>
      <c r="F119" s="497" t="s">
        <v>581</v>
      </c>
      <c r="G119" s="497" t="s">
        <v>2559</v>
      </c>
      <c r="H119" s="497">
        <v>7</v>
      </c>
      <c r="I119" s="497">
        <v>0</v>
      </c>
      <c r="J119" s="497" t="s">
        <v>101</v>
      </c>
      <c r="K119" s="497" t="s">
        <v>100</v>
      </c>
      <c r="L119" s="497"/>
      <c r="M119" s="497"/>
      <c r="N119" s="497"/>
      <c r="O119" s="497"/>
      <c r="P119" s="497"/>
      <c r="Q119" s="497"/>
      <c r="R119" s="497"/>
    </row>
    <row r="120" spans="1:18" ht="15.75" customHeight="1">
      <c r="A120" s="497" t="s">
        <v>587</v>
      </c>
      <c r="B120" s="497" t="s">
        <v>709</v>
      </c>
      <c r="C120" s="497" t="s">
        <v>710</v>
      </c>
      <c r="D120" s="497" t="s">
        <v>1017</v>
      </c>
      <c r="E120" s="497">
        <v>522301</v>
      </c>
      <c r="F120" s="497" t="s">
        <v>575</v>
      </c>
      <c r="G120" s="497" t="s">
        <v>2559</v>
      </c>
      <c r="H120" s="497">
        <v>18</v>
      </c>
      <c r="I120" s="497">
        <v>15</v>
      </c>
      <c r="J120" s="497" t="s">
        <v>101</v>
      </c>
      <c r="K120" s="497" t="s">
        <v>100</v>
      </c>
      <c r="L120" s="497"/>
      <c r="M120" s="497"/>
      <c r="N120" s="497"/>
      <c r="O120" s="497"/>
      <c r="P120" s="497"/>
      <c r="Q120" s="497"/>
      <c r="R120" s="497"/>
    </row>
    <row r="121" spans="1:18" ht="15.75" customHeight="1">
      <c r="A121" s="497" t="s">
        <v>577</v>
      </c>
      <c r="B121" s="497" t="s">
        <v>709</v>
      </c>
      <c r="C121" s="497" t="s">
        <v>710</v>
      </c>
      <c r="D121" s="497" t="s">
        <v>807</v>
      </c>
      <c r="E121" s="497">
        <v>752208</v>
      </c>
      <c r="F121" s="497" t="s">
        <v>578</v>
      </c>
      <c r="G121" s="497" t="s">
        <v>2559</v>
      </c>
      <c r="H121" s="497">
        <v>7</v>
      </c>
      <c r="I121" s="497">
        <v>0</v>
      </c>
      <c r="J121" s="497" t="s">
        <v>101</v>
      </c>
      <c r="K121" s="497" t="s">
        <v>100</v>
      </c>
      <c r="L121" s="497"/>
      <c r="M121" s="497"/>
      <c r="N121" s="497"/>
      <c r="O121" s="497"/>
      <c r="P121" s="497"/>
      <c r="Q121" s="497"/>
      <c r="R121" s="497"/>
    </row>
    <row r="122" spans="1:18" ht="15.75" customHeight="1">
      <c r="A122" s="497" t="s">
        <v>580</v>
      </c>
      <c r="B122" s="497" t="s">
        <v>709</v>
      </c>
      <c r="C122" s="497" t="s">
        <v>710</v>
      </c>
      <c r="D122" s="497" t="s">
        <v>647</v>
      </c>
      <c r="E122" s="497">
        <v>722204</v>
      </c>
      <c r="F122" s="497" t="s">
        <v>572</v>
      </c>
      <c r="G122" s="497" t="s">
        <v>2559</v>
      </c>
      <c r="H122" s="497">
        <v>10</v>
      </c>
      <c r="I122" s="497">
        <v>0</v>
      </c>
      <c r="J122" s="497" t="s">
        <v>101</v>
      </c>
      <c r="K122" s="497" t="s">
        <v>100</v>
      </c>
      <c r="L122" s="497"/>
      <c r="M122" s="497"/>
      <c r="N122" s="497"/>
      <c r="O122" s="497"/>
      <c r="P122" s="497"/>
      <c r="Q122" s="497"/>
      <c r="R122" s="497"/>
    </row>
    <row r="123" spans="1:18" ht="15.75" customHeight="1">
      <c r="A123" s="497" t="s">
        <v>610</v>
      </c>
      <c r="B123" s="497" t="s">
        <v>709</v>
      </c>
      <c r="C123" s="497" t="s">
        <v>710</v>
      </c>
      <c r="D123" s="497" t="s">
        <v>1222</v>
      </c>
      <c r="E123" s="497">
        <v>512001</v>
      </c>
      <c r="F123" s="497" t="s">
        <v>277</v>
      </c>
      <c r="G123" s="497" t="s">
        <v>2559</v>
      </c>
      <c r="H123" s="497">
        <v>2</v>
      </c>
      <c r="I123" s="497">
        <v>1</v>
      </c>
      <c r="J123" s="497" t="s">
        <v>101</v>
      </c>
      <c r="K123" s="497" t="s">
        <v>100</v>
      </c>
      <c r="L123" s="497"/>
      <c r="M123" s="497"/>
      <c r="N123" s="497"/>
      <c r="O123" s="497"/>
      <c r="P123" s="497"/>
      <c r="Q123" s="497"/>
      <c r="R123" s="497"/>
    </row>
    <row r="124" spans="1:18" ht="15.75" customHeight="1">
      <c r="A124" s="497" t="s">
        <v>712</v>
      </c>
      <c r="B124" s="497" t="s">
        <v>709</v>
      </c>
      <c r="C124" s="497" t="s">
        <v>710</v>
      </c>
      <c r="D124" s="497" t="s">
        <v>1433</v>
      </c>
      <c r="E124" s="497">
        <v>711204</v>
      </c>
      <c r="F124" s="497" t="s">
        <v>430</v>
      </c>
      <c r="G124" s="497" t="s">
        <v>2559</v>
      </c>
      <c r="H124" s="497">
        <v>1</v>
      </c>
      <c r="I124" s="497">
        <v>0</v>
      </c>
      <c r="J124" s="497" t="s">
        <v>101</v>
      </c>
      <c r="K124" s="497" t="s">
        <v>100</v>
      </c>
      <c r="L124" s="497"/>
      <c r="M124" s="497"/>
      <c r="N124" s="497"/>
      <c r="O124" s="497"/>
      <c r="P124" s="497"/>
      <c r="Q124" s="497"/>
      <c r="R124" s="497"/>
    </row>
    <row r="125" spans="1:18" ht="15.75" customHeight="1">
      <c r="A125" s="497" t="s">
        <v>592</v>
      </c>
      <c r="B125" s="497" t="s">
        <v>709</v>
      </c>
      <c r="C125" s="497" t="s">
        <v>710</v>
      </c>
      <c r="D125" s="497" t="s">
        <v>1276</v>
      </c>
      <c r="E125" s="497">
        <v>741201</v>
      </c>
      <c r="F125" s="497" t="s">
        <v>130</v>
      </c>
      <c r="G125" s="497" t="s">
        <v>2581</v>
      </c>
      <c r="H125" s="497">
        <v>4</v>
      </c>
      <c r="I125" s="497">
        <v>0</v>
      </c>
      <c r="J125" s="497" t="s">
        <v>101</v>
      </c>
      <c r="K125" s="497" t="s">
        <v>100</v>
      </c>
      <c r="L125" s="497"/>
      <c r="M125" s="497"/>
      <c r="N125" s="497"/>
      <c r="O125" s="497"/>
      <c r="P125" s="497"/>
      <c r="Q125" s="497"/>
      <c r="R125" s="497"/>
    </row>
    <row r="126" spans="1:18" ht="15.75" customHeight="1">
      <c r="A126" s="497" t="s">
        <v>707</v>
      </c>
      <c r="B126" s="497" t="s">
        <v>709</v>
      </c>
      <c r="C126" s="497" t="s">
        <v>710</v>
      </c>
      <c r="D126" s="497" t="s">
        <v>1247</v>
      </c>
      <c r="E126" s="497">
        <v>712905</v>
      </c>
      <c r="F126" s="497" t="s">
        <v>426</v>
      </c>
      <c r="G126" s="497" t="s">
        <v>2559</v>
      </c>
      <c r="H126" s="497">
        <v>1</v>
      </c>
      <c r="I126" s="497">
        <v>0</v>
      </c>
      <c r="J126" s="497" t="s">
        <v>101</v>
      </c>
      <c r="K126" s="497" t="s">
        <v>100</v>
      </c>
      <c r="L126" s="497"/>
      <c r="M126" s="497"/>
      <c r="N126" s="497"/>
      <c r="O126" s="497"/>
      <c r="P126" s="497"/>
      <c r="Q126" s="497"/>
      <c r="R126" s="497"/>
    </row>
    <row r="127" spans="1:18" ht="15.75" customHeight="1">
      <c r="A127" s="497" t="s">
        <v>605</v>
      </c>
      <c r="B127" s="497" t="s">
        <v>709</v>
      </c>
      <c r="C127" s="497" t="s">
        <v>710</v>
      </c>
      <c r="D127" s="497" t="s">
        <v>1240</v>
      </c>
      <c r="E127" s="497">
        <v>613003</v>
      </c>
      <c r="F127" s="497" t="s">
        <v>564</v>
      </c>
      <c r="G127" s="497" t="s">
        <v>2559</v>
      </c>
      <c r="H127" s="497">
        <v>2</v>
      </c>
      <c r="I127" s="497">
        <v>0</v>
      </c>
      <c r="J127" s="497" t="s">
        <v>101</v>
      </c>
      <c r="K127" s="497" t="s">
        <v>100</v>
      </c>
      <c r="L127" s="497"/>
      <c r="M127" s="497"/>
      <c r="N127" s="497"/>
      <c r="O127" s="497"/>
      <c r="P127" s="497"/>
      <c r="Q127" s="497"/>
      <c r="R127" s="497"/>
    </row>
    <row r="128" spans="1:18" ht="15.75" customHeight="1">
      <c r="A128" s="497" t="s">
        <v>718</v>
      </c>
      <c r="B128" s="497" t="s">
        <v>709</v>
      </c>
      <c r="C128" s="497" t="s">
        <v>710</v>
      </c>
      <c r="D128" s="497" t="s">
        <v>1248</v>
      </c>
      <c r="E128" s="497">
        <v>751204</v>
      </c>
      <c r="F128" s="497" t="s">
        <v>503</v>
      </c>
      <c r="G128" s="497" t="s">
        <v>2559</v>
      </c>
      <c r="H128" s="497">
        <v>4</v>
      </c>
      <c r="I128" s="497">
        <v>0</v>
      </c>
      <c r="J128" s="497" t="s">
        <v>101</v>
      </c>
      <c r="K128" s="497" t="s">
        <v>100</v>
      </c>
      <c r="L128" s="497"/>
      <c r="M128" s="497"/>
      <c r="N128" s="497"/>
      <c r="O128" s="497"/>
      <c r="P128" s="497"/>
      <c r="Q128" s="497"/>
      <c r="R128" s="497"/>
    </row>
    <row r="129" spans="1:18" ht="15.75" customHeight="1">
      <c r="A129" s="497" t="s">
        <v>717</v>
      </c>
      <c r="B129" s="497" t="s">
        <v>709</v>
      </c>
      <c r="C129" s="497" t="s">
        <v>710</v>
      </c>
      <c r="D129" s="497" t="s">
        <v>2578</v>
      </c>
      <c r="E129" s="497">
        <v>712101</v>
      </c>
      <c r="F129" s="497" t="s">
        <v>85</v>
      </c>
      <c r="G129" s="497" t="s">
        <v>2559</v>
      </c>
      <c r="H129" s="497">
        <v>0</v>
      </c>
      <c r="I129" s="497">
        <v>0</v>
      </c>
      <c r="J129" s="497" t="s">
        <v>101</v>
      </c>
      <c r="K129" s="497" t="s">
        <v>100</v>
      </c>
      <c r="L129" s="497"/>
      <c r="M129" s="497"/>
      <c r="N129" s="497"/>
      <c r="O129" s="497"/>
      <c r="P129" s="497"/>
      <c r="Q129" s="497"/>
      <c r="R129" s="497"/>
    </row>
    <row r="130" spans="1:18" ht="15.75" customHeight="1">
      <c r="A130" s="497" t="s">
        <v>714</v>
      </c>
      <c r="B130" s="497" t="s">
        <v>1585</v>
      </c>
      <c r="C130" s="497" t="s">
        <v>1098</v>
      </c>
      <c r="D130" s="497" t="s">
        <v>1017</v>
      </c>
      <c r="E130" s="497">
        <v>522301</v>
      </c>
      <c r="F130" s="497" t="s">
        <v>575</v>
      </c>
      <c r="G130" s="497" t="s">
        <v>2559</v>
      </c>
      <c r="H130" s="497">
        <v>14</v>
      </c>
      <c r="I130" s="497">
        <v>11</v>
      </c>
      <c r="J130" s="497" t="s">
        <v>2579</v>
      </c>
      <c r="K130" s="497" t="s">
        <v>111</v>
      </c>
      <c r="L130" s="497"/>
      <c r="M130" s="497"/>
      <c r="N130" s="497"/>
      <c r="O130" s="497"/>
      <c r="P130" s="497"/>
      <c r="Q130" s="497"/>
      <c r="R130" s="497"/>
    </row>
    <row r="131" spans="1:18" ht="15.75" customHeight="1">
      <c r="A131" s="497" t="s">
        <v>719</v>
      </c>
      <c r="B131" s="497" t="s">
        <v>1585</v>
      </c>
      <c r="C131" s="497" t="s">
        <v>1098</v>
      </c>
      <c r="D131" s="497" t="s">
        <v>1237</v>
      </c>
      <c r="E131" s="497">
        <v>514101</v>
      </c>
      <c r="F131" s="497" t="s">
        <v>172</v>
      </c>
      <c r="G131" s="497" t="s">
        <v>2559</v>
      </c>
      <c r="H131" s="497">
        <v>11</v>
      </c>
      <c r="I131" s="497">
        <v>10</v>
      </c>
      <c r="J131" s="497" t="s">
        <v>2579</v>
      </c>
      <c r="K131" s="497" t="s">
        <v>111</v>
      </c>
      <c r="L131" s="497"/>
      <c r="M131" s="497"/>
      <c r="N131" s="497"/>
      <c r="O131" s="497"/>
      <c r="P131" s="497"/>
      <c r="Q131" s="497"/>
      <c r="R131" s="497"/>
    </row>
    <row r="132" spans="1:18" ht="15.75" customHeight="1">
      <c r="A132" s="497" t="s">
        <v>726</v>
      </c>
      <c r="B132" s="497" t="s">
        <v>1585</v>
      </c>
      <c r="C132" s="497" t="s">
        <v>1098</v>
      </c>
      <c r="D132" s="497" t="s">
        <v>1433</v>
      </c>
      <c r="E132" s="497">
        <v>711204</v>
      </c>
      <c r="F132" s="497" t="s">
        <v>430</v>
      </c>
      <c r="G132" s="497" t="s">
        <v>2559</v>
      </c>
      <c r="H132" s="497">
        <v>4</v>
      </c>
      <c r="I132" s="497">
        <v>0</v>
      </c>
      <c r="J132" s="497" t="s">
        <v>2571</v>
      </c>
      <c r="K132" s="497" t="s">
        <v>181</v>
      </c>
      <c r="L132" s="497"/>
      <c r="M132" s="497"/>
      <c r="N132" s="497"/>
      <c r="O132" s="497"/>
      <c r="P132" s="497"/>
      <c r="Q132" s="497"/>
      <c r="R132" s="497"/>
    </row>
    <row r="133" spans="1:18" ht="15.75" customHeight="1">
      <c r="A133" s="497" t="s">
        <v>725</v>
      </c>
      <c r="B133" s="497" t="s">
        <v>1585</v>
      </c>
      <c r="C133" s="497" t="s">
        <v>1098</v>
      </c>
      <c r="D133" s="497" t="s">
        <v>1286</v>
      </c>
      <c r="E133" s="497">
        <v>751201</v>
      </c>
      <c r="F133" s="497" t="s">
        <v>76</v>
      </c>
      <c r="G133" s="497" t="s">
        <v>2559</v>
      </c>
      <c r="H133" s="497">
        <v>4</v>
      </c>
      <c r="I133" s="497">
        <v>3</v>
      </c>
      <c r="J133" s="497" t="s">
        <v>2579</v>
      </c>
      <c r="K133" s="497" t="s">
        <v>111</v>
      </c>
      <c r="L133" s="497"/>
      <c r="M133" s="497"/>
      <c r="N133" s="497"/>
      <c r="O133" s="497"/>
      <c r="P133" s="497"/>
      <c r="Q133" s="497"/>
      <c r="R133" s="497"/>
    </row>
    <row r="134" spans="1:18" ht="15.75" customHeight="1">
      <c r="A134" s="497" t="s">
        <v>1253</v>
      </c>
      <c r="B134" s="497" t="s">
        <v>1585</v>
      </c>
      <c r="C134" s="497" t="s">
        <v>1098</v>
      </c>
      <c r="D134" s="497" t="s">
        <v>1267</v>
      </c>
      <c r="E134" s="497">
        <v>741103</v>
      </c>
      <c r="F134" s="497" t="s">
        <v>157</v>
      </c>
      <c r="G134" s="497" t="s">
        <v>2559</v>
      </c>
      <c r="H134" s="497">
        <v>1</v>
      </c>
      <c r="I134" s="497">
        <v>0</v>
      </c>
      <c r="J134" s="497" t="s">
        <v>2571</v>
      </c>
      <c r="K134" s="497" t="s">
        <v>181</v>
      </c>
      <c r="L134" s="497"/>
      <c r="M134" s="497"/>
      <c r="N134" s="497"/>
      <c r="O134" s="497"/>
      <c r="P134" s="497"/>
      <c r="Q134" s="497"/>
      <c r="R134" s="497"/>
    </row>
    <row r="135" spans="1:18" ht="15.75" customHeight="1">
      <c r="A135" s="497" t="s">
        <v>1252</v>
      </c>
      <c r="B135" s="497" t="s">
        <v>1585</v>
      </c>
      <c r="C135" s="497" t="s">
        <v>1098</v>
      </c>
      <c r="D135" s="497" t="s">
        <v>2563</v>
      </c>
      <c r="E135" s="497">
        <v>712618</v>
      </c>
      <c r="F135" s="497" t="s">
        <v>397</v>
      </c>
      <c r="G135" s="497" t="s">
        <v>2559</v>
      </c>
      <c r="H135" s="497">
        <v>1</v>
      </c>
      <c r="I135" s="497">
        <v>0</v>
      </c>
      <c r="J135" s="497" t="s">
        <v>2571</v>
      </c>
      <c r="K135" s="497" t="s">
        <v>181</v>
      </c>
      <c r="L135" s="497"/>
      <c r="M135" s="497"/>
      <c r="N135" s="497"/>
      <c r="O135" s="497"/>
      <c r="P135" s="497"/>
      <c r="Q135" s="497"/>
      <c r="R135" s="497"/>
    </row>
    <row r="136" spans="1:18" ht="15.75" customHeight="1">
      <c r="A136" s="497" t="s">
        <v>716</v>
      </c>
      <c r="B136" s="497" t="s">
        <v>1585</v>
      </c>
      <c r="C136" s="497" t="s">
        <v>1098</v>
      </c>
      <c r="D136" s="497" t="s">
        <v>1270</v>
      </c>
      <c r="E136" s="497">
        <v>432106</v>
      </c>
      <c r="F136" s="497" t="s">
        <v>290</v>
      </c>
      <c r="G136" s="497" t="s">
        <v>2559</v>
      </c>
      <c r="H136" s="497">
        <v>2</v>
      </c>
      <c r="I136" s="497">
        <v>0</v>
      </c>
      <c r="J136" s="497" t="s">
        <v>2574</v>
      </c>
      <c r="K136" s="497" t="s">
        <v>81</v>
      </c>
      <c r="L136" s="497"/>
      <c r="M136" s="497"/>
      <c r="N136" s="497"/>
      <c r="O136" s="497"/>
      <c r="P136" s="497"/>
      <c r="Q136" s="497"/>
      <c r="R136" s="497"/>
    </row>
    <row r="137" spans="1:18" ht="15.75" customHeight="1">
      <c r="A137" s="497" t="s">
        <v>720</v>
      </c>
      <c r="B137" s="497" t="s">
        <v>1585</v>
      </c>
      <c r="C137" s="497" t="s">
        <v>1098</v>
      </c>
      <c r="D137" s="497" t="s">
        <v>807</v>
      </c>
      <c r="E137" s="497">
        <v>752205</v>
      </c>
      <c r="F137" s="497" t="s">
        <v>578</v>
      </c>
      <c r="G137" s="497" t="s">
        <v>2559</v>
      </c>
      <c r="H137" s="497">
        <v>1</v>
      </c>
      <c r="I137" s="497">
        <v>0</v>
      </c>
      <c r="J137" s="497" t="s">
        <v>2571</v>
      </c>
      <c r="K137" s="497" t="s">
        <v>181</v>
      </c>
      <c r="L137" s="497"/>
      <c r="M137" s="497"/>
      <c r="N137" s="497"/>
      <c r="O137" s="497"/>
      <c r="P137" s="497"/>
      <c r="Q137" s="497"/>
      <c r="R137" s="497"/>
    </row>
    <row r="138" spans="1:18" ht="15.75" customHeight="1">
      <c r="A138" s="497" t="s">
        <v>721</v>
      </c>
      <c r="B138" s="497" t="s">
        <v>1585</v>
      </c>
      <c r="C138" s="497" t="s">
        <v>1098</v>
      </c>
      <c r="D138" s="497" t="s">
        <v>647</v>
      </c>
      <c r="E138" s="497">
        <v>722204</v>
      </c>
      <c r="F138" s="497" t="s">
        <v>572</v>
      </c>
      <c r="G138" s="497" t="s">
        <v>2559</v>
      </c>
      <c r="H138" s="497">
        <v>2</v>
      </c>
      <c r="I138" s="497">
        <v>0</v>
      </c>
      <c r="J138" s="497" t="s">
        <v>2571</v>
      </c>
      <c r="K138" s="497" t="s">
        <v>181</v>
      </c>
      <c r="L138" s="497"/>
      <c r="M138" s="497"/>
      <c r="N138" s="497"/>
      <c r="O138" s="497"/>
      <c r="P138" s="497"/>
      <c r="Q138" s="497"/>
      <c r="R138" s="497"/>
    </row>
    <row r="139" spans="1:18" ht="15.75" customHeight="1">
      <c r="A139" s="497" t="s">
        <v>722</v>
      </c>
      <c r="B139" s="497" t="s">
        <v>1585</v>
      </c>
      <c r="C139" s="497" t="s">
        <v>1098</v>
      </c>
      <c r="D139" s="497" t="s">
        <v>1222</v>
      </c>
      <c r="E139" s="497">
        <v>512001</v>
      </c>
      <c r="F139" s="497" t="s">
        <v>277</v>
      </c>
      <c r="G139" s="497" t="s">
        <v>2559</v>
      </c>
      <c r="H139" s="497">
        <v>4</v>
      </c>
      <c r="I139" s="497">
        <v>3</v>
      </c>
      <c r="J139" s="497" t="s">
        <v>2579</v>
      </c>
      <c r="K139" s="497" t="s">
        <v>111</v>
      </c>
      <c r="L139" s="497"/>
      <c r="M139" s="497"/>
      <c r="N139" s="497"/>
      <c r="O139" s="497"/>
      <c r="P139" s="497"/>
      <c r="Q139" s="497"/>
      <c r="R139" s="497"/>
    </row>
    <row r="140" spans="1:18" ht="15.75" customHeight="1">
      <c r="A140" s="497" t="s">
        <v>727</v>
      </c>
      <c r="B140" s="497" t="s">
        <v>1575</v>
      </c>
      <c r="C140" s="497" t="s">
        <v>675</v>
      </c>
      <c r="D140" s="497" t="s">
        <v>1017</v>
      </c>
      <c r="E140" s="497">
        <v>522301</v>
      </c>
      <c r="F140" s="497" t="s">
        <v>575</v>
      </c>
      <c r="G140" s="497" t="s">
        <v>2559</v>
      </c>
      <c r="H140" s="497">
        <v>8</v>
      </c>
      <c r="I140" s="497">
        <v>5</v>
      </c>
      <c r="J140" s="497" t="s">
        <v>112</v>
      </c>
      <c r="K140" s="497" t="s">
        <v>111</v>
      </c>
      <c r="L140" s="497"/>
      <c r="M140" s="497"/>
      <c r="N140" s="497"/>
      <c r="O140" s="497"/>
      <c r="P140" s="497"/>
      <c r="Q140" s="497"/>
      <c r="R140" s="497"/>
    </row>
    <row r="141" spans="1:18" ht="15.75" customHeight="1">
      <c r="A141" s="497" t="s">
        <v>724</v>
      </c>
      <c r="B141" s="497" t="s">
        <v>1575</v>
      </c>
      <c r="C141" s="497" t="s">
        <v>675</v>
      </c>
      <c r="D141" s="497" t="s">
        <v>1237</v>
      </c>
      <c r="E141" s="497">
        <v>514101</v>
      </c>
      <c r="F141" s="497" t="s">
        <v>172</v>
      </c>
      <c r="G141" s="497" t="s">
        <v>2559</v>
      </c>
      <c r="H141" s="497">
        <v>6</v>
      </c>
      <c r="I141" s="497">
        <v>3</v>
      </c>
      <c r="J141" s="497" t="s">
        <v>112</v>
      </c>
      <c r="K141" s="497" t="s">
        <v>111</v>
      </c>
      <c r="L141" s="497"/>
      <c r="M141" s="497"/>
      <c r="N141" s="497"/>
      <c r="O141" s="497"/>
      <c r="P141" s="497"/>
      <c r="Q141" s="497"/>
      <c r="R141" s="497"/>
    </row>
    <row r="142" spans="1:18" ht="15.75" customHeight="1">
      <c r="A142" s="497" t="s">
        <v>728</v>
      </c>
      <c r="B142" s="497" t="s">
        <v>1575</v>
      </c>
      <c r="C142" s="497" t="s">
        <v>675</v>
      </c>
      <c r="D142" s="497" t="s">
        <v>1222</v>
      </c>
      <c r="E142" s="497">
        <v>512001</v>
      </c>
      <c r="F142" s="497" t="s">
        <v>277</v>
      </c>
      <c r="G142" s="497" t="s">
        <v>2559</v>
      </c>
      <c r="H142" s="497">
        <v>13</v>
      </c>
      <c r="I142" s="497">
        <v>9</v>
      </c>
      <c r="J142" s="497" t="s">
        <v>112</v>
      </c>
      <c r="K142" s="497" t="s">
        <v>111</v>
      </c>
      <c r="L142" s="497"/>
      <c r="M142" s="497"/>
      <c r="N142" s="497"/>
      <c r="O142" s="497"/>
      <c r="P142" s="497"/>
      <c r="Q142" s="497"/>
      <c r="R142" s="497"/>
    </row>
    <row r="143" spans="1:18" ht="15.75" customHeight="1">
      <c r="A143" s="497" t="s">
        <v>730</v>
      </c>
      <c r="B143" s="497" t="s">
        <v>1575</v>
      </c>
      <c r="C143" s="497" t="s">
        <v>675</v>
      </c>
      <c r="D143" s="497" t="s">
        <v>1286</v>
      </c>
      <c r="E143" s="497">
        <v>751201</v>
      </c>
      <c r="F143" s="497" t="s">
        <v>76</v>
      </c>
      <c r="G143" s="497" t="s">
        <v>2559</v>
      </c>
      <c r="H143" s="497">
        <v>2</v>
      </c>
      <c r="I143" s="497">
        <v>2</v>
      </c>
      <c r="J143" s="497" t="s">
        <v>112</v>
      </c>
      <c r="K143" s="497" t="s">
        <v>111</v>
      </c>
      <c r="L143" s="497"/>
      <c r="M143" s="497"/>
      <c r="N143" s="497"/>
      <c r="O143" s="497"/>
      <c r="P143" s="497"/>
      <c r="Q143" s="497"/>
      <c r="R143" s="497"/>
    </row>
    <row r="144" spans="1:18" ht="15.75" customHeight="1">
      <c r="A144" s="497" t="s">
        <v>921</v>
      </c>
      <c r="B144" s="497" t="s">
        <v>1575</v>
      </c>
      <c r="C144" s="497" t="s">
        <v>675</v>
      </c>
      <c r="D144" s="497" t="s">
        <v>583</v>
      </c>
      <c r="E144" s="497">
        <v>723103</v>
      </c>
      <c r="F144" s="497" t="s">
        <v>305</v>
      </c>
      <c r="G144" s="497" t="s">
        <v>2559</v>
      </c>
      <c r="H144" s="497">
        <v>8</v>
      </c>
      <c r="I144" s="497">
        <v>0</v>
      </c>
      <c r="J144" s="497" t="s">
        <v>2582</v>
      </c>
      <c r="K144" s="497" t="s">
        <v>34</v>
      </c>
      <c r="L144" s="497"/>
      <c r="M144" s="497"/>
      <c r="N144" s="497"/>
      <c r="O144" s="497"/>
      <c r="P144" s="497"/>
      <c r="Q144" s="497"/>
      <c r="R144" s="497"/>
    </row>
    <row r="145" spans="1:18" ht="15.75" customHeight="1">
      <c r="A145" s="497" t="s">
        <v>923</v>
      </c>
      <c r="B145" s="497" t="s">
        <v>1575</v>
      </c>
      <c r="C145" s="497" t="s">
        <v>675</v>
      </c>
      <c r="D145" s="497" t="s">
        <v>1277</v>
      </c>
      <c r="E145" s="497">
        <v>722307</v>
      </c>
      <c r="F145" s="497" t="s">
        <v>477</v>
      </c>
      <c r="G145" s="497" t="s">
        <v>2559</v>
      </c>
      <c r="H145" s="497">
        <v>3</v>
      </c>
      <c r="I145" s="497">
        <v>0</v>
      </c>
      <c r="J145" s="497" t="s">
        <v>2582</v>
      </c>
      <c r="K145" s="497" t="s">
        <v>34</v>
      </c>
      <c r="L145" s="497"/>
      <c r="M145" s="497"/>
      <c r="N145" s="497"/>
      <c r="O145" s="497"/>
      <c r="P145" s="497"/>
      <c r="Q145" s="497"/>
      <c r="R145" s="497"/>
    </row>
    <row r="146" spans="1:18" ht="15.75" customHeight="1">
      <c r="A146" s="497" t="s">
        <v>729</v>
      </c>
      <c r="B146" s="497" t="s">
        <v>1575</v>
      </c>
      <c r="C146" s="497" t="s">
        <v>675</v>
      </c>
      <c r="D146" s="497" t="s">
        <v>1433</v>
      </c>
      <c r="E146" s="497">
        <v>711204</v>
      </c>
      <c r="F146" s="497" t="s">
        <v>430</v>
      </c>
      <c r="G146" s="497" t="s">
        <v>2559</v>
      </c>
      <c r="H146" s="497">
        <v>4</v>
      </c>
      <c r="I146" s="497">
        <v>0</v>
      </c>
      <c r="J146" s="497" t="s">
        <v>2582</v>
      </c>
      <c r="K146" s="497" t="s">
        <v>34</v>
      </c>
      <c r="L146" s="497"/>
      <c r="M146" s="497"/>
      <c r="N146" s="497"/>
      <c r="O146" s="497"/>
      <c r="P146" s="497"/>
      <c r="Q146" s="497"/>
      <c r="R146" s="497"/>
    </row>
    <row r="147" spans="1:18" ht="15.75" customHeight="1">
      <c r="A147" s="497" t="s">
        <v>732</v>
      </c>
      <c r="B147" s="497" t="s">
        <v>1575</v>
      </c>
      <c r="C147" s="497" t="s">
        <v>675</v>
      </c>
      <c r="D147" s="497" t="s">
        <v>807</v>
      </c>
      <c r="E147" s="497">
        <v>752205</v>
      </c>
      <c r="F147" s="497" t="s">
        <v>578</v>
      </c>
      <c r="G147" s="497" t="s">
        <v>2559</v>
      </c>
      <c r="H147" s="497">
        <v>1</v>
      </c>
      <c r="I147" s="497">
        <v>0</v>
      </c>
      <c r="J147" s="497" t="s">
        <v>2582</v>
      </c>
      <c r="K147" s="497" t="s">
        <v>34</v>
      </c>
      <c r="L147" s="497"/>
      <c r="M147" s="497"/>
      <c r="N147" s="497"/>
      <c r="O147" s="497"/>
      <c r="P147" s="497"/>
      <c r="Q147" s="497"/>
      <c r="R147" s="497"/>
    </row>
    <row r="148" spans="1:18" ht="15.75" customHeight="1">
      <c r="A148" s="497" t="s">
        <v>919</v>
      </c>
      <c r="B148" s="497" t="s">
        <v>1575</v>
      </c>
      <c r="C148" s="497" t="s">
        <v>675</v>
      </c>
      <c r="D148" s="497" t="s">
        <v>1267</v>
      </c>
      <c r="E148" s="497">
        <v>741103</v>
      </c>
      <c r="F148" s="497" t="s">
        <v>157</v>
      </c>
      <c r="G148" s="497" t="s">
        <v>2559</v>
      </c>
      <c r="H148" s="497">
        <v>1</v>
      </c>
      <c r="I148" s="497">
        <v>0</v>
      </c>
      <c r="J148" s="497" t="s">
        <v>2582</v>
      </c>
      <c r="K148" s="497" t="s">
        <v>34</v>
      </c>
      <c r="L148" s="497"/>
      <c r="M148" s="497"/>
      <c r="N148" s="497"/>
      <c r="O148" s="497"/>
      <c r="P148" s="497"/>
      <c r="Q148" s="497"/>
      <c r="R148" s="497"/>
    </row>
    <row r="149" spans="1:18" ht="15.75" customHeight="1">
      <c r="A149" s="497" t="s">
        <v>920</v>
      </c>
      <c r="B149" s="497" t="s">
        <v>1575</v>
      </c>
      <c r="C149" s="497" t="s">
        <v>675</v>
      </c>
      <c r="D149" s="497" t="s">
        <v>1240</v>
      </c>
      <c r="E149" s="497">
        <v>613003</v>
      </c>
      <c r="F149" s="497" t="s">
        <v>564</v>
      </c>
      <c r="G149" s="497" t="s">
        <v>2559</v>
      </c>
      <c r="H149" s="497">
        <v>1</v>
      </c>
      <c r="I149" s="497">
        <v>1</v>
      </c>
      <c r="J149" s="497" t="s">
        <v>2583</v>
      </c>
      <c r="K149" s="497" t="s">
        <v>81</v>
      </c>
      <c r="L149" s="497"/>
      <c r="M149" s="497"/>
      <c r="N149" s="497"/>
      <c r="O149" s="497"/>
      <c r="P149" s="497"/>
      <c r="Q149" s="497"/>
      <c r="R149" s="497"/>
    </row>
    <row r="150" spans="1:18" ht="15.75" customHeight="1">
      <c r="A150" s="497" t="s">
        <v>922</v>
      </c>
      <c r="B150" s="497" t="s">
        <v>1579</v>
      </c>
      <c r="C150" s="497" t="s">
        <v>878</v>
      </c>
      <c r="D150" s="497" t="s">
        <v>1286</v>
      </c>
      <c r="E150" s="497">
        <v>751201</v>
      </c>
      <c r="F150" s="497" t="s">
        <v>76</v>
      </c>
      <c r="G150" s="497" t="s">
        <v>2559</v>
      </c>
      <c r="H150" s="497">
        <v>1</v>
      </c>
      <c r="I150" s="497">
        <v>1</v>
      </c>
      <c r="J150" s="497" t="s">
        <v>2579</v>
      </c>
      <c r="K150" s="497" t="s">
        <v>111</v>
      </c>
      <c r="L150" s="497"/>
      <c r="M150" s="497"/>
      <c r="N150" s="497"/>
      <c r="O150" s="497"/>
      <c r="P150" s="497"/>
      <c r="Q150" s="497"/>
      <c r="R150" s="497"/>
    </row>
    <row r="151" spans="1:18" ht="15.75" customHeight="1">
      <c r="A151" s="497" t="s">
        <v>1257</v>
      </c>
      <c r="B151" s="497" t="s">
        <v>1579</v>
      </c>
      <c r="C151" s="497" t="s">
        <v>878</v>
      </c>
      <c r="D151" s="497" t="s">
        <v>1433</v>
      </c>
      <c r="E151" s="497">
        <v>711204</v>
      </c>
      <c r="F151" s="497" t="s">
        <v>430</v>
      </c>
      <c r="G151" s="497" t="s">
        <v>2559</v>
      </c>
      <c r="H151" s="497">
        <v>2</v>
      </c>
      <c r="I151" s="497">
        <v>0</v>
      </c>
      <c r="J151" s="497" t="s">
        <v>35</v>
      </c>
      <c r="K151" s="497" t="s">
        <v>34</v>
      </c>
      <c r="L151" s="497"/>
      <c r="M151" s="497"/>
      <c r="N151" s="497"/>
      <c r="O151" s="497"/>
      <c r="P151" s="497"/>
      <c r="Q151" s="497"/>
      <c r="R151" s="497"/>
    </row>
    <row r="152" spans="1:18" ht="15.75" customHeight="1">
      <c r="A152" s="497" t="s">
        <v>924</v>
      </c>
      <c r="B152" s="497" t="s">
        <v>1579</v>
      </c>
      <c r="C152" s="497" t="s">
        <v>878</v>
      </c>
      <c r="D152" s="497" t="s">
        <v>1267</v>
      </c>
      <c r="E152" s="497">
        <v>741103</v>
      </c>
      <c r="F152" s="497" t="s">
        <v>157</v>
      </c>
      <c r="G152" s="497" t="s">
        <v>2559</v>
      </c>
      <c r="H152" s="497">
        <v>3</v>
      </c>
      <c r="I152" s="497">
        <v>0</v>
      </c>
      <c r="J152" s="497" t="s">
        <v>136</v>
      </c>
      <c r="K152" s="497" t="s">
        <v>134</v>
      </c>
      <c r="L152" s="497"/>
      <c r="M152" s="497"/>
      <c r="N152" s="497"/>
      <c r="O152" s="497"/>
      <c r="P152" s="497"/>
      <c r="Q152" s="497"/>
      <c r="R152" s="497"/>
    </row>
    <row r="153" spans="1:18" ht="15.75" customHeight="1">
      <c r="A153" s="497" t="s">
        <v>926</v>
      </c>
      <c r="B153" s="497" t="s">
        <v>1579</v>
      </c>
      <c r="C153" s="497" t="s">
        <v>878</v>
      </c>
      <c r="D153" s="497" t="s">
        <v>1237</v>
      </c>
      <c r="E153" s="497">
        <v>514101</v>
      </c>
      <c r="F153" s="497" t="s">
        <v>172</v>
      </c>
      <c r="G153" s="497" t="s">
        <v>2559</v>
      </c>
      <c r="H153" s="497">
        <v>4</v>
      </c>
      <c r="I153" s="497">
        <v>4</v>
      </c>
      <c r="J153" s="497" t="s">
        <v>194</v>
      </c>
      <c r="K153" s="497" t="s">
        <v>55</v>
      </c>
      <c r="L153" s="497"/>
      <c r="M153" s="497"/>
      <c r="N153" s="497"/>
      <c r="O153" s="497"/>
      <c r="P153" s="497"/>
      <c r="Q153" s="497"/>
      <c r="R153" s="497"/>
    </row>
    <row r="154" spans="1:18" ht="15.75" customHeight="1">
      <c r="A154" s="497" t="s">
        <v>927</v>
      </c>
      <c r="B154" s="497" t="s">
        <v>1579</v>
      </c>
      <c r="C154" s="497" t="s">
        <v>878</v>
      </c>
      <c r="D154" s="497" t="s">
        <v>2563</v>
      </c>
      <c r="E154" s="497">
        <v>712618</v>
      </c>
      <c r="F154" s="497" t="s">
        <v>397</v>
      </c>
      <c r="G154" s="497" t="s">
        <v>2559</v>
      </c>
      <c r="H154" s="497">
        <v>1</v>
      </c>
      <c r="I154" s="497">
        <v>0</v>
      </c>
      <c r="J154" s="497" t="s">
        <v>35</v>
      </c>
      <c r="K154" s="497" t="s">
        <v>34</v>
      </c>
      <c r="L154" s="497"/>
      <c r="M154" s="497"/>
      <c r="N154" s="497"/>
      <c r="O154" s="497"/>
      <c r="P154" s="497"/>
      <c r="Q154" s="497"/>
      <c r="R154" s="497"/>
    </row>
    <row r="155" spans="1:18" ht="15.75" customHeight="1">
      <c r="A155" s="497" t="s">
        <v>928</v>
      </c>
      <c r="B155" s="497" t="s">
        <v>1579</v>
      </c>
      <c r="C155" s="497" t="s">
        <v>878</v>
      </c>
      <c r="D155" s="497" t="s">
        <v>1017</v>
      </c>
      <c r="E155" s="497">
        <v>522301</v>
      </c>
      <c r="F155" s="497" t="s">
        <v>575</v>
      </c>
      <c r="G155" s="497" t="s">
        <v>2584</v>
      </c>
      <c r="H155" s="497">
        <v>11</v>
      </c>
      <c r="I155" s="497">
        <v>9</v>
      </c>
      <c r="J155" s="497" t="s">
        <v>194</v>
      </c>
      <c r="K155" s="497" t="s">
        <v>55</v>
      </c>
      <c r="L155" s="497"/>
      <c r="M155" s="497"/>
      <c r="N155" s="497"/>
      <c r="O155" s="497"/>
      <c r="P155" s="497"/>
      <c r="Q155" s="497"/>
      <c r="R155" s="497"/>
    </row>
    <row r="156" spans="1:18" ht="15.75" customHeight="1">
      <c r="A156" s="497" t="s">
        <v>902</v>
      </c>
      <c r="B156" s="497" t="s">
        <v>1579</v>
      </c>
      <c r="C156" s="497" t="s">
        <v>878</v>
      </c>
      <c r="D156" s="497" t="s">
        <v>2572</v>
      </c>
      <c r="E156" s="497">
        <v>753402</v>
      </c>
      <c r="F156" s="497" t="s">
        <v>581</v>
      </c>
      <c r="G156" s="497" t="s">
        <v>2559</v>
      </c>
      <c r="H156" s="497">
        <v>2</v>
      </c>
      <c r="I156" s="497">
        <v>0</v>
      </c>
      <c r="J156" s="497" t="s">
        <v>136</v>
      </c>
      <c r="K156" s="497" t="s">
        <v>134</v>
      </c>
      <c r="L156" s="497"/>
      <c r="M156" s="497"/>
      <c r="N156" s="497"/>
      <c r="O156" s="497"/>
      <c r="P156" s="497"/>
      <c r="Q156" s="497"/>
      <c r="R156" s="497"/>
    </row>
    <row r="157" spans="1:18" ht="15.75" customHeight="1">
      <c r="A157" s="497" t="s">
        <v>906</v>
      </c>
      <c r="B157" s="497" t="s">
        <v>1579</v>
      </c>
      <c r="C157" s="497" t="s">
        <v>878</v>
      </c>
      <c r="D157" s="497" t="s">
        <v>2578</v>
      </c>
      <c r="E157" s="497">
        <v>712101</v>
      </c>
      <c r="F157" s="497" t="s">
        <v>85</v>
      </c>
      <c r="G157" s="497" t="s">
        <v>2559</v>
      </c>
      <c r="H157" s="497">
        <v>1</v>
      </c>
      <c r="I157" s="497">
        <v>0</v>
      </c>
      <c r="J157" s="497" t="s">
        <v>2583</v>
      </c>
      <c r="K157" s="497" t="s">
        <v>81</v>
      </c>
      <c r="L157" s="497"/>
      <c r="M157" s="497"/>
      <c r="N157" s="497"/>
      <c r="O157" s="497"/>
      <c r="P157" s="497"/>
      <c r="Q157" s="497"/>
      <c r="R157" s="497"/>
    </row>
    <row r="158" spans="1:18" ht="15.75" customHeight="1">
      <c r="A158" s="497" t="s">
        <v>903</v>
      </c>
      <c r="B158" s="497" t="s">
        <v>1573</v>
      </c>
      <c r="C158" s="497" t="s">
        <v>363</v>
      </c>
      <c r="D158" s="497" t="s">
        <v>1017</v>
      </c>
      <c r="E158" s="497">
        <v>522301</v>
      </c>
      <c r="F158" s="497" t="s">
        <v>575</v>
      </c>
      <c r="G158" s="497" t="s">
        <v>2559</v>
      </c>
      <c r="H158" s="497">
        <v>2</v>
      </c>
      <c r="I158" s="497">
        <v>2</v>
      </c>
      <c r="J158" s="497" t="s">
        <v>112</v>
      </c>
      <c r="K158" s="497" t="s">
        <v>111</v>
      </c>
      <c r="L158" s="497"/>
      <c r="M158" s="497"/>
      <c r="N158" s="497"/>
      <c r="O158" s="497"/>
      <c r="P158" s="497"/>
      <c r="Q158" s="497"/>
      <c r="R158" s="497"/>
    </row>
    <row r="159" spans="1:18" ht="15.75" customHeight="1">
      <c r="A159" s="497" t="s">
        <v>899</v>
      </c>
      <c r="B159" s="497" t="s">
        <v>1573</v>
      </c>
      <c r="C159" s="497" t="s">
        <v>363</v>
      </c>
      <c r="D159" s="497" t="s">
        <v>1222</v>
      </c>
      <c r="E159" s="497">
        <v>512001</v>
      </c>
      <c r="F159" s="497" t="s">
        <v>277</v>
      </c>
      <c r="G159" s="497" t="s">
        <v>2559</v>
      </c>
      <c r="H159" s="497">
        <v>2</v>
      </c>
      <c r="I159" s="497">
        <v>2</v>
      </c>
      <c r="J159" s="497" t="s">
        <v>112</v>
      </c>
      <c r="K159" s="497" t="s">
        <v>111</v>
      </c>
      <c r="L159" s="497"/>
      <c r="M159" s="497"/>
      <c r="N159" s="497"/>
      <c r="O159" s="497"/>
      <c r="P159" s="497"/>
      <c r="Q159" s="497"/>
      <c r="R159" s="497"/>
    </row>
    <row r="160" spans="1:18" ht="15.75" customHeight="1">
      <c r="A160" s="497" t="s">
        <v>896</v>
      </c>
      <c r="B160" s="497" t="s">
        <v>1573</v>
      </c>
      <c r="C160" s="497" t="s">
        <v>363</v>
      </c>
      <c r="D160" s="497" t="s">
        <v>1277</v>
      </c>
      <c r="E160" s="497">
        <v>722307</v>
      </c>
      <c r="F160" s="497" t="s">
        <v>477</v>
      </c>
      <c r="G160" s="497" t="s">
        <v>2559</v>
      </c>
      <c r="H160" s="497">
        <v>4</v>
      </c>
      <c r="I160" s="497">
        <v>0</v>
      </c>
      <c r="J160" s="497" t="s">
        <v>112</v>
      </c>
      <c r="K160" s="497" t="s">
        <v>111</v>
      </c>
      <c r="L160" s="497"/>
      <c r="M160" s="497"/>
      <c r="N160" s="497"/>
      <c r="O160" s="497"/>
      <c r="P160" s="497"/>
      <c r="Q160" s="497"/>
      <c r="R160" s="497"/>
    </row>
    <row r="161" spans="1:18" ht="15.75" customHeight="1">
      <c r="A161" s="497" t="s">
        <v>898</v>
      </c>
      <c r="B161" s="497" t="s">
        <v>1573</v>
      </c>
      <c r="C161" s="497" t="s">
        <v>363</v>
      </c>
      <c r="D161" s="497" t="s">
        <v>583</v>
      </c>
      <c r="E161" s="497">
        <v>723103</v>
      </c>
      <c r="F161" s="497" t="s">
        <v>305</v>
      </c>
      <c r="G161" s="497" t="s">
        <v>2559</v>
      </c>
      <c r="H161" s="497">
        <v>1</v>
      </c>
      <c r="I161" s="497">
        <v>0</v>
      </c>
      <c r="J161" s="497" t="s">
        <v>205</v>
      </c>
      <c r="K161" s="497" t="s">
        <v>204</v>
      </c>
      <c r="L161" s="497"/>
      <c r="M161" s="497"/>
      <c r="N161" s="497"/>
      <c r="O161" s="497"/>
      <c r="P161" s="497"/>
      <c r="Q161" s="497"/>
      <c r="R161" s="497"/>
    </row>
    <row r="162" spans="1:18" ht="15.75" customHeight="1">
      <c r="A162" s="497" t="s">
        <v>895</v>
      </c>
      <c r="B162" s="497" t="s">
        <v>1573</v>
      </c>
      <c r="C162" s="497" t="s">
        <v>363</v>
      </c>
      <c r="D162" s="497" t="s">
        <v>1237</v>
      </c>
      <c r="E162" s="497">
        <v>514101</v>
      </c>
      <c r="F162" s="497" t="s">
        <v>172</v>
      </c>
      <c r="G162" s="497" t="s">
        <v>2559</v>
      </c>
      <c r="H162" s="497">
        <v>5</v>
      </c>
      <c r="I162" s="497">
        <v>4</v>
      </c>
      <c r="J162" s="497" t="s">
        <v>205</v>
      </c>
      <c r="K162" s="497" t="s">
        <v>204</v>
      </c>
      <c r="L162" s="497"/>
      <c r="M162" s="497"/>
      <c r="N162" s="497"/>
      <c r="O162" s="497"/>
      <c r="P162" s="497"/>
      <c r="Q162" s="497"/>
      <c r="R162" s="497"/>
    </row>
    <row r="163" spans="1:18" ht="15.75" customHeight="1">
      <c r="A163" s="497" t="s">
        <v>907</v>
      </c>
      <c r="B163" s="497" t="s">
        <v>1573</v>
      </c>
      <c r="C163" s="497" t="s">
        <v>363</v>
      </c>
      <c r="D163" s="497" t="s">
        <v>647</v>
      </c>
      <c r="E163" s="497">
        <v>722204</v>
      </c>
      <c r="F163" s="497" t="s">
        <v>572</v>
      </c>
      <c r="G163" s="497" t="s">
        <v>2559</v>
      </c>
      <c r="H163" s="497">
        <v>1</v>
      </c>
      <c r="I163" s="497">
        <v>0</v>
      </c>
      <c r="J163" s="497" t="s">
        <v>112</v>
      </c>
      <c r="K163" s="497" t="s">
        <v>111</v>
      </c>
      <c r="L163" s="497"/>
      <c r="M163" s="497"/>
      <c r="N163" s="497"/>
      <c r="O163" s="497"/>
      <c r="P163" s="497"/>
      <c r="Q163" s="497"/>
      <c r="R163" s="497"/>
    </row>
    <row r="164" spans="1:18" ht="15.75" customHeight="1">
      <c r="A164" s="497" t="s">
        <v>910</v>
      </c>
      <c r="B164" s="497" t="s">
        <v>1573</v>
      </c>
      <c r="C164" s="497" t="s">
        <v>363</v>
      </c>
      <c r="D164" s="497" t="s">
        <v>1270</v>
      </c>
      <c r="E164" s="497">
        <v>432106</v>
      </c>
      <c r="F164" s="497" t="s">
        <v>290</v>
      </c>
      <c r="G164" s="497" t="s">
        <v>2559</v>
      </c>
      <c r="H164" s="497">
        <v>1</v>
      </c>
      <c r="I164" s="497">
        <v>0</v>
      </c>
      <c r="J164" s="497" t="s">
        <v>112</v>
      </c>
      <c r="K164" s="497" t="s">
        <v>111</v>
      </c>
      <c r="L164" s="497"/>
      <c r="M164" s="497"/>
      <c r="N164" s="497"/>
      <c r="O164" s="497"/>
      <c r="P164" s="497"/>
      <c r="Q164" s="497"/>
      <c r="R164" s="497"/>
    </row>
    <row r="165" spans="1:18" ht="15.75" customHeight="1">
      <c r="A165" s="497" t="s">
        <v>908</v>
      </c>
      <c r="B165" s="497" t="s">
        <v>1368</v>
      </c>
      <c r="C165" s="497" t="s">
        <v>1369</v>
      </c>
      <c r="D165" s="497" t="s">
        <v>2564</v>
      </c>
      <c r="E165" s="497">
        <v>721306</v>
      </c>
      <c r="F165" s="497" t="s">
        <v>58</v>
      </c>
      <c r="G165" s="497" t="s">
        <v>2559</v>
      </c>
      <c r="H165" s="497">
        <v>1</v>
      </c>
      <c r="I165" s="497">
        <v>0</v>
      </c>
      <c r="J165" s="497" t="s">
        <v>2571</v>
      </c>
      <c r="K165" s="497" t="s">
        <v>181</v>
      </c>
      <c r="L165" s="497"/>
      <c r="M165" s="497"/>
      <c r="N165" s="497"/>
      <c r="O165" s="497"/>
      <c r="P165" s="497"/>
      <c r="Q165" s="497"/>
      <c r="R165" s="497"/>
    </row>
    <row r="166" spans="1:18" ht="15.75" customHeight="1">
      <c r="A166" s="497" t="s">
        <v>905</v>
      </c>
      <c r="B166" s="497" t="s">
        <v>1368</v>
      </c>
      <c r="C166" s="497" t="s">
        <v>1369</v>
      </c>
      <c r="D166" s="497" t="s">
        <v>1286</v>
      </c>
      <c r="E166" s="497">
        <v>751201</v>
      </c>
      <c r="F166" s="497" t="s">
        <v>76</v>
      </c>
      <c r="G166" s="497" t="s">
        <v>2559</v>
      </c>
      <c r="H166" s="497">
        <v>13</v>
      </c>
      <c r="I166" s="497">
        <v>7</v>
      </c>
      <c r="J166" s="497" t="s">
        <v>2579</v>
      </c>
      <c r="K166" s="497" t="s">
        <v>111</v>
      </c>
      <c r="L166" s="497"/>
      <c r="M166" s="497"/>
      <c r="N166" s="497"/>
      <c r="O166" s="497"/>
      <c r="P166" s="497"/>
      <c r="Q166" s="497"/>
      <c r="R166" s="497"/>
    </row>
    <row r="167" spans="1:18" ht="15.75" customHeight="1">
      <c r="A167" s="497" t="s">
        <v>893</v>
      </c>
      <c r="B167" s="497" t="s">
        <v>1368</v>
      </c>
      <c r="C167" s="497" t="s">
        <v>1369</v>
      </c>
      <c r="D167" s="497" t="s">
        <v>1246</v>
      </c>
      <c r="E167" s="497">
        <v>741203</v>
      </c>
      <c r="F167" s="497" t="s">
        <v>138</v>
      </c>
      <c r="G167" s="497" t="s">
        <v>2559</v>
      </c>
      <c r="H167" s="497">
        <v>2</v>
      </c>
      <c r="I167" s="497">
        <v>0</v>
      </c>
      <c r="J167" s="497" t="s">
        <v>2571</v>
      </c>
      <c r="K167" s="497" t="s">
        <v>181</v>
      </c>
      <c r="L167" s="497"/>
      <c r="M167" s="497"/>
      <c r="N167" s="497"/>
      <c r="O167" s="497"/>
      <c r="P167" s="497"/>
      <c r="Q167" s="497"/>
      <c r="R167" s="497"/>
    </row>
    <row r="168" spans="1:18" ht="15.75" customHeight="1">
      <c r="A168" s="497" t="s">
        <v>1079</v>
      </c>
      <c r="B168" s="497" t="s">
        <v>1368</v>
      </c>
      <c r="C168" s="497" t="s">
        <v>1369</v>
      </c>
      <c r="D168" s="497" t="s">
        <v>2585</v>
      </c>
      <c r="E168" s="497">
        <v>343101</v>
      </c>
      <c r="F168" s="497" t="s">
        <v>168</v>
      </c>
      <c r="G168" s="497" t="s">
        <v>2559</v>
      </c>
      <c r="H168" s="497">
        <v>2</v>
      </c>
      <c r="I168" s="497">
        <v>2</v>
      </c>
      <c r="J168" s="497" t="s">
        <v>2583</v>
      </c>
      <c r="K168" s="497" t="s">
        <v>81</v>
      </c>
      <c r="L168" s="497"/>
      <c r="M168" s="497"/>
      <c r="N168" s="497"/>
      <c r="O168" s="497"/>
      <c r="P168" s="497"/>
      <c r="Q168" s="497"/>
      <c r="R168" s="497"/>
    </row>
    <row r="169" spans="1:18" ht="15.75" customHeight="1">
      <c r="A169" s="497" t="s">
        <v>894</v>
      </c>
      <c r="B169" s="497" t="s">
        <v>1368</v>
      </c>
      <c r="C169" s="497" t="s">
        <v>1369</v>
      </c>
      <c r="D169" s="497" t="s">
        <v>1017</v>
      </c>
      <c r="E169" s="497">
        <v>522301</v>
      </c>
      <c r="F169" s="497" t="s">
        <v>575</v>
      </c>
      <c r="G169" s="497" t="s">
        <v>2559</v>
      </c>
      <c r="H169" s="497">
        <v>25</v>
      </c>
      <c r="I169" s="497">
        <v>22</v>
      </c>
      <c r="J169" s="497" t="s">
        <v>2579</v>
      </c>
      <c r="K169" s="497" t="s">
        <v>111</v>
      </c>
      <c r="L169" s="497"/>
      <c r="M169" s="497"/>
      <c r="N169" s="497"/>
      <c r="O169" s="497"/>
      <c r="P169" s="497"/>
      <c r="Q169" s="497"/>
      <c r="R169" s="497"/>
    </row>
    <row r="170" spans="1:18" ht="15.75" customHeight="1">
      <c r="A170" s="497" t="s">
        <v>909</v>
      </c>
      <c r="B170" s="497" t="s">
        <v>1368</v>
      </c>
      <c r="C170" s="497" t="s">
        <v>1369</v>
      </c>
      <c r="D170" s="497" t="s">
        <v>2586</v>
      </c>
      <c r="E170" s="497">
        <v>513101</v>
      </c>
      <c r="F170" s="497" t="s">
        <v>238</v>
      </c>
      <c r="G170" s="497" t="s">
        <v>2559</v>
      </c>
      <c r="H170" s="497">
        <v>3</v>
      </c>
      <c r="I170" s="497">
        <v>2</v>
      </c>
      <c r="J170" s="497" t="s">
        <v>2583</v>
      </c>
      <c r="K170" s="497" t="s">
        <v>81</v>
      </c>
      <c r="L170" s="497"/>
      <c r="M170" s="497"/>
      <c r="N170" s="497"/>
      <c r="O170" s="497"/>
      <c r="P170" s="497"/>
      <c r="Q170" s="497"/>
      <c r="R170" s="497"/>
    </row>
    <row r="171" spans="1:18" ht="15.75" customHeight="1">
      <c r="A171" s="497" t="s">
        <v>1080</v>
      </c>
      <c r="B171" s="497" t="s">
        <v>1368</v>
      </c>
      <c r="C171" s="497" t="s">
        <v>1369</v>
      </c>
      <c r="D171" s="497" t="s">
        <v>1222</v>
      </c>
      <c r="E171" s="497">
        <v>512001</v>
      </c>
      <c r="F171" s="497" t="s">
        <v>277</v>
      </c>
      <c r="G171" s="497" t="s">
        <v>2559</v>
      </c>
      <c r="H171" s="497">
        <v>5</v>
      </c>
      <c r="I171" s="497">
        <v>4</v>
      </c>
      <c r="J171" s="497" t="s">
        <v>2579</v>
      </c>
      <c r="K171" s="497" t="s">
        <v>111</v>
      </c>
      <c r="L171" s="497"/>
      <c r="M171" s="497"/>
      <c r="N171" s="497"/>
      <c r="O171" s="497"/>
      <c r="P171" s="497"/>
      <c r="Q171" s="497"/>
      <c r="R171" s="497"/>
    </row>
    <row r="172" spans="1:18" ht="15.75" customHeight="1">
      <c r="A172" s="497" t="s">
        <v>1090</v>
      </c>
      <c r="B172" s="497" t="s">
        <v>1368</v>
      </c>
      <c r="C172" s="497" t="s">
        <v>1369</v>
      </c>
      <c r="D172" s="497" t="s">
        <v>583</v>
      </c>
      <c r="E172" s="497">
        <v>723103</v>
      </c>
      <c r="F172" s="497" t="s">
        <v>305</v>
      </c>
      <c r="G172" s="497" t="s">
        <v>2559</v>
      </c>
      <c r="H172" s="497">
        <v>2</v>
      </c>
      <c r="I172" s="497">
        <v>0</v>
      </c>
      <c r="J172" s="497" t="s">
        <v>205</v>
      </c>
      <c r="K172" s="497" t="s">
        <v>204</v>
      </c>
      <c r="L172" s="497"/>
      <c r="M172" s="497"/>
      <c r="N172" s="497"/>
      <c r="O172" s="497"/>
      <c r="P172" s="497"/>
      <c r="Q172" s="497"/>
      <c r="R172" s="497"/>
    </row>
    <row r="173" spans="1:18" ht="15.75" customHeight="1">
      <c r="A173" s="497" t="s">
        <v>1086</v>
      </c>
      <c r="B173" s="497" t="s">
        <v>1368</v>
      </c>
      <c r="C173" s="497" t="s">
        <v>1369</v>
      </c>
      <c r="D173" s="497" t="s">
        <v>1248</v>
      </c>
      <c r="E173" s="497">
        <v>751204</v>
      </c>
      <c r="F173" s="497" t="s">
        <v>503</v>
      </c>
      <c r="G173" s="497" t="s">
        <v>2559</v>
      </c>
      <c r="H173" s="497">
        <v>3</v>
      </c>
      <c r="I173" s="497">
        <v>0</v>
      </c>
      <c r="J173" s="497" t="s">
        <v>2579</v>
      </c>
      <c r="K173" s="497" t="s">
        <v>111</v>
      </c>
      <c r="L173" s="497"/>
      <c r="M173" s="497"/>
      <c r="N173" s="497"/>
      <c r="O173" s="497"/>
      <c r="P173" s="497"/>
      <c r="Q173" s="497"/>
      <c r="R173" s="497"/>
    </row>
    <row r="174" spans="1:18" ht="15.75" customHeight="1">
      <c r="A174" s="497" t="s">
        <v>1091</v>
      </c>
      <c r="B174" s="497" t="s">
        <v>1368</v>
      </c>
      <c r="C174" s="497" t="s">
        <v>1369</v>
      </c>
      <c r="D174" s="497" t="s">
        <v>1240</v>
      </c>
      <c r="E174" s="497">
        <v>613003</v>
      </c>
      <c r="F174" s="497" t="s">
        <v>564</v>
      </c>
      <c r="G174" s="497" t="s">
        <v>2559</v>
      </c>
      <c r="H174" s="497">
        <v>1</v>
      </c>
      <c r="I174" s="497">
        <v>0</v>
      </c>
      <c r="J174" s="497" t="s">
        <v>2571</v>
      </c>
      <c r="K174" s="497" t="s">
        <v>181</v>
      </c>
      <c r="L174" s="497"/>
      <c r="M174" s="497"/>
      <c r="N174" s="497"/>
      <c r="O174" s="497"/>
      <c r="P174" s="497"/>
      <c r="Q174" s="497"/>
      <c r="R174" s="497"/>
    </row>
    <row r="175" spans="1:18" ht="15.75" customHeight="1">
      <c r="A175" s="497" t="s">
        <v>1081</v>
      </c>
      <c r="B175" s="497" t="s">
        <v>1368</v>
      </c>
      <c r="C175" s="497" t="s">
        <v>1369</v>
      </c>
      <c r="D175" s="497" t="s">
        <v>1017</v>
      </c>
      <c r="E175" s="497">
        <v>522301</v>
      </c>
      <c r="F175" s="497" t="s">
        <v>575</v>
      </c>
      <c r="G175" s="497" t="s">
        <v>2559</v>
      </c>
      <c r="H175" s="497">
        <v>10</v>
      </c>
      <c r="I175" s="497">
        <v>9</v>
      </c>
      <c r="J175" s="497" t="s">
        <v>2579</v>
      </c>
      <c r="K175" s="497" t="s">
        <v>111</v>
      </c>
      <c r="L175" s="497"/>
      <c r="M175" s="497"/>
      <c r="N175" s="497"/>
      <c r="O175" s="497"/>
      <c r="P175" s="497"/>
      <c r="Q175" s="497"/>
      <c r="R175" s="497"/>
    </row>
    <row r="176" spans="1:18" ht="15.75" customHeight="1">
      <c r="A176" s="497" t="s">
        <v>1084</v>
      </c>
      <c r="B176" s="497" t="s">
        <v>1490</v>
      </c>
      <c r="C176" s="497" t="s">
        <v>1083</v>
      </c>
      <c r="D176" s="497" t="s">
        <v>1222</v>
      </c>
      <c r="E176" s="497">
        <v>512001</v>
      </c>
      <c r="F176" s="497" t="s">
        <v>277</v>
      </c>
      <c r="G176" s="497" t="s">
        <v>2587</v>
      </c>
      <c r="H176" s="497">
        <v>2</v>
      </c>
      <c r="I176" s="497">
        <v>1</v>
      </c>
      <c r="J176" s="497" t="s">
        <v>194</v>
      </c>
      <c r="K176" s="497" t="s">
        <v>55</v>
      </c>
      <c r="L176" s="497"/>
      <c r="M176" s="497"/>
      <c r="N176" s="497"/>
      <c r="O176" s="497"/>
      <c r="P176" s="497"/>
      <c r="Q176" s="497"/>
      <c r="R176" s="497"/>
    </row>
    <row r="177" spans="1:18" ht="15.75" customHeight="1">
      <c r="A177" s="497" t="s">
        <v>1085</v>
      </c>
      <c r="B177" s="497" t="s">
        <v>1490</v>
      </c>
      <c r="C177" s="497" t="s">
        <v>1083</v>
      </c>
      <c r="D177" s="497" t="s">
        <v>1237</v>
      </c>
      <c r="E177" s="497">
        <v>522301</v>
      </c>
      <c r="F177" s="497" t="s">
        <v>172</v>
      </c>
      <c r="G177" s="497" t="s">
        <v>2588</v>
      </c>
      <c r="H177" s="497">
        <v>0</v>
      </c>
      <c r="I177" s="497">
        <v>0</v>
      </c>
      <c r="J177" s="497" t="s">
        <v>194</v>
      </c>
      <c r="K177" s="497" t="s">
        <v>55</v>
      </c>
      <c r="L177" s="497"/>
      <c r="M177" s="497"/>
      <c r="N177" s="497"/>
      <c r="O177" s="497"/>
      <c r="P177" s="497"/>
      <c r="Q177" s="497"/>
      <c r="R177" s="497"/>
    </row>
    <row r="178" spans="1:18" ht="15.75" customHeight="1">
      <c r="A178" s="497" t="s">
        <v>1258</v>
      </c>
      <c r="B178" s="497" t="s">
        <v>1490</v>
      </c>
      <c r="C178" s="497" t="s">
        <v>1083</v>
      </c>
      <c r="D178" s="497" t="s">
        <v>1017</v>
      </c>
      <c r="E178" s="497">
        <v>522301</v>
      </c>
      <c r="F178" s="497" t="s">
        <v>575</v>
      </c>
      <c r="G178" s="497" t="s">
        <v>2589</v>
      </c>
      <c r="H178" s="497">
        <v>32</v>
      </c>
      <c r="I178" s="497">
        <v>25</v>
      </c>
      <c r="J178" s="497" t="s">
        <v>194</v>
      </c>
      <c r="K178" s="497" t="s">
        <v>55</v>
      </c>
      <c r="L178" s="497"/>
      <c r="M178" s="497"/>
      <c r="N178" s="497"/>
      <c r="O178" s="497"/>
      <c r="P178" s="497"/>
      <c r="Q178" s="497"/>
      <c r="R178" s="497"/>
    </row>
    <row r="179" spans="1:18" ht="15.75" customHeight="1">
      <c r="A179" s="497" t="s">
        <v>1087</v>
      </c>
      <c r="B179" s="497" t="s">
        <v>1490</v>
      </c>
      <c r="C179" s="497" t="s">
        <v>1083</v>
      </c>
      <c r="D179" s="497" t="s">
        <v>583</v>
      </c>
      <c r="E179" s="497">
        <v>723103</v>
      </c>
      <c r="F179" s="497" t="s">
        <v>305</v>
      </c>
      <c r="G179" s="497" t="s">
        <v>2584</v>
      </c>
      <c r="H179" s="497">
        <v>30</v>
      </c>
      <c r="I179" s="497">
        <v>0</v>
      </c>
      <c r="J179" s="497" t="s">
        <v>194</v>
      </c>
      <c r="K179" s="497" t="s">
        <v>55</v>
      </c>
      <c r="L179" s="497"/>
      <c r="M179" s="497"/>
      <c r="N179" s="497"/>
      <c r="O179" s="497"/>
      <c r="P179" s="497"/>
      <c r="Q179" s="497"/>
      <c r="R179" s="497"/>
    </row>
    <row r="180" spans="1:18" ht="15.75" customHeight="1">
      <c r="A180" s="497" t="s">
        <v>1088</v>
      </c>
      <c r="B180" s="497" t="s">
        <v>1470</v>
      </c>
      <c r="C180" s="497" t="s">
        <v>695</v>
      </c>
      <c r="D180" s="497" t="s">
        <v>583</v>
      </c>
      <c r="E180" s="497">
        <v>723103</v>
      </c>
      <c r="F180" s="497" t="s">
        <v>305</v>
      </c>
      <c r="G180" s="497" t="s">
        <v>2559</v>
      </c>
      <c r="H180" s="497">
        <v>19</v>
      </c>
      <c r="I180" s="497">
        <v>1</v>
      </c>
      <c r="J180" s="497" t="s">
        <v>2590</v>
      </c>
      <c r="K180" s="497" t="s">
        <v>204</v>
      </c>
      <c r="L180" s="497"/>
      <c r="M180" s="497"/>
      <c r="N180" s="497"/>
      <c r="O180" s="497"/>
      <c r="P180" s="497"/>
      <c r="Q180" s="497"/>
      <c r="R180" s="497"/>
    </row>
    <row r="181" spans="1:18" ht="15.75" customHeight="1">
      <c r="A181" s="497" t="s">
        <v>664</v>
      </c>
      <c r="B181" s="497" t="s">
        <v>1470</v>
      </c>
      <c r="C181" s="497" t="s">
        <v>695</v>
      </c>
      <c r="D181" s="497" t="s">
        <v>2568</v>
      </c>
      <c r="E181" s="497">
        <v>713203</v>
      </c>
      <c r="F181" s="497" t="s">
        <v>287</v>
      </c>
      <c r="G181" s="497" t="s">
        <v>2559</v>
      </c>
      <c r="H181" s="497">
        <v>1</v>
      </c>
      <c r="I181" s="497">
        <v>0</v>
      </c>
      <c r="J181" s="497" t="s">
        <v>2569</v>
      </c>
      <c r="K181" s="497" t="s">
        <v>134</v>
      </c>
      <c r="L181" s="497"/>
      <c r="M181" s="497"/>
      <c r="N181" s="497"/>
      <c r="O181" s="497"/>
      <c r="P181" s="497"/>
      <c r="Q181" s="497"/>
      <c r="R181" s="497"/>
    </row>
    <row r="182" spans="1:18" ht="15.75" customHeight="1">
      <c r="A182" s="497" t="s">
        <v>665</v>
      </c>
      <c r="B182" s="497" t="s">
        <v>1470</v>
      </c>
      <c r="C182" s="497" t="s">
        <v>695</v>
      </c>
      <c r="D182" s="497" t="s">
        <v>2564</v>
      </c>
      <c r="E182" s="497">
        <v>721306</v>
      </c>
      <c r="F182" s="497" t="s">
        <v>58</v>
      </c>
      <c r="G182" s="497" t="s">
        <v>2559</v>
      </c>
      <c r="H182" s="497">
        <v>4</v>
      </c>
      <c r="I182" s="497">
        <v>0</v>
      </c>
      <c r="J182" s="497" t="s">
        <v>2571</v>
      </c>
      <c r="K182" s="497" t="s">
        <v>181</v>
      </c>
      <c r="L182" s="497"/>
      <c r="M182" s="497"/>
      <c r="N182" s="497"/>
      <c r="O182" s="497"/>
      <c r="P182" s="497"/>
      <c r="Q182" s="497"/>
      <c r="R182" s="497"/>
    </row>
    <row r="183" spans="1:18" ht="15.75" customHeight="1">
      <c r="A183" s="497" t="s">
        <v>669</v>
      </c>
      <c r="B183" s="497" t="s">
        <v>1470</v>
      </c>
      <c r="C183" s="497" t="s">
        <v>695</v>
      </c>
      <c r="D183" s="497" t="s">
        <v>1246</v>
      </c>
      <c r="E183" s="497">
        <v>741203</v>
      </c>
      <c r="F183" s="497" t="s">
        <v>138</v>
      </c>
      <c r="G183" s="497" t="s">
        <v>2559</v>
      </c>
      <c r="H183" s="497">
        <v>5</v>
      </c>
      <c r="I183" s="497">
        <v>0</v>
      </c>
      <c r="J183" s="497" t="s">
        <v>35</v>
      </c>
      <c r="K183" s="497" t="s">
        <v>34</v>
      </c>
      <c r="L183" s="497"/>
      <c r="M183" s="497"/>
      <c r="N183" s="497"/>
      <c r="O183" s="497"/>
      <c r="P183" s="497"/>
      <c r="Q183" s="497"/>
      <c r="R183" s="497"/>
    </row>
    <row r="184" spans="1:18" ht="15.75" customHeight="1">
      <c r="A184" s="497" t="s">
        <v>615</v>
      </c>
      <c r="B184" s="497" t="s">
        <v>1470</v>
      </c>
      <c r="C184" s="497" t="s">
        <v>695</v>
      </c>
      <c r="D184" s="497" t="s">
        <v>2591</v>
      </c>
      <c r="E184" s="497">
        <v>723318</v>
      </c>
      <c r="F184" s="497" t="s">
        <v>299</v>
      </c>
      <c r="G184" s="497" t="s">
        <v>2559</v>
      </c>
      <c r="H184" s="497">
        <v>2</v>
      </c>
      <c r="I184" s="497">
        <v>0</v>
      </c>
      <c r="J184" s="497"/>
      <c r="K184" s="497"/>
      <c r="L184" s="497"/>
      <c r="M184" s="497"/>
      <c r="N184" s="497"/>
      <c r="O184" s="497"/>
      <c r="P184" s="497"/>
      <c r="Q184" s="497"/>
      <c r="R184" s="497"/>
    </row>
    <row r="185" spans="1:18" ht="15.75" customHeight="1">
      <c r="A185" s="497" t="s">
        <v>612</v>
      </c>
      <c r="B185" s="497" t="s">
        <v>1470</v>
      </c>
      <c r="C185" s="497" t="s">
        <v>695</v>
      </c>
      <c r="D185" s="497" t="s">
        <v>1276</v>
      </c>
      <c r="E185" s="497">
        <v>741201</v>
      </c>
      <c r="F185" s="497" t="s">
        <v>130</v>
      </c>
      <c r="G185" s="497" t="s">
        <v>2559</v>
      </c>
      <c r="H185" s="497">
        <v>3</v>
      </c>
      <c r="I185" s="497">
        <v>0</v>
      </c>
      <c r="J185" s="497" t="s">
        <v>2571</v>
      </c>
      <c r="K185" s="497" t="s">
        <v>181</v>
      </c>
      <c r="L185" s="497"/>
      <c r="M185" s="497"/>
      <c r="N185" s="497"/>
      <c r="O185" s="497"/>
      <c r="P185" s="497"/>
      <c r="Q185" s="497"/>
      <c r="R185" s="497"/>
    </row>
    <row r="186" spans="1:18" ht="15.75" customHeight="1">
      <c r="A186" s="497" t="s">
        <v>660</v>
      </c>
      <c r="B186" s="497" t="s">
        <v>1470</v>
      </c>
      <c r="C186" s="497" t="s">
        <v>695</v>
      </c>
      <c r="D186" s="497" t="s">
        <v>1237</v>
      </c>
      <c r="E186" s="497">
        <v>514101</v>
      </c>
      <c r="F186" s="497" t="s">
        <v>172</v>
      </c>
      <c r="G186" s="497" t="s">
        <v>2559</v>
      </c>
      <c r="H186" s="497">
        <v>5</v>
      </c>
      <c r="I186" s="497">
        <v>5</v>
      </c>
      <c r="J186" s="497" t="s">
        <v>112</v>
      </c>
      <c r="K186" s="497" t="s">
        <v>111</v>
      </c>
      <c r="L186" s="497"/>
      <c r="M186" s="497"/>
      <c r="N186" s="497"/>
      <c r="O186" s="497"/>
      <c r="P186" s="497"/>
      <c r="Q186" s="497"/>
      <c r="R186" s="497"/>
    </row>
    <row r="187" spans="1:18" ht="15.75" customHeight="1">
      <c r="A187" s="497" t="s">
        <v>666</v>
      </c>
      <c r="B187" s="497" t="s">
        <v>891</v>
      </c>
      <c r="C187" s="497" t="s">
        <v>892</v>
      </c>
      <c r="D187" s="497" t="s">
        <v>1286</v>
      </c>
      <c r="E187" s="497">
        <v>751201</v>
      </c>
      <c r="F187" s="497" t="s">
        <v>76</v>
      </c>
      <c r="G187" s="497" t="s">
        <v>2559</v>
      </c>
      <c r="H187" s="497">
        <v>1</v>
      </c>
      <c r="I187" s="497">
        <v>1</v>
      </c>
      <c r="J187" s="497" t="s">
        <v>136</v>
      </c>
      <c r="K187" s="497" t="s">
        <v>134</v>
      </c>
      <c r="L187" s="497"/>
      <c r="M187" s="497"/>
      <c r="N187" s="497"/>
      <c r="O187" s="497"/>
      <c r="P187" s="497"/>
      <c r="Q187" s="497"/>
      <c r="R187" s="497"/>
    </row>
    <row r="188" spans="1:18" ht="15.75" customHeight="1">
      <c r="A188" s="497" t="s">
        <v>671</v>
      </c>
      <c r="B188" s="497" t="s">
        <v>891</v>
      </c>
      <c r="C188" s="497" t="s">
        <v>892</v>
      </c>
      <c r="D188" s="497" t="s">
        <v>2580</v>
      </c>
      <c r="E188" s="497">
        <v>742117</v>
      </c>
      <c r="F188" s="497" t="s">
        <v>144</v>
      </c>
      <c r="G188" s="497" t="s">
        <v>2559</v>
      </c>
      <c r="H188" s="497">
        <v>3</v>
      </c>
      <c r="I188" s="497">
        <v>0</v>
      </c>
      <c r="J188" s="497" t="s">
        <v>2583</v>
      </c>
      <c r="K188" s="497" t="s">
        <v>81</v>
      </c>
      <c r="L188" s="497"/>
      <c r="M188" s="497"/>
      <c r="N188" s="497"/>
      <c r="O188" s="497"/>
      <c r="P188" s="497"/>
      <c r="Q188" s="497"/>
      <c r="R188" s="497"/>
    </row>
    <row r="189" spans="1:18" ht="15.75" customHeight="1">
      <c r="A189" s="497" t="s">
        <v>667</v>
      </c>
      <c r="B189" s="497" t="s">
        <v>891</v>
      </c>
      <c r="C189" s="497" t="s">
        <v>892</v>
      </c>
      <c r="D189" s="497" t="s">
        <v>1267</v>
      </c>
      <c r="E189" s="497">
        <v>741103</v>
      </c>
      <c r="F189" s="497" t="s">
        <v>157</v>
      </c>
      <c r="G189" s="497" t="s">
        <v>2559</v>
      </c>
      <c r="H189" s="497">
        <v>5</v>
      </c>
      <c r="I189" s="497">
        <v>0</v>
      </c>
      <c r="J189" s="497" t="s">
        <v>136</v>
      </c>
      <c r="K189" s="497" t="s">
        <v>134</v>
      </c>
      <c r="L189" s="497"/>
      <c r="M189" s="497"/>
      <c r="N189" s="497"/>
      <c r="O189" s="497"/>
      <c r="P189" s="497"/>
      <c r="Q189" s="497"/>
      <c r="R189" s="497"/>
    </row>
    <row r="190" spans="1:18" ht="15.75" customHeight="1">
      <c r="A190" s="497" t="s">
        <v>614</v>
      </c>
      <c r="B190" s="497" t="s">
        <v>891</v>
      </c>
      <c r="C190" s="497" t="s">
        <v>892</v>
      </c>
      <c r="D190" s="497" t="s">
        <v>1237</v>
      </c>
      <c r="E190" s="497">
        <v>514101</v>
      </c>
      <c r="F190" s="497" t="s">
        <v>172</v>
      </c>
      <c r="G190" s="497" t="s">
        <v>2559</v>
      </c>
      <c r="H190" s="497">
        <v>10</v>
      </c>
      <c r="I190" s="497">
        <v>10</v>
      </c>
      <c r="J190" s="497" t="s">
        <v>136</v>
      </c>
      <c r="K190" s="497" t="s">
        <v>134</v>
      </c>
      <c r="L190" s="497"/>
      <c r="M190" s="497"/>
      <c r="N190" s="497"/>
      <c r="O190" s="497"/>
      <c r="P190" s="497"/>
      <c r="Q190" s="497"/>
      <c r="R190" s="497"/>
    </row>
    <row r="191" spans="1:18" ht="15.75" customHeight="1">
      <c r="A191" s="497" t="s">
        <v>663</v>
      </c>
      <c r="B191" s="497" t="s">
        <v>891</v>
      </c>
      <c r="C191" s="497" t="s">
        <v>892</v>
      </c>
      <c r="D191" s="497" t="s">
        <v>1331</v>
      </c>
      <c r="E191" s="497">
        <v>753195</v>
      </c>
      <c r="F191" s="497" t="s">
        <v>272</v>
      </c>
      <c r="G191" s="497" t="s">
        <v>2559</v>
      </c>
      <c r="H191" s="497">
        <v>1</v>
      </c>
      <c r="I191" s="497">
        <v>1</v>
      </c>
      <c r="J191" s="497" t="s">
        <v>101</v>
      </c>
      <c r="K191" s="497" t="s">
        <v>100</v>
      </c>
      <c r="L191" s="497"/>
      <c r="M191" s="497"/>
      <c r="N191" s="497"/>
      <c r="O191" s="497"/>
      <c r="P191" s="497"/>
      <c r="Q191" s="497"/>
      <c r="R191" s="497"/>
    </row>
    <row r="192" spans="1:18" ht="15.75" customHeight="1">
      <c r="A192" s="497" t="s">
        <v>668</v>
      </c>
      <c r="B192" s="497" t="s">
        <v>891</v>
      </c>
      <c r="C192" s="497" t="s">
        <v>892</v>
      </c>
      <c r="D192" s="497" t="s">
        <v>1222</v>
      </c>
      <c r="E192" s="497">
        <v>512001</v>
      </c>
      <c r="F192" s="497" t="s">
        <v>277</v>
      </c>
      <c r="G192" s="497" t="s">
        <v>2559</v>
      </c>
      <c r="H192" s="497">
        <v>1</v>
      </c>
      <c r="I192" s="497">
        <v>1</v>
      </c>
      <c r="J192" s="497" t="s">
        <v>136</v>
      </c>
      <c r="K192" s="497" t="s">
        <v>134</v>
      </c>
      <c r="L192" s="497"/>
      <c r="M192" s="497"/>
      <c r="N192" s="497"/>
      <c r="O192" s="497"/>
      <c r="P192" s="497"/>
      <c r="Q192" s="497"/>
      <c r="R192" s="497"/>
    </row>
    <row r="193" spans="1:18" ht="15.75" customHeight="1">
      <c r="A193" s="497" t="s">
        <v>616</v>
      </c>
      <c r="B193" s="497" t="s">
        <v>891</v>
      </c>
      <c r="C193" s="497" t="s">
        <v>892</v>
      </c>
      <c r="D193" s="497" t="s">
        <v>583</v>
      </c>
      <c r="E193" s="497">
        <v>723103</v>
      </c>
      <c r="F193" s="497" t="s">
        <v>305</v>
      </c>
      <c r="G193" s="497" t="s">
        <v>2559</v>
      </c>
      <c r="H193" s="497">
        <v>6</v>
      </c>
      <c r="I193" s="497">
        <v>0</v>
      </c>
      <c r="J193" s="497" t="s">
        <v>136</v>
      </c>
      <c r="K193" s="497" t="s">
        <v>134</v>
      </c>
      <c r="L193" s="497"/>
      <c r="M193" s="497"/>
      <c r="N193" s="497"/>
      <c r="O193" s="497"/>
      <c r="P193" s="497"/>
      <c r="Q193" s="497"/>
      <c r="R193" s="497"/>
    </row>
    <row r="194" spans="1:18" ht="15.75" customHeight="1">
      <c r="A194" s="497" t="s">
        <v>617</v>
      </c>
      <c r="B194" s="497" t="s">
        <v>891</v>
      </c>
      <c r="C194" s="497" t="s">
        <v>892</v>
      </c>
      <c r="D194" s="497" t="s">
        <v>2563</v>
      </c>
      <c r="E194" s="497">
        <v>712618</v>
      </c>
      <c r="F194" s="497" t="s">
        <v>397</v>
      </c>
      <c r="G194" s="497" t="s">
        <v>2559</v>
      </c>
      <c r="H194" s="497">
        <v>1</v>
      </c>
      <c r="I194" s="497">
        <v>0</v>
      </c>
      <c r="J194" s="497" t="s">
        <v>136</v>
      </c>
      <c r="K194" s="497" t="s">
        <v>134</v>
      </c>
      <c r="L194" s="497"/>
      <c r="M194" s="497"/>
      <c r="N194" s="497"/>
      <c r="O194" s="497"/>
      <c r="P194" s="497"/>
      <c r="Q194" s="497"/>
      <c r="R194" s="497"/>
    </row>
    <row r="195" spans="1:18" ht="15.75" customHeight="1">
      <c r="A195" s="497" t="s">
        <v>613</v>
      </c>
      <c r="B195" s="497" t="s">
        <v>891</v>
      </c>
      <c r="C195" s="497" t="s">
        <v>892</v>
      </c>
      <c r="D195" s="497" t="s">
        <v>1247</v>
      </c>
      <c r="E195" s="497">
        <v>712905</v>
      </c>
      <c r="F195" s="497" t="s">
        <v>426</v>
      </c>
      <c r="G195" s="497" t="s">
        <v>2559</v>
      </c>
      <c r="H195" s="497">
        <v>2</v>
      </c>
      <c r="I195" s="497">
        <v>0</v>
      </c>
      <c r="J195" s="497" t="s">
        <v>101</v>
      </c>
      <c r="K195" s="497" t="s">
        <v>100</v>
      </c>
      <c r="L195" s="497"/>
      <c r="M195" s="497"/>
      <c r="N195" s="497"/>
      <c r="O195" s="497"/>
      <c r="P195" s="497"/>
      <c r="Q195" s="497"/>
      <c r="R195" s="497"/>
    </row>
    <row r="196" spans="1:18" ht="15.75" customHeight="1">
      <c r="A196" s="497" t="s">
        <v>706</v>
      </c>
      <c r="B196" s="497" t="s">
        <v>891</v>
      </c>
      <c r="C196" s="497" t="s">
        <v>892</v>
      </c>
      <c r="D196" s="497" t="s">
        <v>1433</v>
      </c>
      <c r="E196" s="497">
        <v>711204</v>
      </c>
      <c r="F196" s="497" t="s">
        <v>430</v>
      </c>
      <c r="G196" s="497" t="s">
        <v>2559</v>
      </c>
      <c r="H196" s="497">
        <v>1</v>
      </c>
      <c r="I196" s="497">
        <v>0</v>
      </c>
      <c r="J196" s="497" t="s">
        <v>101</v>
      </c>
      <c r="K196" s="497" t="s">
        <v>100</v>
      </c>
      <c r="L196" s="497"/>
      <c r="M196" s="497"/>
      <c r="N196" s="497"/>
      <c r="O196" s="497"/>
      <c r="P196" s="497"/>
      <c r="Q196" s="497"/>
      <c r="R196" s="497"/>
    </row>
    <row r="197" spans="1:18" ht="15.75" customHeight="1">
      <c r="A197" s="497" t="s">
        <v>619</v>
      </c>
      <c r="B197" s="497" t="s">
        <v>891</v>
      </c>
      <c r="C197" s="497" t="s">
        <v>892</v>
      </c>
      <c r="D197" s="497" t="s">
        <v>1248</v>
      </c>
      <c r="E197" s="497">
        <v>751204</v>
      </c>
      <c r="F197" s="497" t="s">
        <v>503</v>
      </c>
      <c r="G197" s="497" t="s">
        <v>2559</v>
      </c>
      <c r="H197" s="497">
        <v>2</v>
      </c>
      <c r="I197" s="497">
        <v>0</v>
      </c>
      <c r="J197" s="497" t="s">
        <v>101</v>
      </c>
      <c r="K197" s="497" t="s">
        <v>100</v>
      </c>
      <c r="L197" s="497"/>
      <c r="M197" s="497"/>
      <c r="N197" s="497"/>
      <c r="O197" s="497"/>
      <c r="P197" s="497"/>
      <c r="Q197" s="497"/>
      <c r="R197" s="497"/>
    </row>
    <row r="198" spans="1:18" ht="15.75" customHeight="1">
      <c r="A198" s="497" t="s">
        <v>700</v>
      </c>
      <c r="B198" s="497" t="s">
        <v>891</v>
      </c>
      <c r="C198" s="497" t="s">
        <v>892</v>
      </c>
      <c r="D198" s="497" t="s">
        <v>1017</v>
      </c>
      <c r="E198" s="497">
        <v>522301</v>
      </c>
      <c r="F198" s="497" t="s">
        <v>575</v>
      </c>
      <c r="G198" s="497" t="s">
        <v>2559</v>
      </c>
      <c r="H198" s="497">
        <v>18</v>
      </c>
      <c r="I198" s="497">
        <v>15</v>
      </c>
      <c r="J198" s="497" t="s">
        <v>136</v>
      </c>
      <c r="K198" s="497" t="s">
        <v>134</v>
      </c>
      <c r="L198" s="497"/>
      <c r="M198" s="497"/>
      <c r="N198" s="497"/>
      <c r="O198" s="497"/>
      <c r="P198" s="497"/>
      <c r="Q198" s="497"/>
      <c r="R198" s="497"/>
    </row>
    <row r="199" spans="1:18" ht="15.75" customHeight="1">
      <c r="A199" s="497" t="s">
        <v>704</v>
      </c>
      <c r="B199" s="497" t="s">
        <v>891</v>
      </c>
      <c r="C199" s="497" t="s">
        <v>892</v>
      </c>
      <c r="D199" s="497" t="s">
        <v>807</v>
      </c>
      <c r="E199" s="497">
        <v>752205</v>
      </c>
      <c r="F199" s="497" t="s">
        <v>578</v>
      </c>
      <c r="G199" s="497" t="s">
        <v>2559</v>
      </c>
      <c r="H199" s="497">
        <v>6</v>
      </c>
      <c r="I199" s="497">
        <v>0</v>
      </c>
      <c r="J199" s="497" t="s">
        <v>136</v>
      </c>
      <c r="K199" s="497" t="s">
        <v>134</v>
      </c>
      <c r="L199" s="497"/>
      <c r="M199" s="497"/>
      <c r="N199" s="497"/>
      <c r="O199" s="497"/>
      <c r="P199" s="497"/>
      <c r="Q199" s="497"/>
      <c r="R199" s="497"/>
    </row>
    <row r="200" spans="1:18" ht="15.75" customHeight="1">
      <c r="A200" s="497" t="s">
        <v>863</v>
      </c>
      <c r="B200" s="497" t="s">
        <v>891</v>
      </c>
      <c r="C200" s="497" t="s">
        <v>892</v>
      </c>
      <c r="D200" s="497" t="s">
        <v>647</v>
      </c>
      <c r="E200" s="497">
        <v>722204</v>
      </c>
      <c r="F200" s="497" t="s">
        <v>572</v>
      </c>
      <c r="G200" s="497" t="s">
        <v>2559</v>
      </c>
      <c r="H200" s="497">
        <v>2</v>
      </c>
      <c r="I200" s="497">
        <v>0</v>
      </c>
      <c r="J200" s="497" t="s">
        <v>101</v>
      </c>
      <c r="K200" s="497" t="s">
        <v>100</v>
      </c>
      <c r="L200" s="497"/>
      <c r="M200" s="497"/>
      <c r="N200" s="497"/>
      <c r="O200" s="497"/>
      <c r="P200" s="497"/>
      <c r="Q200" s="497"/>
      <c r="R200" s="497"/>
    </row>
    <row r="201" spans="1:18" ht="15.75" customHeight="1">
      <c r="A201" s="497" t="s">
        <v>864</v>
      </c>
      <c r="B201" s="497" t="s">
        <v>891</v>
      </c>
      <c r="C201" s="497" t="s">
        <v>892</v>
      </c>
      <c r="D201" s="497" t="s">
        <v>2572</v>
      </c>
      <c r="E201" s="497">
        <v>753402</v>
      </c>
      <c r="F201" s="497" t="s">
        <v>581</v>
      </c>
      <c r="G201" s="497" t="s">
        <v>2559</v>
      </c>
      <c r="H201" s="497">
        <v>23</v>
      </c>
      <c r="I201" s="497">
        <v>0</v>
      </c>
      <c r="J201" s="497" t="s">
        <v>136</v>
      </c>
      <c r="K201" s="497" t="s">
        <v>134</v>
      </c>
      <c r="L201" s="497"/>
      <c r="M201" s="497"/>
      <c r="N201" s="497"/>
      <c r="O201" s="497"/>
      <c r="P201" s="497"/>
      <c r="Q201" s="497"/>
      <c r="R201" s="497"/>
    </row>
    <row r="202" spans="1:18" ht="15.75" customHeight="1">
      <c r="A202" s="497" t="s">
        <v>858</v>
      </c>
      <c r="B202" s="497" t="s">
        <v>262</v>
      </c>
      <c r="C202" s="497" t="s">
        <v>261</v>
      </c>
      <c r="D202" s="497" t="s">
        <v>1286</v>
      </c>
      <c r="E202" s="497">
        <v>751201</v>
      </c>
      <c r="F202" s="497" t="s">
        <v>76</v>
      </c>
      <c r="G202" s="497" t="s">
        <v>2559</v>
      </c>
      <c r="H202" s="497">
        <v>3</v>
      </c>
      <c r="I202" s="497">
        <v>3</v>
      </c>
      <c r="J202" s="497" t="s">
        <v>2579</v>
      </c>
      <c r="K202" s="497" t="s">
        <v>111</v>
      </c>
      <c r="L202" s="497"/>
      <c r="M202" s="497"/>
      <c r="N202" s="497"/>
      <c r="O202" s="497"/>
      <c r="P202" s="497"/>
      <c r="Q202" s="497"/>
      <c r="R202" s="497"/>
    </row>
    <row r="203" spans="1:18" ht="15.75" customHeight="1">
      <c r="A203" s="497" t="s">
        <v>861</v>
      </c>
      <c r="B203" s="497" t="s">
        <v>262</v>
      </c>
      <c r="C203" s="497" t="s">
        <v>261</v>
      </c>
      <c r="D203" s="497" t="s">
        <v>1276</v>
      </c>
      <c r="E203" s="497">
        <v>741201</v>
      </c>
      <c r="F203" s="497" t="s">
        <v>130</v>
      </c>
      <c r="G203" s="497" t="s">
        <v>2559</v>
      </c>
      <c r="H203" s="497">
        <v>18</v>
      </c>
      <c r="I203" s="497">
        <v>0</v>
      </c>
      <c r="J203" s="497" t="s">
        <v>2592</v>
      </c>
      <c r="K203" s="497" t="s">
        <v>34</v>
      </c>
      <c r="L203" s="497"/>
      <c r="M203" s="497"/>
      <c r="N203" s="497"/>
      <c r="O203" s="497"/>
      <c r="P203" s="497"/>
      <c r="Q203" s="497"/>
      <c r="R203" s="497"/>
    </row>
    <row r="204" spans="1:18" ht="15.75" customHeight="1">
      <c r="A204" s="497" t="s">
        <v>866</v>
      </c>
      <c r="B204" s="497" t="s">
        <v>262</v>
      </c>
      <c r="C204" s="497" t="s">
        <v>261</v>
      </c>
      <c r="D204" s="497" t="s">
        <v>1267</v>
      </c>
      <c r="E204" s="497">
        <v>741103</v>
      </c>
      <c r="F204" s="497" t="s">
        <v>157</v>
      </c>
      <c r="G204" s="497" t="s">
        <v>2559</v>
      </c>
      <c r="H204" s="497">
        <v>1</v>
      </c>
      <c r="I204" s="497">
        <v>0</v>
      </c>
      <c r="J204" s="497" t="s">
        <v>2592</v>
      </c>
      <c r="K204" s="497" t="s">
        <v>34</v>
      </c>
      <c r="L204" s="497"/>
      <c r="M204" s="497"/>
      <c r="N204" s="497"/>
      <c r="O204" s="497"/>
      <c r="P204" s="497"/>
      <c r="Q204" s="497"/>
      <c r="R204" s="497"/>
    </row>
    <row r="205" spans="1:18" ht="15.75" customHeight="1">
      <c r="A205" s="497" t="s">
        <v>865</v>
      </c>
      <c r="B205" s="497" t="s">
        <v>262</v>
      </c>
      <c r="C205" s="497" t="s">
        <v>261</v>
      </c>
      <c r="D205" s="497" t="s">
        <v>1237</v>
      </c>
      <c r="E205" s="497">
        <v>514101</v>
      </c>
      <c r="F205" s="497" t="s">
        <v>172</v>
      </c>
      <c r="G205" s="497" t="s">
        <v>2559</v>
      </c>
      <c r="H205" s="497">
        <v>5</v>
      </c>
      <c r="I205" s="497">
        <v>5</v>
      </c>
      <c r="J205" s="497" t="s">
        <v>2579</v>
      </c>
      <c r="K205" s="497" t="s">
        <v>111</v>
      </c>
      <c r="L205" s="497"/>
      <c r="M205" s="497"/>
      <c r="N205" s="497"/>
      <c r="O205" s="497"/>
      <c r="P205" s="497"/>
      <c r="Q205" s="497"/>
      <c r="R205" s="497"/>
    </row>
    <row r="206" spans="1:18" ht="15.75" customHeight="1">
      <c r="A206" s="497" t="s">
        <v>862</v>
      </c>
      <c r="B206" s="497" t="s">
        <v>262</v>
      </c>
      <c r="C206" s="497" t="s">
        <v>261</v>
      </c>
      <c r="D206" s="497" t="s">
        <v>1222</v>
      </c>
      <c r="E206" s="497">
        <v>512001</v>
      </c>
      <c r="F206" s="497" t="s">
        <v>277</v>
      </c>
      <c r="G206" s="497" t="s">
        <v>2559</v>
      </c>
      <c r="H206" s="497">
        <v>2</v>
      </c>
      <c r="I206" s="497">
        <v>2</v>
      </c>
      <c r="J206" s="497" t="s">
        <v>2579</v>
      </c>
      <c r="K206" s="497" t="s">
        <v>111</v>
      </c>
      <c r="L206" s="497"/>
      <c r="M206" s="497"/>
      <c r="N206" s="497"/>
      <c r="O206" s="497"/>
      <c r="P206" s="497"/>
      <c r="Q206" s="497"/>
      <c r="R206" s="497"/>
    </row>
    <row r="207" spans="1:18" ht="15.75" customHeight="1">
      <c r="A207" s="497" t="s">
        <v>701</v>
      </c>
      <c r="B207" s="497" t="s">
        <v>262</v>
      </c>
      <c r="C207" s="497" t="s">
        <v>261</v>
      </c>
      <c r="D207" s="497" t="s">
        <v>2568</v>
      </c>
      <c r="E207" s="497">
        <v>713203</v>
      </c>
      <c r="F207" s="497" t="s">
        <v>287</v>
      </c>
      <c r="G207" s="497" t="s">
        <v>2559</v>
      </c>
      <c r="H207" s="497">
        <v>1</v>
      </c>
      <c r="I207" s="497">
        <v>0</v>
      </c>
      <c r="J207" s="497" t="s">
        <v>2592</v>
      </c>
      <c r="K207" s="497" t="s">
        <v>34</v>
      </c>
      <c r="L207" s="497"/>
      <c r="M207" s="497"/>
      <c r="N207" s="497"/>
      <c r="O207" s="497"/>
      <c r="P207" s="497"/>
      <c r="Q207" s="497"/>
      <c r="R207" s="497"/>
    </row>
    <row r="208" spans="1:18" ht="15.75" customHeight="1">
      <c r="A208" s="497" t="s">
        <v>868</v>
      </c>
      <c r="B208" s="497" t="s">
        <v>262</v>
      </c>
      <c r="C208" s="497" t="s">
        <v>261</v>
      </c>
      <c r="D208" s="497" t="s">
        <v>583</v>
      </c>
      <c r="E208" s="497">
        <v>723103</v>
      </c>
      <c r="F208" s="497" t="s">
        <v>305</v>
      </c>
      <c r="G208" s="497" t="s">
        <v>2559</v>
      </c>
      <c r="H208" s="497">
        <v>7</v>
      </c>
      <c r="I208" s="497">
        <v>0</v>
      </c>
      <c r="J208" s="497" t="s">
        <v>2590</v>
      </c>
      <c r="K208" s="497" t="s">
        <v>204</v>
      </c>
      <c r="L208" s="497"/>
      <c r="M208" s="497"/>
      <c r="N208" s="497"/>
      <c r="O208" s="497"/>
      <c r="P208" s="497"/>
      <c r="Q208" s="497"/>
      <c r="R208" s="497"/>
    </row>
    <row r="209" spans="1:18" ht="15.75" customHeight="1">
      <c r="A209" s="497" t="s">
        <v>869</v>
      </c>
      <c r="B209" s="497" t="s">
        <v>262</v>
      </c>
      <c r="C209" s="497" t="s">
        <v>261</v>
      </c>
      <c r="D209" s="497" t="s">
        <v>1247</v>
      </c>
      <c r="E209" s="497">
        <v>712905</v>
      </c>
      <c r="F209" s="497" t="s">
        <v>426</v>
      </c>
      <c r="G209" s="497" t="s">
        <v>2559</v>
      </c>
      <c r="H209" s="497">
        <v>1</v>
      </c>
      <c r="I209" s="497">
        <v>0</v>
      </c>
      <c r="J209" s="497" t="s">
        <v>2571</v>
      </c>
      <c r="K209" s="497" t="s">
        <v>181</v>
      </c>
      <c r="L209" s="497"/>
      <c r="M209" s="497"/>
      <c r="N209" s="497"/>
      <c r="O209" s="497"/>
      <c r="P209" s="497"/>
      <c r="Q209" s="497"/>
      <c r="R209" s="497"/>
    </row>
    <row r="210" spans="1:18" ht="15.75" customHeight="1">
      <c r="A210" s="497" t="s">
        <v>870</v>
      </c>
      <c r="B210" s="497" t="s">
        <v>262</v>
      </c>
      <c r="C210" s="497" t="s">
        <v>261</v>
      </c>
      <c r="D210" s="497" t="s">
        <v>1433</v>
      </c>
      <c r="E210" s="497">
        <v>711204</v>
      </c>
      <c r="F210" s="497" t="s">
        <v>430</v>
      </c>
      <c r="G210" s="497" t="s">
        <v>2559</v>
      </c>
      <c r="H210" s="497">
        <v>1</v>
      </c>
      <c r="I210" s="497">
        <v>1</v>
      </c>
      <c r="J210" s="497" t="s">
        <v>2571</v>
      </c>
      <c r="K210" s="497" t="s">
        <v>181</v>
      </c>
      <c r="L210" s="497"/>
      <c r="M210" s="497"/>
      <c r="N210" s="497"/>
      <c r="O210" s="497"/>
      <c r="P210" s="497"/>
      <c r="Q210" s="497"/>
      <c r="R210" s="497"/>
    </row>
    <row r="211" spans="1:18" ht="15.75" customHeight="1">
      <c r="A211" s="497" t="s">
        <v>871</v>
      </c>
      <c r="B211" s="497" t="s">
        <v>262</v>
      </c>
      <c r="C211" s="497" t="s">
        <v>261</v>
      </c>
      <c r="D211" s="497" t="s">
        <v>1017</v>
      </c>
      <c r="E211" s="497">
        <v>522301</v>
      </c>
      <c r="F211" s="497" t="s">
        <v>575</v>
      </c>
      <c r="G211" s="497" t="s">
        <v>2559</v>
      </c>
      <c r="H211" s="497">
        <v>15</v>
      </c>
      <c r="I211" s="497">
        <v>11</v>
      </c>
      <c r="J211" s="497" t="s">
        <v>2579</v>
      </c>
      <c r="K211" s="497" t="s">
        <v>111</v>
      </c>
      <c r="L211" s="497"/>
      <c r="M211" s="497"/>
      <c r="N211" s="497"/>
      <c r="O211" s="497"/>
      <c r="P211" s="497"/>
      <c r="Q211" s="497"/>
      <c r="R211" s="497"/>
    </row>
    <row r="212" spans="1:18" ht="15.75" customHeight="1">
      <c r="A212" s="497" t="s">
        <v>874</v>
      </c>
      <c r="B212" s="497" t="s">
        <v>262</v>
      </c>
      <c r="C212" s="497" t="s">
        <v>261</v>
      </c>
      <c r="D212" s="497" t="s">
        <v>647</v>
      </c>
      <c r="E212" s="497">
        <v>722204</v>
      </c>
      <c r="F212" s="497" t="s">
        <v>572</v>
      </c>
      <c r="G212" s="497" t="s">
        <v>2559</v>
      </c>
      <c r="H212" s="497">
        <v>4</v>
      </c>
      <c r="I212" s="497">
        <v>0</v>
      </c>
      <c r="J212" s="497" t="s">
        <v>2592</v>
      </c>
      <c r="K212" s="497" t="s">
        <v>34</v>
      </c>
      <c r="L212" s="497"/>
      <c r="M212" s="497"/>
      <c r="N212" s="497"/>
      <c r="O212" s="497"/>
      <c r="P212" s="497"/>
      <c r="Q212" s="497"/>
      <c r="R212" s="497"/>
    </row>
    <row r="213" spans="1:18" ht="15.75" customHeight="1">
      <c r="A213" s="497" t="s">
        <v>875</v>
      </c>
      <c r="B213" s="497" t="s">
        <v>262</v>
      </c>
      <c r="C213" s="497" t="s">
        <v>261</v>
      </c>
      <c r="D213" s="497" t="s">
        <v>1277</v>
      </c>
      <c r="E213" s="497">
        <v>722307</v>
      </c>
      <c r="F213" s="497" t="s">
        <v>477</v>
      </c>
      <c r="G213" s="497" t="s">
        <v>2559</v>
      </c>
      <c r="H213" s="497">
        <v>1</v>
      </c>
      <c r="I213" s="497">
        <v>0</v>
      </c>
      <c r="J213" s="497" t="s">
        <v>2592</v>
      </c>
      <c r="K213" s="497" t="s">
        <v>34</v>
      </c>
      <c r="L213" s="497"/>
      <c r="M213" s="497"/>
      <c r="N213" s="497"/>
      <c r="O213" s="497"/>
      <c r="P213" s="497"/>
      <c r="Q213" s="497"/>
      <c r="R213" s="497"/>
    </row>
    <row r="214" spans="1:18" ht="15.75" customHeight="1">
      <c r="A214" s="497" t="s">
        <v>943</v>
      </c>
      <c r="B214" s="497" t="s">
        <v>1474</v>
      </c>
      <c r="C214" s="497" t="s">
        <v>793</v>
      </c>
      <c r="D214" s="497" t="s">
        <v>1222</v>
      </c>
      <c r="E214" s="497">
        <v>512001</v>
      </c>
      <c r="F214" s="497" t="s">
        <v>277</v>
      </c>
      <c r="G214" s="497" t="s">
        <v>2593</v>
      </c>
      <c r="H214" s="497">
        <v>2</v>
      </c>
      <c r="I214" s="497">
        <v>1</v>
      </c>
      <c r="J214" s="497" t="s">
        <v>151</v>
      </c>
      <c r="K214" s="497" t="s">
        <v>150</v>
      </c>
      <c r="L214" s="497"/>
      <c r="M214" s="497"/>
      <c r="N214" s="497"/>
      <c r="O214" s="497"/>
      <c r="P214" s="497"/>
      <c r="Q214" s="497"/>
      <c r="R214" s="497"/>
    </row>
    <row r="215" spans="1:18" ht="15.75" customHeight="1">
      <c r="A215" s="497" t="s">
        <v>947</v>
      </c>
      <c r="B215" s="497" t="s">
        <v>1474</v>
      </c>
      <c r="C215" s="497" t="s">
        <v>793</v>
      </c>
      <c r="D215" s="497" t="s">
        <v>647</v>
      </c>
      <c r="E215" s="497">
        <v>722204</v>
      </c>
      <c r="F215" s="497" t="s">
        <v>572</v>
      </c>
      <c r="G215" s="497" t="s">
        <v>2559</v>
      </c>
      <c r="H215" s="497">
        <v>1</v>
      </c>
      <c r="I215" s="497">
        <v>0</v>
      </c>
      <c r="J215" s="497" t="s">
        <v>151</v>
      </c>
      <c r="K215" s="497" t="s">
        <v>150</v>
      </c>
      <c r="L215" s="497"/>
      <c r="M215" s="497"/>
      <c r="N215" s="497"/>
      <c r="O215" s="497"/>
      <c r="P215" s="497"/>
      <c r="Q215" s="497"/>
      <c r="R215" s="497" t="s">
        <v>2594</v>
      </c>
    </row>
    <row r="216" spans="1:18" ht="15.75" customHeight="1">
      <c r="A216" s="497" t="s">
        <v>624</v>
      </c>
      <c r="B216" s="497" t="s">
        <v>1581</v>
      </c>
      <c r="C216" s="497" t="s">
        <v>989</v>
      </c>
      <c r="D216" s="497" t="s">
        <v>583</v>
      </c>
      <c r="E216" s="497">
        <v>723103</v>
      </c>
      <c r="F216" s="497" t="s">
        <v>305</v>
      </c>
      <c r="G216" s="497" t="s">
        <v>2559</v>
      </c>
      <c r="H216" s="497">
        <v>25</v>
      </c>
      <c r="I216" s="497">
        <v>0</v>
      </c>
      <c r="J216" s="497" t="s">
        <v>213</v>
      </c>
      <c r="K216" s="497" t="s">
        <v>212</v>
      </c>
      <c r="L216" s="497"/>
      <c r="M216" s="497"/>
      <c r="N216" s="497"/>
      <c r="O216" s="497"/>
      <c r="P216" s="497"/>
      <c r="Q216" s="497"/>
      <c r="R216" s="497"/>
    </row>
    <row r="217" spans="1:18" ht="15.75" customHeight="1">
      <c r="A217" s="497" t="s">
        <v>625</v>
      </c>
      <c r="B217" s="497" t="s">
        <v>1581</v>
      </c>
      <c r="C217" s="497" t="s">
        <v>989</v>
      </c>
      <c r="D217" s="497" t="s">
        <v>1247</v>
      </c>
      <c r="E217" s="497">
        <v>712905</v>
      </c>
      <c r="F217" s="497" t="s">
        <v>426</v>
      </c>
      <c r="G217" s="497" t="s">
        <v>2559</v>
      </c>
      <c r="H217" s="497">
        <v>7</v>
      </c>
      <c r="I217" s="497">
        <v>0</v>
      </c>
      <c r="J217" s="497" t="s">
        <v>213</v>
      </c>
      <c r="K217" s="497" t="s">
        <v>212</v>
      </c>
      <c r="L217" s="497"/>
      <c r="M217" s="497"/>
      <c r="N217" s="497"/>
      <c r="O217" s="497"/>
      <c r="P217" s="497"/>
      <c r="Q217" s="497"/>
      <c r="R217" s="497"/>
    </row>
    <row r="218" spans="1:18" ht="15.75" customHeight="1">
      <c r="A218" s="497" t="s">
        <v>944</v>
      </c>
      <c r="B218" s="497" t="s">
        <v>1581</v>
      </c>
      <c r="C218" s="497" t="s">
        <v>989</v>
      </c>
      <c r="D218" s="497" t="s">
        <v>2564</v>
      </c>
      <c r="E218" s="497">
        <v>721306</v>
      </c>
      <c r="F218" s="497" t="s">
        <v>58</v>
      </c>
      <c r="G218" s="497" t="s">
        <v>2559</v>
      </c>
      <c r="H218" s="497">
        <v>3</v>
      </c>
      <c r="I218" s="497">
        <v>0</v>
      </c>
      <c r="J218" s="497" t="s">
        <v>2595</v>
      </c>
      <c r="K218" s="497" t="s">
        <v>34</v>
      </c>
      <c r="L218" s="497"/>
      <c r="M218" s="497"/>
      <c r="N218" s="497"/>
      <c r="O218" s="497"/>
      <c r="P218" s="497"/>
      <c r="Q218" s="497"/>
      <c r="R218" s="497"/>
    </row>
    <row r="219" spans="1:18" ht="15.75" customHeight="1">
      <c r="A219" s="497" t="s">
        <v>620</v>
      </c>
      <c r="B219" s="497" t="s">
        <v>1581</v>
      </c>
      <c r="C219" s="497" t="s">
        <v>989</v>
      </c>
      <c r="D219" s="497" t="s">
        <v>1248</v>
      </c>
      <c r="E219" s="497">
        <v>751204</v>
      </c>
      <c r="F219" s="497" t="s">
        <v>503</v>
      </c>
      <c r="G219" s="497" t="s">
        <v>2559</v>
      </c>
      <c r="H219" s="497">
        <v>3</v>
      </c>
      <c r="I219" s="497">
        <v>0</v>
      </c>
      <c r="J219" s="497" t="s">
        <v>2595</v>
      </c>
      <c r="K219" s="497" t="s">
        <v>34</v>
      </c>
      <c r="L219" s="497"/>
      <c r="M219" s="497"/>
      <c r="N219" s="497"/>
      <c r="O219" s="497"/>
      <c r="P219" s="497"/>
      <c r="Q219" s="497"/>
      <c r="R219" s="497"/>
    </row>
    <row r="220" spans="1:18" ht="15.75" customHeight="1">
      <c r="A220" s="497" t="s">
        <v>939</v>
      </c>
      <c r="B220" s="497" t="s">
        <v>1581</v>
      </c>
      <c r="C220" s="497" t="s">
        <v>989</v>
      </c>
      <c r="D220" s="497" t="s">
        <v>1017</v>
      </c>
      <c r="E220" s="497">
        <v>522301</v>
      </c>
      <c r="F220" s="497" t="s">
        <v>575</v>
      </c>
      <c r="G220" s="497" t="s">
        <v>2559</v>
      </c>
      <c r="H220" s="497">
        <v>9</v>
      </c>
      <c r="I220" s="497">
        <v>8</v>
      </c>
      <c r="J220" s="497" t="s">
        <v>213</v>
      </c>
      <c r="K220" s="497" t="s">
        <v>212</v>
      </c>
      <c r="L220" s="497"/>
      <c r="M220" s="497"/>
      <c r="N220" s="497"/>
      <c r="O220" s="497"/>
      <c r="P220" s="497"/>
      <c r="Q220" s="497"/>
      <c r="R220" s="497"/>
    </row>
    <row r="221" spans="1:18" ht="15.75" customHeight="1">
      <c r="A221" s="497" t="s">
        <v>940</v>
      </c>
      <c r="B221" s="497" t="s">
        <v>1581</v>
      </c>
      <c r="C221" s="497" t="s">
        <v>989</v>
      </c>
      <c r="D221" s="497" t="s">
        <v>807</v>
      </c>
      <c r="E221" s="497">
        <v>752205</v>
      </c>
      <c r="F221" s="497" t="s">
        <v>578</v>
      </c>
      <c r="G221" s="497" t="s">
        <v>2559</v>
      </c>
      <c r="H221" s="497">
        <v>4</v>
      </c>
      <c r="I221" s="497">
        <v>0</v>
      </c>
      <c r="J221" s="497" t="s">
        <v>2595</v>
      </c>
      <c r="K221" s="497" t="s">
        <v>34</v>
      </c>
      <c r="L221" s="497"/>
      <c r="M221" s="497"/>
      <c r="N221" s="497"/>
      <c r="O221" s="497"/>
      <c r="P221" s="497"/>
      <c r="Q221" s="497"/>
      <c r="R221" s="497"/>
    </row>
    <row r="222" spans="1:18" ht="15.75" customHeight="1">
      <c r="A222" s="497" t="s">
        <v>946</v>
      </c>
      <c r="B222" s="497" t="s">
        <v>1581</v>
      </c>
      <c r="C222" s="497" t="s">
        <v>989</v>
      </c>
      <c r="D222" s="497" t="s">
        <v>2568</v>
      </c>
      <c r="E222" s="497">
        <v>713203</v>
      </c>
      <c r="F222" s="497" t="s">
        <v>287</v>
      </c>
      <c r="G222" s="497" t="s">
        <v>2559</v>
      </c>
      <c r="H222" s="497">
        <v>1</v>
      </c>
      <c r="I222" s="497">
        <v>0</v>
      </c>
      <c r="J222" s="497" t="s">
        <v>2560</v>
      </c>
      <c r="K222" s="497" t="s">
        <v>34</v>
      </c>
      <c r="L222" s="497"/>
      <c r="M222" s="497"/>
      <c r="N222" s="497"/>
      <c r="O222" s="497"/>
      <c r="P222" s="497"/>
      <c r="Q222" s="497"/>
      <c r="R222" s="497"/>
    </row>
    <row r="223" spans="1:18" ht="15.75" customHeight="1">
      <c r="A223" s="497" t="s">
        <v>945</v>
      </c>
      <c r="B223" s="497" t="s">
        <v>792</v>
      </c>
      <c r="C223" s="497" t="s">
        <v>793</v>
      </c>
      <c r="D223" s="497" t="s">
        <v>1237</v>
      </c>
      <c r="E223" s="497">
        <v>514101</v>
      </c>
      <c r="F223" s="497" t="s">
        <v>172</v>
      </c>
      <c r="G223" s="497" t="s">
        <v>2588</v>
      </c>
      <c r="H223" s="497">
        <v>9</v>
      </c>
      <c r="I223" s="497">
        <v>9</v>
      </c>
      <c r="J223" s="497" t="s">
        <v>194</v>
      </c>
      <c r="K223" s="497" t="s">
        <v>55</v>
      </c>
      <c r="L223" s="497"/>
      <c r="M223" s="497"/>
      <c r="N223" s="497"/>
      <c r="O223" s="497"/>
      <c r="P223" s="497"/>
      <c r="Q223" s="497"/>
      <c r="R223" s="497"/>
    </row>
    <row r="224" spans="1:18" ht="15.75" customHeight="1">
      <c r="A224" s="497" t="s">
        <v>872</v>
      </c>
      <c r="B224" s="497" t="s">
        <v>792</v>
      </c>
      <c r="C224" s="497" t="s">
        <v>793</v>
      </c>
      <c r="D224" s="497" t="s">
        <v>1222</v>
      </c>
      <c r="E224" s="497">
        <v>512001</v>
      </c>
      <c r="F224" s="497" t="s">
        <v>277</v>
      </c>
      <c r="G224" s="497" t="s">
        <v>2587</v>
      </c>
      <c r="H224" s="497">
        <v>8</v>
      </c>
      <c r="I224" s="497">
        <v>6</v>
      </c>
      <c r="J224" s="497" t="s">
        <v>194</v>
      </c>
      <c r="K224" s="497" t="s">
        <v>55</v>
      </c>
      <c r="L224" s="497"/>
      <c r="M224" s="497"/>
      <c r="N224" s="497"/>
      <c r="O224" s="497"/>
      <c r="P224" s="497"/>
      <c r="Q224" s="497"/>
      <c r="R224" s="497"/>
    </row>
    <row r="225" spans="1:18" ht="15.75" customHeight="1">
      <c r="A225" s="497" t="s">
        <v>152</v>
      </c>
      <c r="B225" s="497" t="s">
        <v>792</v>
      </c>
      <c r="C225" s="497" t="s">
        <v>793</v>
      </c>
      <c r="D225" s="497" t="s">
        <v>1017</v>
      </c>
      <c r="E225" s="497">
        <v>522301</v>
      </c>
      <c r="F225" s="497" t="s">
        <v>575</v>
      </c>
      <c r="G225" s="497" t="s">
        <v>2584</v>
      </c>
      <c r="H225" s="497">
        <v>12</v>
      </c>
      <c r="I225" s="497">
        <v>10</v>
      </c>
      <c r="J225" s="497" t="s">
        <v>194</v>
      </c>
      <c r="K225" s="497" t="s">
        <v>1251</v>
      </c>
      <c r="L225" s="497"/>
      <c r="M225" s="497"/>
      <c r="N225" s="497"/>
      <c r="O225" s="497"/>
      <c r="P225" s="497"/>
      <c r="Q225" s="497"/>
      <c r="R225" s="497"/>
    </row>
    <row r="226" spans="1:18" ht="15.75" customHeight="1">
      <c r="A226" s="497" t="s">
        <v>626</v>
      </c>
      <c r="B226" s="497" t="s">
        <v>792</v>
      </c>
      <c r="C226" s="497" t="s">
        <v>793</v>
      </c>
      <c r="D226" s="497" t="s">
        <v>1286</v>
      </c>
      <c r="E226" s="497">
        <v>751201</v>
      </c>
      <c r="F226" s="497" t="s">
        <v>76</v>
      </c>
      <c r="G226" s="497" t="s">
        <v>2559</v>
      </c>
      <c r="H226" s="497">
        <v>3</v>
      </c>
      <c r="I226" s="497">
        <v>3</v>
      </c>
      <c r="J226" s="497" t="s">
        <v>2596</v>
      </c>
      <c r="K226" s="497" t="s">
        <v>134</v>
      </c>
      <c r="L226" s="497"/>
      <c r="M226" s="497"/>
      <c r="N226" s="497"/>
      <c r="O226" s="497"/>
      <c r="P226" s="497"/>
      <c r="Q226" s="497"/>
      <c r="R226" s="497"/>
    </row>
    <row r="227" spans="1:18" ht="15.75" customHeight="1">
      <c r="A227" s="497" t="s">
        <v>630</v>
      </c>
      <c r="B227" s="497" t="s">
        <v>792</v>
      </c>
      <c r="C227" s="497" t="s">
        <v>793</v>
      </c>
      <c r="D227" s="497" t="s">
        <v>2568</v>
      </c>
      <c r="E227" s="497">
        <v>713203</v>
      </c>
      <c r="F227" s="497" t="s">
        <v>287</v>
      </c>
      <c r="G227" s="497" t="s">
        <v>2559</v>
      </c>
      <c r="H227" s="497">
        <v>8</v>
      </c>
      <c r="I227" s="497">
        <v>0</v>
      </c>
      <c r="J227" s="497" t="s">
        <v>2560</v>
      </c>
      <c r="K227" s="497" t="s">
        <v>34</v>
      </c>
      <c r="L227" s="497"/>
      <c r="M227" s="497"/>
      <c r="N227" s="497"/>
      <c r="O227" s="497"/>
      <c r="P227" s="497"/>
      <c r="Q227" s="497"/>
      <c r="R227" s="497"/>
    </row>
    <row r="228" spans="1:18" ht="15.75" customHeight="1">
      <c r="A228" s="497" t="s">
        <v>646</v>
      </c>
      <c r="B228" s="497" t="s">
        <v>792</v>
      </c>
      <c r="C228" s="497" t="s">
        <v>793</v>
      </c>
      <c r="D228" s="497" t="s">
        <v>583</v>
      </c>
      <c r="E228" s="497">
        <v>723103</v>
      </c>
      <c r="F228" s="497" t="s">
        <v>305</v>
      </c>
      <c r="G228" s="497" t="s">
        <v>2558</v>
      </c>
      <c r="H228" s="497">
        <v>19</v>
      </c>
      <c r="I228" s="497">
        <v>0</v>
      </c>
      <c r="J228" s="497" t="s">
        <v>194</v>
      </c>
      <c r="K228" s="497" t="s">
        <v>55</v>
      </c>
      <c r="L228" s="497"/>
      <c r="M228" s="497"/>
      <c r="N228" s="497"/>
      <c r="O228" s="497"/>
      <c r="P228" s="497"/>
      <c r="Q228" s="497"/>
      <c r="R228" s="497"/>
    </row>
    <row r="229" spans="1:18" ht="15.75" customHeight="1">
      <c r="A229" s="497" t="s">
        <v>628</v>
      </c>
      <c r="B229" s="497" t="s">
        <v>792</v>
      </c>
      <c r="C229" s="497" t="s">
        <v>793</v>
      </c>
      <c r="D229" s="497" t="s">
        <v>807</v>
      </c>
      <c r="E229" s="497">
        <v>752205</v>
      </c>
      <c r="F229" s="497" t="s">
        <v>578</v>
      </c>
      <c r="G229" s="497" t="s">
        <v>2559</v>
      </c>
      <c r="H229" s="497">
        <v>3</v>
      </c>
      <c r="I229" s="497">
        <v>0</v>
      </c>
      <c r="J229" s="497" t="s">
        <v>2596</v>
      </c>
      <c r="K229" s="497" t="s">
        <v>134</v>
      </c>
      <c r="L229" s="497"/>
      <c r="M229" s="497"/>
      <c r="N229" s="497"/>
      <c r="O229" s="497"/>
      <c r="P229" s="497"/>
      <c r="Q229" s="497"/>
      <c r="R229" s="497"/>
    </row>
    <row r="230" spans="1:18" ht="15.75" customHeight="1">
      <c r="A230" s="497" t="s">
        <v>132</v>
      </c>
      <c r="B230" s="497" t="s">
        <v>792</v>
      </c>
      <c r="C230" s="497" t="s">
        <v>793</v>
      </c>
      <c r="D230" s="497" t="s">
        <v>1267</v>
      </c>
      <c r="E230" s="497">
        <v>741103</v>
      </c>
      <c r="F230" s="497" t="s">
        <v>157</v>
      </c>
      <c r="G230" s="497" t="s">
        <v>2559</v>
      </c>
      <c r="H230" s="497">
        <v>1</v>
      </c>
      <c r="I230" s="497">
        <v>0</v>
      </c>
      <c r="J230" s="497" t="s">
        <v>2596</v>
      </c>
      <c r="K230" s="497" t="s">
        <v>134</v>
      </c>
      <c r="L230" s="497"/>
      <c r="M230" s="497"/>
      <c r="N230" s="497"/>
      <c r="O230" s="497"/>
      <c r="P230" s="497"/>
      <c r="Q230" s="497"/>
      <c r="R230" s="497"/>
    </row>
    <row r="231" spans="1:18" ht="15.75" customHeight="1">
      <c r="A231" s="497" t="s">
        <v>146</v>
      </c>
      <c r="B231" s="497" t="s">
        <v>1488</v>
      </c>
      <c r="C231" s="497" t="s">
        <v>1060</v>
      </c>
      <c r="D231" s="497" t="s">
        <v>1017</v>
      </c>
      <c r="E231" s="497">
        <v>522301</v>
      </c>
      <c r="F231" s="497" t="s">
        <v>575</v>
      </c>
      <c r="G231" s="497" t="s">
        <v>2584</v>
      </c>
      <c r="H231" s="497">
        <v>1</v>
      </c>
      <c r="I231" s="497">
        <v>1</v>
      </c>
      <c r="J231" s="497" t="s">
        <v>194</v>
      </c>
      <c r="K231" s="497" t="s">
        <v>55</v>
      </c>
      <c r="L231" s="497"/>
      <c r="M231" s="497"/>
      <c r="N231" s="497"/>
      <c r="O231" s="497"/>
      <c r="P231" s="497"/>
      <c r="Q231" s="497"/>
      <c r="R231" s="497"/>
    </row>
    <row r="232" spans="1:18" ht="15.75" customHeight="1">
      <c r="A232" s="497" t="s">
        <v>627</v>
      </c>
      <c r="B232" s="497" t="s">
        <v>1488</v>
      </c>
      <c r="C232" s="497" t="s">
        <v>1060</v>
      </c>
      <c r="D232" s="497" t="s">
        <v>1237</v>
      </c>
      <c r="E232" s="497">
        <v>514101</v>
      </c>
      <c r="F232" s="497" t="s">
        <v>172</v>
      </c>
      <c r="G232" s="497" t="s">
        <v>2588</v>
      </c>
      <c r="H232" s="497">
        <v>2</v>
      </c>
      <c r="I232" s="497">
        <v>2</v>
      </c>
      <c r="J232" s="497" t="s">
        <v>194</v>
      </c>
      <c r="K232" s="497" t="s">
        <v>55</v>
      </c>
      <c r="L232" s="497"/>
      <c r="M232" s="497"/>
      <c r="N232" s="497"/>
      <c r="O232" s="497"/>
      <c r="P232" s="497"/>
      <c r="Q232" s="497"/>
      <c r="R232" s="497"/>
    </row>
    <row r="233" spans="1:18" ht="15.75" customHeight="1">
      <c r="A233" s="497" t="s">
        <v>767</v>
      </c>
      <c r="B233" s="497" t="s">
        <v>1488</v>
      </c>
      <c r="C233" s="497" t="s">
        <v>1060</v>
      </c>
      <c r="D233" s="497" t="s">
        <v>1433</v>
      </c>
      <c r="E233" s="497">
        <v>711204</v>
      </c>
      <c r="F233" s="497" t="s">
        <v>430</v>
      </c>
      <c r="G233" s="497" t="s">
        <v>2559</v>
      </c>
      <c r="H233" s="497">
        <v>1</v>
      </c>
      <c r="I233" s="497">
        <v>0</v>
      </c>
      <c r="J233" s="497" t="s">
        <v>2597</v>
      </c>
      <c r="K233" s="497" t="s">
        <v>34</v>
      </c>
      <c r="L233" s="497"/>
      <c r="M233" s="497"/>
      <c r="N233" s="497"/>
      <c r="O233" s="497"/>
      <c r="P233" s="497"/>
      <c r="Q233" s="497"/>
      <c r="R233" s="497"/>
    </row>
    <row r="234" spans="1:18" ht="15.75" customHeight="1">
      <c r="A234" s="497" t="s">
        <v>159</v>
      </c>
      <c r="B234" s="497" t="s">
        <v>1488</v>
      </c>
      <c r="C234" s="497" t="s">
        <v>1060</v>
      </c>
      <c r="D234" s="497" t="s">
        <v>1222</v>
      </c>
      <c r="E234" s="497">
        <v>512001</v>
      </c>
      <c r="F234" s="497" t="s">
        <v>277</v>
      </c>
      <c r="G234" s="497" t="s">
        <v>2587</v>
      </c>
      <c r="H234" s="497">
        <v>3</v>
      </c>
      <c r="I234" s="497">
        <v>2</v>
      </c>
      <c r="J234" s="497" t="s">
        <v>194</v>
      </c>
      <c r="K234" s="497" t="s">
        <v>55</v>
      </c>
      <c r="L234" s="497"/>
      <c r="M234" s="497"/>
      <c r="N234" s="497"/>
      <c r="O234" s="497"/>
      <c r="P234" s="497"/>
      <c r="Q234" s="497"/>
      <c r="R234" s="497"/>
    </row>
    <row r="235" spans="1:18" ht="15.75" customHeight="1">
      <c r="A235" s="497" t="s">
        <v>1000</v>
      </c>
      <c r="B235" s="497" t="s">
        <v>1488</v>
      </c>
      <c r="C235" s="497" t="s">
        <v>1060</v>
      </c>
      <c r="D235" s="497" t="s">
        <v>2598</v>
      </c>
      <c r="E235" s="497">
        <v>723318</v>
      </c>
      <c r="F235" s="497" t="s">
        <v>299</v>
      </c>
      <c r="G235" s="497" t="s">
        <v>2559</v>
      </c>
      <c r="H235" s="497">
        <v>1</v>
      </c>
      <c r="I235" s="497">
        <v>0</v>
      </c>
      <c r="J235" s="497"/>
      <c r="K235" s="497"/>
      <c r="L235" s="497"/>
      <c r="M235" s="497"/>
      <c r="N235" s="497"/>
      <c r="O235" s="497"/>
      <c r="P235" s="497"/>
      <c r="Q235" s="497"/>
      <c r="R235" s="497" t="s">
        <v>2599</v>
      </c>
    </row>
    <row r="236" spans="1:18" ht="15.75" customHeight="1">
      <c r="A236" s="497" t="s">
        <v>164</v>
      </c>
      <c r="B236" s="497" t="s">
        <v>1460</v>
      </c>
      <c r="C236" s="497" t="s">
        <v>561</v>
      </c>
      <c r="D236" s="497" t="s">
        <v>583</v>
      </c>
      <c r="E236" s="497">
        <v>723103</v>
      </c>
      <c r="F236" s="497" t="s">
        <v>305</v>
      </c>
      <c r="G236" s="497" t="s">
        <v>2559</v>
      </c>
      <c r="H236" s="497">
        <v>8</v>
      </c>
      <c r="I236" s="497">
        <v>0</v>
      </c>
      <c r="J236" s="497" t="s">
        <v>136</v>
      </c>
      <c r="K236" s="497" t="s">
        <v>134</v>
      </c>
      <c r="L236" s="497"/>
      <c r="M236" s="497"/>
      <c r="N236" s="497"/>
      <c r="O236" s="497"/>
      <c r="P236" s="497"/>
      <c r="Q236" s="497"/>
      <c r="R236" s="497"/>
    </row>
    <row r="237" spans="1:18" ht="15.75" customHeight="1">
      <c r="A237" s="497" t="s">
        <v>170</v>
      </c>
      <c r="B237" s="497" t="s">
        <v>1460</v>
      </c>
      <c r="C237" s="497" t="s">
        <v>561</v>
      </c>
      <c r="D237" s="497" t="s">
        <v>1286</v>
      </c>
      <c r="E237" s="497">
        <v>721201</v>
      </c>
      <c r="F237" s="497" t="s">
        <v>76</v>
      </c>
      <c r="G237" s="497" t="s">
        <v>2559</v>
      </c>
      <c r="H237" s="497">
        <v>5</v>
      </c>
      <c r="I237" s="497">
        <v>4</v>
      </c>
      <c r="J237" s="497" t="s">
        <v>136</v>
      </c>
      <c r="K237" s="497" t="s">
        <v>134</v>
      </c>
      <c r="L237" s="497"/>
      <c r="M237" s="497"/>
      <c r="N237" s="497"/>
      <c r="O237" s="497"/>
      <c r="P237" s="497"/>
      <c r="Q237" s="497"/>
      <c r="R237" s="497"/>
    </row>
    <row r="238" spans="1:18" ht="15.75" customHeight="1">
      <c r="A238" s="497" t="s">
        <v>174</v>
      </c>
      <c r="B238" s="497" t="s">
        <v>1460</v>
      </c>
      <c r="C238" s="497" t="s">
        <v>561</v>
      </c>
      <c r="D238" s="497" t="s">
        <v>1017</v>
      </c>
      <c r="E238" s="497">
        <v>522201</v>
      </c>
      <c r="F238" s="497" t="s">
        <v>575</v>
      </c>
      <c r="G238" s="497" t="s">
        <v>2559</v>
      </c>
      <c r="H238" s="497">
        <v>2</v>
      </c>
      <c r="I238" s="497">
        <v>1</v>
      </c>
      <c r="J238" s="497" t="s">
        <v>2592</v>
      </c>
      <c r="K238" s="497" t="s">
        <v>34</v>
      </c>
      <c r="L238" s="497"/>
      <c r="M238" s="497"/>
      <c r="N238" s="497"/>
      <c r="O238" s="497"/>
      <c r="P238" s="497"/>
      <c r="Q238" s="497"/>
      <c r="R238" s="497"/>
    </row>
    <row r="239" spans="1:18" ht="15.75" customHeight="1">
      <c r="A239" s="497" t="s">
        <v>1003</v>
      </c>
      <c r="B239" s="497" t="s">
        <v>1460</v>
      </c>
      <c r="C239" s="497" t="s">
        <v>561</v>
      </c>
      <c r="D239" s="497" t="s">
        <v>1246</v>
      </c>
      <c r="E239" s="497">
        <v>741203</v>
      </c>
      <c r="F239" s="497" t="s">
        <v>138</v>
      </c>
      <c r="G239" s="497" t="s">
        <v>2559</v>
      </c>
      <c r="H239" s="497">
        <v>3</v>
      </c>
      <c r="I239" s="497">
        <v>0</v>
      </c>
      <c r="J239" s="497" t="s">
        <v>2592</v>
      </c>
      <c r="K239" s="497" t="s">
        <v>34</v>
      </c>
      <c r="L239" s="497"/>
      <c r="M239" s="497"/>
      <c r="N239" s="497"/>
      <c r="O239" s="497"/>
      <c r="P239" s="497"/>
      <c r="Q239" s="497"/>
      <c r="R239" s="497"/>
    </row>
    <row r="240" spans="1:18" ht="15.75" customHeight="1">
      <c r="A240" s="497" t="s">
        <v>769</v>
      </c>
      <c r="B240" s="497" t="s">
        <v>1460</v>
      </c>
      <c r="C240" s="497" t="s">
        <v>561</v>
      </c>
      <c r="D240" s="497" t="s">
        <v>1222</v>
      </c>
      <c r="E240" s="497">
        <v>512001</v>
      </c>
      <c r="F240" s="497" t="s">
        <v>277</v>
      </c>
      <c r="G240" s="497" t="s">
        <v>2559</v>
      </c>
      <c r="H240" s="497">
        <v>6</v>
      </c>
      <c r="I240" s="497">
        <v>1</v>
      </c>
      <c r="J240" s="497" t="s">
        <v>136</v>
      </c>
      <c r="K240" s="497" t="s">
        <v>134</v>
      </c>
      <c r="L240" s="497"/>
      <c r="M240" s="497"/>
      <c r="N240" s="497"/>
      <c r="O240" s="497"/>
      <c r="P240" s="497"/>
      <c r="Q240" s="497"/>
      <c r="R240" s="497"/>
    </row>
    <row r="241" spans="1:18" ht="15.75" customHeight="1">
      <c r="A241" s="497" t="s">
        <v>1013</v>
      </c>
      <c r="B241" s="497" t="s">
        <v>1460</v>
      </c>
      <c r="C241" s="497" t="s">
        <v>561</v>
      </c>
      <c r="D241" s="497" t="s">
        <v>1277</v>
      </c>
      <c r="E241" s="497">
        <v>722307</v>
      </c>
      <c r="F241" s="497" t="s">
        <v>477</v>
      </c>
      <c r="G241" s="497" t="s">
        <v>2559</v>
      </c>
      <c r="H241" s="497">
        <v>1</v>
      </c>
      <c r="I241" s="497">
        <v>0</v>
      </c>
      <c r="J241" s="497" t="s">
        <v>35</v>
      </c>
      <c r="K241" s="497" t="s">
        <v>34</v>
      </c>
      <c r="L241" s="497"/>
      <c r="M241" s="497"/>
      <c r="N241" s="497"/>
      <c r="O241" s="497"/>
      <c r="P241" s="497"/>
      <c r="Q241" s="497"/>
      <c r="R241" s="497"/>
    </row>
    <row r="242" spans="1:18" ht="15.75" customHeight="1">
      <c r="A242" s="497" t="s">
        <v>439</v>
      </c>
      <c r="B242" s="497" t="s">
        <v>1460</v>
      </c>
      <c r="C242" s="497" t="s">
        <v>561</v>
      </c>
      <c r="D242" s="497" t="s">
        <v>2585</v>
      </c>
      <c r="E242" s="497">
        <v>343101</v>
      </c>
      <c r="F242" s="497" t="s">
        <v>168</v>
      </c>
      <c r="G242" s="497" t="s">
        <v>2559</v>
      </c>
      <c r="H242" s="497">
        <v>1</v>
      </c>
      <c r="I242" s="497">
        <v>1</v>
      </c>
      <c r="J242" s="497" t="s">
        <v>2583</v>
      </c>
      <c r="K242" s="497" t="s">
        <v>81</v>
      </c>
      <c r="L242" s="497"/>
      <c r="M242" s="497"/>
      <c r="N242" s="497"/>
      <c r="O242" s="497"/>
      <c r="P242" s="497"/>
      <c r="Q242" s="497"/>
      <c r="R242" s="497"/>
    </row>
    <row r="243" spans="1:18" ht="15.75" customHeight="1">
      <c r="A243" s="497" t="s">
        <v>443</v>
      </c>
      <c r="B243" s="497" t="s">
        <v>1460</v>
      </c>
      <c r="C243" s="497" t="s">
        <v>561</v>
      </c>
      <c r="D243" s="497" t="s">
        <v>1237</v>
      </c>
      <c r="E243" s="497">
        <v>514101</v>
      </c>
      <c r="F243" s="497" t="s">
        <v>172</v>
      </c>
      <c r="G243" s="497" t="s">
        <v>2559</v>
      </c>
      <c r="H243" s="497">
        <v>2</v>
      </c>
      <c r="I243" s="497">
        <v>2</v>
      </c>
      <c r="J243" s="497" t="s">
        <v>136</v>
      </c>
      <c r="K243" s="497" t="s">
        <v>134</v>
      </c>
      <c r="L243" s="497"/>
      <c r="M243" s="497"/>
      <c r="N243" s="497"/>
      <c r="O243" s="497"/>
      <c r="P243" s="497"/>
      <c r="Q243" s="497"/>
      <c r="R243" s="497"/>
    </row>
    <row r="244" spans="1:18" ht="15.75" customHeight="1">
      <c r="A244" s="497" t="s">
        <v>770</v>
      </c>
      <c r="B244" s="497" t="s">
        <v>1460</v>
      </c>
      <c r="C244" s="497" t="s">
        <v>561</v>
      </c>
      <c r="D244" s="497" t="s">
        <v>1331</v>
      </c>
      <c r="E244" s="497">
        <v>753105</v>
      </c>
      <c r="F244" s="497" t="s">
        <v>272</v>
      </c>
      <c r="G244" s="497" t="s">
        <v>2559</v>
      </c>
      <c r="H244" s="497">
        <v>1</v>
      </c>
      <c r="I244" s="497">
        <v>1</v>
      </c>
      <c r="J244" s="497" t="s">
        <v>2575</v>
      </c>
      <c r="K244" s="497" t="s">
        <v>81</v>
      </c>
      <c r="L244" s="497"/>
      <c r="M244" s="497"/>
      <c r="N244" s="497"/>
      <c r="O244" s="497"/>
      <c r="P244" s="497"/>
      <c r="Q244" s="497"/>
      <c r="R244" s="497"/>
    </row>
    <row r="245" spans="1:18" ht="15.75" customHeight="1">
      <c r="A245" s="497" t="s">
        <v>771</v>
      </c>
      <c r="B245" s="497" t="s">
        <v>1460</v>
      </c>
      <c r="C245" s="497" t="s">
        <v>561</v>
      </c>
      <c r="D245" s="497" t="s">
        <v>647</v>
      </c>
      <c r="E245" s="497">
        <v>722204</v>
      </c>
      <c r="F245" s="497" t="s">
        <v>572</v>
      </c>
      <c r="G245" s="497" t="s">
        <v>2559</v>
      </c>
      <c r="H245" s="497">
        <v>1</v>
      </c>
      <c r="I245" s="497">
        <v>1</v>
      </c>
      <c r="J245" s="497" t="s">
        <v>2560</v>
      </c>
      <c r="K245" s="497" t="s">
        <v>34</v>
      </c>
      <c r="L245" s="497"/>
      <c r="M245" s="497"/>
      <c r="N245" s="497"/>
      <c r="O245" s="497"/>
      <c r="P245" s="497"/>
      <c r="Q245" s="497"/>
      <c r="R245" s="497"/>
    </row>
    <row r="246" spans="1:18" ht="15.75" customHeight="1">
      <c r="A246" s="497" t="s">
        <v>1011</v>
      </c>
      <c r="B246" s="497" t="s">
        <v>1480</v>
      </c>
      <c r="C246" s="497" t="s">
        <v>942</v>
      </c>
      <c r="D246" s="497" t="s">
        <v>1277</v>
      </c>
      <c r="E246" s="497">
        <v>722307</v>
      </c>
      <c r="F246" s="497" t="s">
        <v>477</v>
      </c>
      <c r="G246" s="497" t="s">
        <v>2559</v>
      </c>
      <c r="H246" s="497">
        <v>15</v>
      </c>
      <c r="I246" s="497">
        <v>1</v>
      </c>
      <c r="J246" s="497" t="s">
        <v>2592</v>
      </c>
      <c r="K246" s="497" t="s">
        <v>34</v>
      </c>
      <c r="L246" s="497"/>
      <c r="M246" s="497"/>
      <c r="N246" s="497"/>
      <c r="O246" s="497"/>
      <c r="P246" s="497"/>
      <c r="Q246" s="497"/>
      <c r="R246" s="497"/>
    </row>
    <row r="247" spans="1:18" ht="15.75" customHeight="1">
      <c r="A247" s="497" t="s">
        <v>1012</v>
      </c>
      <c r="B247" s="497" t="s">
        <v>1480</v>
      </c>
      <c r="C247" s="497" t="s">
        <v>942</v>
      </c>
      <c r="D247" s="497" t="s">
        <v>647</v>
      </c>
      <c r="E247" s="497">
        <v>722204</v>
      </c>
      <c r="F247" s="497" t="s">
        <v>572</v>
      </c>
      <c r="G247" s="497" t="s">
        <v>2559</v>
      </c>
      <c r="H247" s="497">
        <v>3</v>
      </c>
      <c r="I247" s="497">
        <v>0</v>
      </c>
      <c r="J247" s="497" t="s">
        <v>2592</v>
      </c>
      <c r="K247" s="497" t="s">
        <v>34</v>
      </c>
      <c r="L247" s="497"/>
      <c r="M247" s="497"/>
      <c r="N247" s="497"/>
      <c r="O247" s="497"/>
      <c r="P247" s="497"/>
      <c r="Q247" s="497"/>
      <c r="R247" s="497"/>
    </row>
    <row r="248" spans="1:18" ht="15.75" customHeight="1">
      <c r="A248" s="497" t="s">
        <v>1015</v>
      </c>
      <c r="B248" s="497" t="s">
        <v>1480</v>
      </c>
      <c r="C248" s="497" t="s">
        <v>942</v>
      </c>
      <c r="D248" s="497" t="s">
        <v>583</v>
      </c>
      <c r="E248" s="497">
        <v>723103</v>
      </c>
      <c r="F248" s="497" t="s">
        <v>305</v>
      </c>
      <c r="G248" s="497" t="s">
        <v>2559</v>
      </c>
      <c r="H248" s="497">
        <v>7</v>
      </c>
      <c r="I248" s="497">
        <v>0</v>
      </c>
      <c r="J248" s="497" t="s">
        <v>2592</v>
      </c>
      <c r="K248" s="497" t="s">
        <v>34</v>
      </c>
      <c r="L248" s="497"/>
      <c r="M248" s="497"/>
      <c r="N248" s="497"/>
      <c r="O248" s="497"/>
      <c r="P248" s="497"/>
      <c r="Q248" s="497"/>
      <c r="R248" s="497"/>
    </row>
    <row r="249" spans="1:18" ht="15.75" customHeight="1">
      <c r="A249" s="497" t="s">
        <v>432</v>
      </c>
      <c r="B249" s="497" t="s">
        <v>1480</v>
      </c>
      <c r="C249" s="497" t="s">
        <v>942</v>
      </c>
      <c r="D249" s="497" t="s">
        <v>1222</v>
      </c>
      <c r="E249" s="497">
        <v>512001</v>
      </c>
      <c r="F249" s="497" t="s">
        <v>277</v>
      </c>
      <c r="G249" s="497" t="s">
        <v>2559</v>
      </c>
      <c r="H249" s="497">
        <v>4</v>
      </c>
      <c r="I249" s="497">
        <v>4</v>
      </c>
      <c r="J249" s="497" t="s">
        <v>2592</v>
      </c>
      <c r="K249" s="497" t="s">
        <v>34</v>
      </c>
      <c r="L249" s="497"/>
      <c r="M249" s="497"/>
      <c r="N249" s="497"/>
      <c r="O249" s="497"/>
      <c r="P249" s="497"/>
      <c r="Q249" s="497"/>
      <c r="R249" s="497"/>
    </row>
    <row r="250" spans="1:18" ht="15.75" customHeight="1">
      <c r="A250" s="497" t="s">
        <v>913</v>
      </c>
      <c r="B250" s="497" t="s">
        <v>1480</v>
      </c>
      <c r="C250" s="497" t="s">
        <v>942</v>
      </c>
      <c r="D250" s="497" t="s">
        <v>1237</v>
      </c>
      <c r="E250" s="497">
        <v>514101</v>
      </c>
      <c r="F250" s="497" t="s">
        <v>172</v>
      </c>
      <c r="G250" s="497" t="s">
        <v>2559</v>
      </c>
      <c r="H250" s="497">
        <v>3</v>
      </c>
      <c r="I250" s="497">
        <v>3</v>
      </c>
      <c r="J250" s="497" t="s">
        <v>2592</v>
      </c>
      <c r="K250" s="497" t="s">
        <v>34</v>
      </c>
      <c r="L250" s="497"/>
      <c r="M250" s="497"/>
      <c r="N250" s="497"/>
      <c r="O250" s="497"/>
      <c r="P250" s="497"/>
      <c r="Q250" s="497"/>
      <c r="R250" s="497"/>
    </row>
    <row r="251" spans="1:18" ht="15.75" customHeight="1">
      <c r="A251" s="497" t="s">
        <v>825</v>
      </c>
      <c r="B251" s="497" t="s">
        <v>1480</v>
      </c>
      <c r="C251" s="497" t="s">
        <v>942</v>
      </c>
      <c r="D251" s="497" t="s">
        <v>1017</v>
      </c>
      <c r="E251" s="497">
        <v>522301</v>
      </c>
      <c r="F251" s="497" t="s">
        <v>575</v>
      </c>
      <c r="G251" s="497" t="s">
        <v>2559</v>
      </c>
      <c r="H251" s="497">
        <v>4</v>
      </c>
      <c r="I251" s="497">
        <v>4</v>
      </c>
      <c r="J251" s="497" t="s">
        <v>2592</v>
      </c>
      <c r="K251" s="497" t="s">
        <v>34</v>
      </c>
      <c r="L251" s="497"/>
      <c r="M251" s="497"/>
      <c r="N251" s="497"/>
      <c r="O251" s="497"/>
      <c r="P251" s="497"/>
      <c r="Q251" s="497"/>
      <c r="R251" s="497"/>
    </row>
    <row r="252" spans="1:18" ht="15.75" customHeight="1">
      <c r="A252" s="497" t="s">
        <v>418</v>
      </c>
      <c r="B252" s="497" t="s">
        <v>1480</v>
      </c>
      <c r="C252" s="497" t="s">
        <v>942</v>
      </c>
      <c r="D252" s="497" t="s">
        <v>807</v>
      </c>
      <c r="E252" s="497">
        <v>752205</v>
      </c>
      <c r="F252" s="497" t="s">
        <v>578</v>
      </c>
      <c r="G252" s="497" t="s">
        <v>2559</v>
      </c>
      <c r="H252" s="497">
        <v>2</v>
      </c>
      <c r="I252" s="497">
        <v>0</v>
      </c>
      <c r="J252" s="497" t="s">
        <v>2592</v>
      </c>
      <c r="K252" s="497" t="s">
        <v>34</v>
      </c>
      <c r="L252" s="497"/>
      <c r="M252" s="497"/>
      <c r="N252" s="497"/>
      <c r="O252" s="497"/>
      <c r="P252" s="497"/>
      <c r="Q252" s="497"/>
      <c r="R252" s="497"/>
    </row>
    <row r="253" spans="1:18" ht="15.75" customHeight="1">
      <c r="A253" s="497" t="s">
        <v>1009</v>
      </c>
      <c r="B253" s="497" t="s">
        <v>1480</v>
      </c>
      <c r="C253" s="497" t="s">
        <v>942</v>
      </c>
      <c r="D253" s="497" t="s">
        <v>1248</v>
      </c>
      <c r="E253" s="497">
        <v>751204</v>
      </c>
      <c r="F253" s="497" t="s">
        <v>503</v>
      </c>
      <c r="G253" s="497" t="s">
        <v>2559</v>
      </c>
      <c r="H253" s="497">
        <v>2</v>
      </c>
      <c r="I253" s="497">
        <v>0</v>
      </c>
      <c r="J253" s="497" t="s">
        <v>2592</v>
      </c>
      <c r="K253" s="497" t="s">
        <v>34</v>
      </c>
      <c r="L253" s="497"/>
      <c r="M253" s="497"/>
      <c r="N253" s="497"/>
      <c r="O253" s="497"/>
      <c r="P253" s="497"/>
      <c r="Q253" s="497"/>
      <c r="R253" s="497"/>
    </row>
    <row r="254" spans="1:18" ht="15.75" customHeight="1">
      <c r="A254" s="497" t="s">
        <v>934</v>
      </c>
      <c r="B254" s="497" t="s">
        <v>1480</v>
      </c>
      <c r="C254" s="497" t="s">
        <v>942</v>
      </c>
      <c r="D254" s="497" t="s">
        <v>1267</v>
      </c>
      <c r="E254" s="497">
        <v>741103</v>
      </c>
      <c r="F254" s="497" t="s">
        <v>157</v>
      </c>
      <c r="G254" s="497" t="s">
        <v>2559</v>
      </c>
      <c r="H254" s="497">
        <v>3</v>
      </c>
      <c r="I254" s="497">
        <v>0</v>
      </c>
      <c r="J254" s="497" t="s">
        <v>2592</v>
      </c>
      <c r="K254" s="497" t="s">
        <v>34</v>
      </c>
      <c r="L254" s="497"/>
      <c r="M254" s="497"/>
      <c r="N254" s="497"/>
      <c r="O254" s="497"/>
      <c r="P254" s="497"/>
      <c r="Q254" s="497"/>
      <c r="R254" s="497"/>
    </row>
    <row r="255" spans="1:18" ht="15.75" customHeight="1">
      <c r="A255" s="497" t="s">
        <v>929</v>
      </c>
      <c r="B255" s="497" t="s">
        <v>1480</v>
      </c>
      <c r="C255" s="497" t="s">
        <v>942</v>
      </c>
      <c r="D255" s="497" t="s">
        <v>1239</v>
      </c>
      <c r="E255" s="497">
        <v>962907</v>
      </c>
      <c r="F255" s="497" t="s">
        <v>508</v>
      </c>
      <c r="G255" s="497" t="s">
        <v>2559</v>
      </c>
      <c r="H255" s="497">
        <v>1</v>
      </c>
      <c r="I255" s="497">
        <v>1</v>
      </c>
      <c r="J255" s="497" t="s">
        <v>90</v>
      </c>
      <c r="K255" s="497" t="s">
        <v>71</v>
      </c>
      <c r="L255" s="497"/>
      <c r="M255" s="497"/>
      <c r="N255" s="497"/>
      <c r="O255" s="497"/>
      <c r="P255" s="497"/>
      <c r="Q255" s="497"/>
      <c r="R255" s="497"/>
    </row>
    <row r="256" spans="1:18" ht="15.75" customHeight="1">
      <c r="A256" s="497" t="s">
        <v>931</v>
      </c>
      <c r="B256" s="497" t="s">
        <v>1491</v>
      </c>
      <c r="C256" s="497" t="s">
        <v>1033</v>
      </c>
      <c r="D256" s="497" t="s">
        <v>1286</v>
      </c>
      <c r="E256" s="497">
        <v>751201</v>
      </c>
      <c r="F256" s="497" t="s">
        <v>76</v>
      </c>
      <c r="G256" s="497" t="s">
        <v>2559</v>
      </c>
      <c r="H256" s="497">
        <v>2</v>
      </c>
      <c r="I256" s="497">
        <v>2</v>
      </c>
      <c r="J256" s="497" t="s">
        <v>2600</v>
      </c>
      <c r="K256" s="497" t="s">
        <v>34</v>
      </c>
      <c r="L256" s="497"/>
      <c r="M256" s="497"/>
      <c r="N256" s="497"/>
      <c r="O256" s="497"/>
      <c r="P256" s="497"/>
      <c r="Q256" s="497"/>
      <c r="R256" s="497"/>
    </row>
    <row r="257" spans="1:18" ht="15.75" customHeight="1">
      <c r="A257" s="497" t="s">
        <v>932</v>
      </c>
      <c r="B257" s="497" t="s">
        <v>1491</v>
      </c>
      <c r="C257" s="497" t="s">
        <v>1033</v>
      </c>
      <c r="D257" s="497" t="s">
        <v>1267</v>
      </c>
      <c r="E257" s="497">
        <v>741103</v>
      </c>
      <c r="F257" s="497" t="s">
        <v>157</v>
      </c>
      <c r="G257" s="497" t="s">
        <v>2559</v>
      </c>
      <c r="H257" s="497">
        <v>1</v>
      </c>
      <c r="I257" s="497">
        <v>0</v>
      </c>
      <c r="J257" s="497" t="s">
        <v>2600</v>
      </c>
      <c r="K257" s="497" t="s">
        <v>34</v>
      </c>
      <c r="L257" s="497"/>
      <c r="M257" s="497"/>
      <c r="N257" s="497"/>
      <c r="O257" s="497"/>
      <c r="P257" s="497"/>
      <c r="Q257" s="497"/>
      <c r="R257" s="497"/>
    </row>
    <row r="258" spans="1:18" ht="15.75" customHeight="1">
      <c r="A258" s="497" t="s">
        <v>933</v>
      </c>
      <c r="B258" s="497" t="s">
        <v>1491</v>
      </c>
      <c r="C258" s="497" t="s">
        <v>1033</v>
      </c>
      <c r="D258" s="497" t="s">
        <v>583</v>
      </c>
      <c r="E258" s="497">
        <v>723103</v>
      </c>
      <c r="F258" s="497" t="s">
        <v>305</v>
      </c>
      <c r="G258" s="497" t="s">
        <v>2558</v>
      </c>
      <c r="H258" s="497">
        <v>6</v>
      </c>
      <c r="I258" s="497">
        <v>0</v>
      </c>
      <c r="J258" s="497" t="s">
        <v>194</v>
      </c>
      <c r="K258" s="497" t="s">
        <v>55</v>
      </c>
      <c r="L258" s="497"/>
      <c r="M258" s="497"/>
      <c r="N258" s="497"/>
      <c r="O258" s="497"/>
      <c r="P258" s="497"/>
      <c r="Q258" s="497"/>
      <c r="R258" s="497"/>
    </row>
    <row r="259" spans="1:18" ht="15.75" customHeight="1">
      <c r="A259" s="497" t="s">
        <v>938</v>
      </c>
      <c r="B259" s="497" t="s">
        <v>1491</v>
      </c>
      <c r="C259" s="497" t="s">
        <v>1033</v>
      </c>
      <c r="D259" s="497" t="s">
        <v>1017</v>
      </c>
      <c r="E259" s="497">
        <v>522301</v>
      </c>
      <c r="F259" s="497" t="s">
        <v>575</v>
      </c>
      <c r="G259" s="497" t="s">
        <v>2584</v>
      </c>
      <c r="H259" s="497">
        <v>1</v>
      </c>
      <c r="I259" s="497">
        <v>1</v>
      </c>
      <c r="J259" s="497" t="s">
        <v>194</v>
      </c>
      <c r="K259" s="497" t="s">
        <v>55</v>
      </c>
      <c r="L259" s="497"/>
      <c r="M259" s="497"/>
      <c r="N259" s="497"/>
      <c r="O259" s="497"/>
      <c r="P259" s="497"/>
      <c r="Q259" s="497"/>
      <c r="R259" s="497"/>
    </row>
    <row r="260" spans="1:18" ht="15.75" customHeight="1">
      <c r="A260" s="497" t="s">
        <v>936</v>
      </c>
      <c r="B260" s="497" t="s">
        <v>1491</v>
      </c>
      <c r="C260" s="497" t="s">
        <v>1033</v>
      </c>
      <c r="D260" s="497" t="s">
        <v>1237</v>
      </c>
      <c r="E260" s="497">
        <v>514101</v>
      </c>
      <c r="F260" s="497" t="s">
        <v>172</v>
      </c>
      <c r="G260" s="497" t="s">
        <v>2588</v>
      </c>
      <c r="H260" s="497">
        <v>0</v>
      </c>
      <c r="I260" s="497">
        <v>1</v>
      </c>
      <c r="J260" s="497" t="s">
        <v>194</v>
      </c>
      <c r="K260" s="497" t="s">
        <v>55</v>
      </c>
      <c r="L260" s="497"/>
      <c r="M260" s="497"/>
      <c r="N260" s="497"/>
      <c r="O260" s="497"/>
      <c r="P260" s="497"/>
      <c r="Q260" s="497"/>
      <c r="R260" s="497"/>
    </row>
    <row r="261" spans="1:18" ht="15.75" customHeight="1">
      <c r="A261" s="497" t="s">
        <v>28</v>
      </c>
      <c r="B261" s="497" t="s">
        <v>1491</v>
      </c>
      <c r="C261" s="497" t="s">
        <v>1033</v>
      </c>
      <c r="D261" s="497" t="s">
        <v>1433</v>
      </c>
      <c r="E261" s="497">
        <v>711204</v>
      </c>
      <c r="F261" s="497" t="s">
        <v>430</v>
      </c>
      <c r="G261" s="497" t="s">
        <v>2559</v>
      </c>
      <c r="H261" s="497">
        <v>1</v>
      </c>
      <c r="I261" s="497">
        <v>0</v>
      </c>
      <c r="J261" s="497" t="s">
        <v>2601</v>
      </c>
      <c r="K261" s="497" t="s">
        <v>34</v>
      </c>
      <c r="L261" s="497"/>
      <c r="M261" s="497"/>
      <c r="N261" s="497"/>
      <c r="O261" s="497"/>
      <c r="P261" s="497"/>
      <c r="Q261" s="497"/>
      <c r="R261" s="497"/>
    </row>
    <row r="262" spans="1:18" ht="15.75" customHeight="1">
      <c r="A262" s="497" t="s">
        <v>39</v>
      </c>
      <c r="B262" s="497" t="s">
        <v>1357</v>
      </c>
      <c r="C262" s="497" t="s">
        <v>303</v>
      </c>
      <c r="D262" s="497" t="s">
        <v>1237</v>
      </c>
      <c r="E262" s="497">
        <v>514101</v>
      </c>
      <c r="F262" s="497" t="s">
        <v>172</v>
      </c>
      <c r="G262" s="497" t="s">
        <v>2559</v>
      </c>
      <c r="H262" s="497">
        <v>4</v>
      </c>
      <c r="I262" s="497">
        <v>4</v>
      </c>
      <c r="J262" s="497" t="s">
        <v>2571</v>
      </c>
      <c r="K262" s="497" t="s">
        <v>181</v>
      </c>
      <c r="L262" s="497"/>
      <c r="M262" s="497"/>
      <c r="N262" s="497"/>
      <c r="O262" s="497"/>
      <c r="P262" s="497"/>
      <c r="Q262" s="497"/>
      <c r="R262" s="497"/>
    </row>
    <row r="263" spans="1:18" ht="15.75" customHeight="1">
      <c r="A263" s="497" t="s">
        <v>60</v>
      </c>
      <c r="B263" s="497" t="s">
        <v>1357</v>
      </c>
      <c r="C263" s="497" t="s">
        <v>303</v>
      </c>
      <c r="D263" s="497" t="s">
        <v>1267</v>
      </c>
      <c r="E263" s="497">
        <v>741103</v>
      </c>
      <c r="F263" s="497" t="s">
        <v>157</v>
      </c>
      <c r="G263" s="497" t="s">
        <v>2559</v>
      </c>
      <c r="H263" s="497">
        <v>6</v>
      </c>
      <c r="I263" s="497">
        <v>0</v>
      </c>
      <c r="J263" s="497" t="s">
        <v>2571</v>
      </c>
      <c r="K263" s="497" t="s">
        <v>181</v>
      </c>
      <c r="L263" s="497"/>
      <c r="M263" s="497"/>
      <c r="N263" s="497"/>
      <c r="O263" s="497"/>
      <c r="P263" s="497"/>
      <c r="Q263" s="497"/>
      <c r="R263" s="497"/>
    </row>
    <row r="264" spans="1:18" ht="15.75" customHeight="1">
      <c r="A264" s="497" t="s">
        <v>53</v>
      </c>
      <c r="B264" s="497" t="s">
        <v>1357</v>
      </c>
      <c r="C264" s="497" t="s">
        <v>303</v>
      </c>
      <c r="D264" s="497" t="s">
        <v>583</v>
      </c>
      <c r="E264" s="497">
        <v>723103</v>
      </c>
      <c r="F264" s="497" t="s">
        <v>305</v>
      </c>
      <c r="G264" s="497" t="s">
        <v>2559</v>
      </c>
      <c r="H264" s="497">
        <v>7</v>
      </c>
      <c r="I264" s="497">
        <v>0</v>
      </c>
      <c r="J264" s="497" t="s">
        <v>2567</v>
      </c>
      <c r="K264" s="497" t="s">
        <v>162</v>
      </c>
      <c r="L264" s="497"/>
      <c r="M264" s="497"/>
      <c r="N264" s="497"/>
      <c r="O264" s="497"/>
      <c r="P264" s="497"/>
      <c r="Q264" s="497"/>
      <c r="R264" s="497"/>
    </row>
    <row r="265" spans="1:18" ht="15.75" customHeight="1">
      <c r="A265" s="497" t="s">
        <v>326</v>
      </c>
      <c r="B265" s="497" t="s">
        <v>1357</v>
      </c>
      <c r="C265" s="497" t="s">
        <v>303</v>
      </c>
      <c r="D265" s="497" t="s">
        <v>1017</v>
      </c>
      <c r="E265" s="497">
        <v>522301</v>
      </c>
      <c r="F265" s="497" t="s">
        <v>575</v>
      </c>
      <c r="G265" s="497" t="s">
        <v>2559</v>
      </c>
      <c r="H265" s="497">
        <v>4</v>
      </c>
      <c r="I265" s="497">
        <v>3</v>
      </c>
      <c r="J265" s="497" t="s">
        <v>2567</v>
      </c>
      <c r="K265" s="497" t="s">
        <v>162</v>
      </c>
      <c r="L265" s="497"/>
      <c r="M265" s="497"/>
      <c r="N265" s="497"/>
      <c r="O265" s="497"/>
      <c r="P265" s="497"/>
      <c r="Q265" s="497"/>
      <c r="R265" s="497"/>
    </row>
    <row r="266" spans="1:18" ht="15.75" customHeight="1">
      <c r="A266" s="497" t="s">
        <v>937</v>
      </c>
      <c r="B266" s="497" t="s">
        <v>1357</v>
      </c>
      <c r="C266" s="497" t="s">
        <v>303</v>
      </c>
      <c r="D266" s="497" t="s">
        <v>647</v>
      </c>
      <c r="E266" s="497">
        <v>722204</v>
      </c>
      <c r="F266" s="497" t="s">
        <v>572</v>
      </c>
      <c r="G266" s="497" t="s">
        <v>2559</v>
      </c>
      <c r="H266" s="497">
        <v>2</v>
      </c>
      <c r="I266" s="497">
        <v>0</v>
      </c>
      <c r="J266" s="497" t="s">
        <v>2567</v>
      </c>
      <c r="K266" s="497" t="s">
        <v>162</v>
      </c>
      <c r="L266" s="497"/>
      <c r="M266" s="497"/>
      <c r="N266" s="497"/>
      <c r="O266" s="497"/>
      <c r="P266" s="497"/>
      <c r="Q266" s="497"/>
      <c r="R266" s="497"/>
    </row>
    <row r="267" spans="1:18" ht="15.75" customHeight="1">
      <c r="A267" s="497" t="s">
        <v>78</v>
      </c>
      <c r="B267" s="497" t="s">
        <v>1357</v>
      </c>
      <c r="C267" s="497" t="s">
        <v>303</v>
      </c>
      <c r="D267" s="497" t="s">
        <v>1248</v>
      </c>
      <c r="E267" s="497">
        <v>751204</v>
      </c>
      <c r="F267" s="497" t="s">
        <v>503</v>
      </c>
      <c r="G267" s="497" t="s">
        <v>2559</v>
      </c>
      <c r="H267" s="497">
        <v>2</v>
      </c>
      <c r="I267" s="497">
        <v>0</v>
      </c>
      <c r="J267" s="497" t="s">
        <v>2571</v>
      </c>
      <c r="K267" s="497" t="s">
        <v>181</v>
      </c>
      <c r="L267" s="497"/>
      <c r="M267" s="497"/>
      <c r="N267" s="497"/>
      <c r="O267" s="497"/>
      <c r="P267" s="497"/>
      <c r="Q267" s="497"/>
      <c r="R267" s="497"/>
    </row>
    <row r="268" spans="1:18" ht="15.75" customHeight="1">
      <c r="A268" s="497" t="s">
        <v>321</v>
      </c>
      <c r="B268" s="497" t="s">
        <v>1357</v>
      </c>
      <c r="C268" s="497" t="s">
        <v>303</v>
      </c>
      <c r="D268" s="497" t="s">
        <v>1222</v>
      </c>
      <c r="E268" s="497">
        <v>512001</v>
      </c>
      <c r="F268" s="497" t="s">
        <v>277</v>
      </c>
      <c r="G268" s="497" t="s">
        <v>2559</v>
      </c>
      <c r="H268" s="497">
        <v>3</v>
      </c>
      <c r="I268" s="497">
        <v>2</v>
      </c>
      <c r="J268" s="497" t="s">
        <v>2567</v>
      </c>
      <c r="K268" s="497" t="s">
        <v>162</v>
      </c>
      <c r="L268" s="497"/>
      <c r="M268" s="497"/>
      <c r="N268" s="497"/>
      <c r="O268" s="497"/>
      <c r="P268" s="497"/>
      <c r="Q268" s="497"/>
      <c r="R268" s="497"/>
    </row>
    <row r="269" spans="1:18" ht="15.75" customHeight="1">
      <c r="A269" s="497" t="s">
        <v>935</v>
      </c>
      <c r="B269" s="497" t="s">
        <v>1357</v>
      </c>
      <c r="C269" s="497" t="s">
        <v>303</v>
      </c>
      <c r="D269" s="497" t="s">
        <v>2563</v>
      </c>
      <c r="E269" s="497">
        <v>712618</v>
      </c>
      <c r="F269" s="497" t="s">
        <v>397</v>
      </c>
      <c r="G269" s="497" t="s">
        <v>2559</v>
      </c>
      <c r="H269" s="497">
        <v>1</v>
      </c>
      <c r="I269" s="497">
        <v>0</v>
      </c>
      <c r="J269" s="497" t="s">
        <v>2602</v>
      </c>
      <c r="K269" s="497" t="s">
        <v>181</v>
      </c>
      <c r="L269" s="497"/>
      <c r="M269" s="497"/>
      <c r="N269" s="497"/>
      <c r="O269" s="497"/>
      <c r="P269" s="497"/>
      <c r="Q269" s="497"/>
      <c r="R269" s="497"/>
    </row>
    <row r="270" spans="1:18" ht="15.75" customHeight="1">
      <c r="A270" s="497" t="s">
        <v>330</v>
      </c>
      <c r="B270" s="497" t="s">
        <v>1357</v>
      </c>
      <c r="C270" s="497" t="s">
        <v>303</v>
      </c>
      <c r="D270" s="497" t="s">
        <v>2568</v>
      </c>
      <c r="E270" s="497">
        <v>713203</v>
      </c>
      <c r="F270" s="497" t="s">
        <v>287</v>
      </c>
      <c r="G270" s="497" t="s">
        <v>2559</v>
      </c>
      <c r="H270" s="497">
        <v>1</v>
      </c>
      <c r="I270" s="497">
        <v>0</v>
      </c>
      <c r="J270" s="497" t="s">
        <v>2602</v>
      </c>
      <c r="K270" s="497" t="s">
        <v>181</v>
      </c>
      <c r="L270" s="497"/>
      <c r="M270" s="497"/>
      <c r="N270" s="497"/>
      <c r="O270" s="497"/>
      <c r="P270" s="497"/>
      <c r="Q270" s="497"/>
      <c r="R270" s="497"/>
    </row>
    <row r="271" spans="1:18" ht="15.75" customHeight="1">
      <c r="A271" s="497" t="s">
        <v>67</v>
      </c>
      <c r="B271" s="497" t="s">
        <v>1357</v>
      </c>
      <c r="C271" s="497" t="s">
        <v>303</v>
      </c>
      <c r="D271" s="497" t="s">
        <v>2603</v>
      </c>
      <c r="E271" s="497">
        <v>813134</v>
      </c>
      <c r="F271" s="497" t="s">
        <v>492</v>
      </c>
      <c r="G271" s="497" t="s">
        <v>2559</v>
      </c>
      <c r="H271" s="497">
        <v>2</v>
      </c>
      <c r="I271" s="497">
        <v>0</v>
      </c>
      <c r="J271" s="497" t="s">
        <v>2574</v>
      </c>
      <c r="K271" s="497" t="s">
        <v>81</v>
      </c>
      <c r="L271" s="497"/>
      <c r="M271" s="497"/>
      <c r="N271" s="497"/>
      <c r="O271" s="497"/>
      <c r="P271" s="497"/>
      <c r="Q271" s="497"/>
      <c r="R271" s="497"/>
    </row>
    <row r="272" spans="1:18" ht="15.75" customHeight="1">
      <c r="A272" s="497" t="s">
        <v>43</v>
      </c>
      <c r="B272" s="497" t="s">
        <v>1447</v>
      </c>
      <c r="C272" s="497" t="s">
        <v>332</v>
      </c>
      <c r="D272" s="497" t="s">
        <v>2572</v>
      </c>
      <c r="E272" s="497">
        <v>753402</v>
      </c>
      <c r="F272" s="497" t="s">
        <v>581</v>
      </c>
      <c r="G272" s="497" t="s">
        <v>2559</v>
      </c>
      <c r="H272" s="497">
        <v>7</v>
      </c>
      <c r="I272" s="497">
        <v>0</v>
      </c>
      <c r="J272" s="497" t="s">
        <v>136</v>
      </c>
      <c r="K272" s="497" t="s">
        <v>134</v>
      </c>
      <c r="L272" s="497"/>
      <c r="M272" s="497"/>
      <c r="N272" s="497"/>
      <c r="O272" s="497"/>
      <c r="P272" s="497"/>
      <c r="Q272" s="497"/>
      <c r="R272" s="497"/>
    </row>
    <row r="273" spans="1:18" ht="15.75" customHeight="1">
      <c r="A273" s="497" t="s">
        <v>349</v>
      </c>
      <c r="B273" s="497" t="s">
        <v>1447</v>
      </c>
      <c r="C273" s="497" t="s">
        <v>332</v>
      </c>
      <c r="D273" s="497" t="s">
        <v>1286</v>
      </c>
      <c r="E273" s="497">
        <v>751201</v>
      </c>
      <c r="F273" s="497" t="s">
        <v>76</v>
      </c>
      <c r="G273" s="497" t="s">
        <v>2559</v>
      </c>
      <c r="H273" s="497">
        <v>1</v>
      </c>
      <c r="I273" s="497">
        <v>1</v>
      </c>
      <c r="J273" s="497" t="s">
        <v>90</v>
      </c>
      <c r="K273" s="497" t="s">
        <v>71</v>
      </c>
      <c r="L273" s="497"/>
      <c r="M273" s="497"/>
      <c r="N273" s="497"/>
      <c r="O273" s="497"/>
      <c r="P273" s="497"/>
      <c r="Q273" s="497"/>
      <c r="R273" s="497"/>
    </row>
    <row r="274" spans="1:18" ht="15.75" customHeight="1">
      <c r="A274" s="497" t="s">
        <v>333</v>
      </c>
      <c r="B274" s="497" t="s">
        <v>1447</v>
      </c>
      <c r="C274" s="497" t="s">
        <v>332</v>
      </c>
      <c r="D274" s="497" t="s">
        <v>1237</v>
      </c>
      <c r="E274" s="497">
        <v>514101</v>
      </c>
      <c r="F274" s="497" t="s">
        <v>172</v>
      </c>
      <c r="G274" s="497" t="s">
        <v>2559</v>
      </c>
      <c r="H274" s="497">
        <v>6</v>
      </c>
      <c r="I274" s="497">
        <v>5</v>
      </c>
      <c r="J274" s="497" t="s">
        <v>90</v>
      </c>
      <c r="K274" s="497" t="s">
        <v>71</v>
      </c>
      <c r="L274" s="497"/>
      <c r="M274" s="497"/>
      <c r="N274" s="497"/>
      <c r="O274" s="497"/>
      <c r="P274" s="497"/>
      <c r="Q274" s="497"/>
      <c r="R274" s="497"/>
    </row>
    <row r="275" spans="1:18" ht="15.75" customHeight="1">
      <c r="A275" s="497" t="s">
        <v>355</v>
      </c>
      <c r="B275" s="497" t="s">
        <v>1447</v>
      </c>
      <c r="C275" s="497" t="s">
        <v>332</v>
      </c>
      <c r="D275" s="497" t="s">
        <v>583</v>
      </c>
      <c r="E275" s="497">
        <v>723103</v>
      </c>
      <c r="F275" s="497" t="s">
        <v>305</v>
      </c>
      <c r="G275" s="497" t="s">
        <v>2559</v>
      </c>
      <c r="H275" s="497">
        <v>14</v>
      </c>
      <c r="I275" s="497">
        <v>1</v>
      </c>
      <c r="J275" s="497" t="s">
        <v>90</v>
      </c>
      <c r="K275" s="497" t="s">
        <v>71</v>
      </c>
      <c r="L275" s="497"/>
      <c r="M275" s="497"/>
      <c r="N275" s="497"/>
      <c r="O275" s="497"/>
      <c r="P275" s="497"/>
      <c r="Q275" s="497"/>
      <c r="R275" s="497"/>
    </row>
    <row r="276" spans="1:18" ht="15.75" customHeight="1">
      <c r="A276" s="497" t="s">
        <v>350</v>
      </c>
      <c r="B276" s="497" t="s">
        <v>1447</v>
      </c>
      <c r="C276" s="497" t="s">
        <v>332</v>
      </c>
      <c r="D276" s="497" t="s">
        <v>807</v>
      </c>
      <c r="E276" s="497">
        <v>752205</v>
      </c>
      <c r="F276" s="497" t="s">
        <v>578</v>
      </c>
      <c r="G276" s="497" t="s">
        <v>2559</v>
      </c>
      <c r="H276" s="497">
        <v>2</v>
      </c>
      <c r="I276" s="497">
        <v>0</v>
      </c>
      <c r="J276" s="497" t="s">
        <v>2601</v>
      </c>
      <c r="K276" s="497" t="s">
        <v>34</v>
      </c>
      <c r="L276" s="497"/>
      <c r="M276" s="497"/>
      <c r="N276" s="497"/>
      <c r="O276" s="497"/>
      <c r="P276" s="497"/>
      <c r="Q276" s="497"/>
      <c r="R276" s="497"/>
    </row>
    <row r="277" spans="1:18" ht="15.75" customHeight="1">
      <c r="A277" s="497" t="s">
        <v>335</v>
      </c>
      <c r="B277" s="497" t="s">
        <v>1447</v>
      </c>
      <c r="C277" s="497" t="s">
        <v>332</v>
      </c>
      <c r="D277" s="497" t="s">
        <v>1017</v>
      </c>
      <c r="E277" s="497">
        <v>522301</v>
      </c>
      <c r="F277" s="497" t="s">
        <v>575</v>
      </c>
      <c r="G277" s="497" t="s">
        <v>2559</v>
      </c>
      <c r="H277" s="497">
        <v>7</v>
      </c>
      <c r="I277" s="497">
        <v>7</v>
      </c>
      <c r="J277" s="497" t="s">
        <v>90</v>
      </c>
      <c r="K277" s="497" t="s">
        <v>71</v>
      </c>
      <c r="L277" s="497"/>
      <c r="M277" s="497"/>
      <c r="N277" s="497"/>
      <c r="O277" s="497"/>
      <c r="P277" s="497"/>
      <c r="Q277" s="497"/>
      <c r="R277" s="497"/>
    </row>
    <row r="278" spans="1:18" ht="15.75" customHeight="1">
      <c r="A278" s="497" t="s">
        <v>339</v>
      </c>
      <c r="B278" s="497" t="s">
        <v>1447</v>
      </c>
      <c r="C278" s="497" t="s">
        <v>332</v>
      </c>
      <c r="D278" s="497" t="s">
        <v>1222</v>
      </c>
      <c r="E278" s="497">
        <v>512001</v>
      </c>
      <c r="F278" s="497" t="s">
        <v>277</v>
      </c>
      <c r="G278" s="497" t="s">
        <v>2559</v>
      </c>
      <c r="H278" s="497">
        <v>7</v>
      </c>
      <c r="I278" s="497">
        <v>2</v>
      </c>
      <c r="J278" s="497" t="s">
        <v>90</v>
      </c>
      <c r="K278" s="497" t="s">
        <v>71</v>
      </c>
      <c r="L278" s="497"/>
      <c r="M278" s="497"/>
      <c r="N278" s="497"/>
      <c r="O278" s="497"/>
      <c r="P278" s="497"/>
      <c r="Q278" s="497"/>
      <c r="R278" s="497"/>
    </row>
    <row r="279" spans="1:18" ht="15.75" customHeight="1">
      <c r="A279" s="497" t="s">
        <v>351</v>
      </c>
      <c r="B279" s="497" t="s">
        <v>1447</v>
      </c>
      <c r="C279" s="497" t="s">
        <v>332</v>
      </c>
      <c r="D279" s="497" t="s">
        <v>167</v>
      </c>
      <c r="E279" s="497"/>
      <c r="F279" s="497" t="s">
        <v>168</v>
      </c>
      <c r="G279" s="497" t="s">
        <v>2559</v>
      </c>
      <c r="H279" s="497">
        <v>1</v>
      </c>
      <c r="I279" s="497">
        <v>1</v>
      </c>
      <c r="J279" s="497" t="s">
        <v>2574</v>
      </c>
      <c r="K279" s="497" t="s">
        <v>81</v>
      </c>
      <c r="L279" s="497"/>
      <c r="M279" s="497"/>
      <c r="N279" s="497"/>
      <c r="O279" s="497"/>
      <c r="P279" s="497"/>
      <c r="Q279" s="497"/>
      <c r="R279" s="497"/>
    </row>
    <row r="280" spans="1:18" ht="15.75" customHeight="1">
      <c r="A280" s="497" t="s">
        <v>317</v>
      </c>
      <c r="B280" s="497" t="s">
        <v>1447</v>
      </c>
      <c r="C280" s="497" t="s">
        <v>332</v>
      </c>
      <c r="D280" s="497" t="s">
        <v>1433</v>
      </c>
      <c r="E280" s="497">
        <v>711204</v>
      </c>
      <c r="F280" s="497" t="s">
        <v>430</v>
      </c>
      <c r="G280" s="497" t="s">
        <v>2559</v>
      </c>
      <c r="H280" s="497">
        <v>1</v>
      </c>
      <c r="I280" s="497">
        <v>0</v>
      </c>
      <c r="J280" s="497" t="s">
        <v>2601</v>
      </c>
      <c r="K280" s="497" t="s">
        <v>34</v>
      </c>
      <c r="L280" s="497"/>
      <c r="M280" s="497"/>
      <c r="N280" s="497"/>
      <c r="O280" s="497"/>
      <c r="P280" s="497"/>
      <c r="Q280" s="497"/>
      <c r="R280" s="497"/>
    </row>
    <row r="281" spans="1:18" ht="15.75" customHeight="1">
      <c r="A281" s="497" t="s">
        <v>346</v>
      </c>
      <c r="B281" s="497" t="s">
        <v>1447</v>
      </c>
      <c r="C281" s="497" t="s">
        <v>332</v>
      </c>
      <c r="D281" s="497" t="s">
        <v>1267</v>
      </c>
      <c r="E281" s="497">
        <v>741103</v>
      </c>
      <c r="F281" s="497" t="s">
        <v>157</v>
      </c>
      <c r="G281" s="497" t="s">
        <v>2559</v>
      </c>
      <c r="H281" s="497">
        <v>3</v>
      </c>
      <c r="I281" s="497">
        <v>0</v>
      </c>
      <c r="J281" s="497" t="s">
        <v>2601</v>
      </c>
      <c r="K281" s="497" t="s">
        <v>34</v>
      </c>
      <c r="L281" s="497"/>
      <c r="M281" s="497"/>
      <c r="N281" s="497"/>
      <c r="O281" s="497"/>
      <c r="P281" s="497"/>
      <c r="Q281" s="497"/>
      <c r="R281" s="497"/>
    </row>
    <row r="282" spans="1:18" ht="15.75" customHeight="1">
      <c r="A282" s="497" t="s">
        <v>789</v>
      </c>
      <c r="B282" s="497" t="s">
        <v>1447</v>
      </c>
      <c r="C282" s="497" t="s">
        <v>332</v>
      </c>
      <c r="D282" s="497" t="s">
        <v>647</v>
      </c>
      <c r="E282" s="497">
        <v>722204</v>
      </c>
      <c r="F282" s="497" t="s">
        <v>572</v>
      </c>
      <c r="G282" s="497" t="s">
        <v>2559</v>
      </c>
      <c r="H282" s="497">
        <v>1</v>
      </c>
      <c r="I282" s="497">
        <v>0</v>
      </c>
      <c r="J282" s="497" t="s">
        <v>2601</v>
      </c>
      <c r="K282" s="497" t="s">
        <v>34</v>
      </c>
      <c r="L282" s="497"/>
      <c r="M282" s="497"/>
      <c r="N282" s="497"/>
      <c r="O282" s="497"/>
      <c r="P282" s="497"/>
      <c r="Q282" s="497"/>
      <c r="R282" s="497"/>
    </row>
    <row r="283" spans="1:18" ht="15.75" customHeight="1">
      <c r="A283" s="497" t="s">
        <v>791</v>
      </c>
      <c r="B283" s="497" t="s">
        <v>1440</v>
      </c>
      <c r="C283" s="497" t="s">
        <v>30</v>
      </c>
      <c r="D283" s="497" t="s">
        <v>583</v>
      </c>
      <c r="E283" s="497">
        <v>723103</v>
      </c>
      <c r="F283" s="497" t="s">
        <v>305</v>
      </c>
      <c r="G283" s="497" t="s">
        <v>2559</v>
      </c>
      <c r="H283" s="497">
        <v>7</v>
      </c>
      <c r="I283" s="497">
        <v>0</v>
      </c>
      <c r="J283" s="497" t="s">
        <v>56</v>
      </c>
      <c r="K283" s="497" t="s">
        <v>47</v>
      </c>
      <c r="L283" s="497"/>
      <c r="M283" s="497"/>
      <c r="N283" s="497"/>
      <c r="O283" s="497"/>
      <c r="P283" s="497"/>
      <c r="Q283" s="497"/>
      <c r="R283" s="497"/>
    </row>
    <row r="284" spans="1:18" ht="15.75" customHeight="1">
      <c r="A284" s="497" t="s">
        <v>795</v>
      </c>
      <c r="B284" s="497" t="s">
        <v>1440</v>
      </c>
      <c r="C284" s="497" t="s">
        <v>30</v>
      </c>
      <c r="D284" s="497" t="s">
        <v>1267</v>
      </c>
      <c r="E284" s="497">
        <v>741103</v>
      </c>
      <c r="F284" s="497" t="s">
        <v>157</v>
      </c>
      <c r="G284" s="497" t="s">
        <v>2559</v>
      </c>
      <c r="H284" s="497">
        <v>5</v>
      </c>
      <c r="I284" s="497">
        <v>0</v>
      </c>
      <c r="J284" s="497" t="s">
        <v>2601</v>
      </c>
      <c r="K284" s="497" t="s">
        <v>34</v>
      </c>
      <c r="L284" s="497"/>
      <c r="M284" s="497"/>
      <c r="N284" s="497"/>
      <c r="O284" s="497"/>
      <c r="P284" s="497"/>
      <c r="Q284" s="497"/>
      <c r="R284" s="497"/>
    </row>
    <row r="285" spans="1:18" ht="15.75" customHeight="1">
      <c r="A285" s="497" t="s">
        <v>915</v>
      </c>
      <c r="B285" s="497" t="s">
        <v>1440</v>
      </c>
      <c r="C285" s="497" t="s">
        <v>30</v>
      </c>
      <c r="D285" s="497" t="s">
        <v>1277</v>
      </c>
      <c r="E285" s="497">
        <v>722307</v>
      </c>
      <c r="F285" s="497" t="s">
        <v>477</v>
      </c>
      <c r="G285" s="497" t="s">
        <v>2559</v>
      </c>
      <c r="H285" s="497">
        <v>2</v>
      </c>
      <c r="I285" s="497">
        <v>0</v>
      </c>
      <c r="J285" s="497" t="s">
        <v>2601</v>
      </c>
      <c r="K285" s="497" t="s">
        <v>34</v>
      </c>
      <c r="L285" s="497"/>
      <c r="M285" s="497"/>
      <c r="N285" s="497"/>
      <c r="O285" s="497"/>
      <c r="P285" s="497"/>
      <c r="Q285" s="497"/>
      <c r="R285" s="497"/>
    </row>
    <row r="286" spans="1:18" ht="15.75" customHeight="1">
      <c r="A286" s="497" t="s">
        <v>786</v>
      </c>
      <c r="B286" s="497" t="s">
        <v>1440</v>
      </c>
      <c r="C286" s="497" t="s">
        <v>30</v>
      </c>
      <c r="D286" s="497" t="s">
        <v>1237</v>
      </c>
      <c r="E286" s="497">
        <v>514101</v>
      </c>
      <c r="F286" s="497" t="s">
        <v>172</v>
      </c>
      <c r="G286" s="497" t="s">
        <v>2559</v>
      </c>
      <c r="H286" s="497">
        <v>4</v>
      </c>
      <c r="I286" s="497">
        <v>4</v>
      </c>
      <c r="J286" s="497" t="s">
        <v>56</v>
      </c>
      <c r="K286" s="497" t="s">
        <v>47</v>
      </c>
      <c r="L286" s="497"/>
      <c r="M286" s="497"/>
      <c r="N286" s="497"/>
      <c r="O286" s="497"/>
      <c r="P286" s="497"/>
      <c r="Q286" s="497"/>
      <c r="R286" s="497"/>
    </row>
    <row r="287" spans="1:18" ht="15.75" customHeight="1">
      <c r="A287" s="497" t="s">
        <v>779</v>
      </c>
      <c r="B287" s="497" t="s">
        <v>1440</v>
      </c>
      <c r="C287" s="497" t="s">
        <v>30</v>
      </c>
      <c r="D287" s="497" t="s">
        <v>1286</v>
      </c>
      <c r="E287" s="497">
        <v>751201</v>
      </c>
      <c r="F287" s="497" t="s">
        <v>76</v>
      </c>
      <c r="G287" s="497" t="s">
        <v>2559</v>
      </c>
      <c r="H287" s="497">
        <v>2</v>
      </c>
      <c r="I287" s="497">
        <v>2</v>
      </c>
      <c r="J287" s="497" t="s">
        <v>2601</v>
      </c>
      <c r="K287" s="497" t="s">
        <v>34</v>
      </c>
      <c r="L287" s="497"/>
      <c r="M287" s="497"/>
      <c r="N287" s="497"/>
      <c r="O287" s="497"/>
      <c r="P287" s="497"/>
      <c r="Q287" s="497"/>
      <c r="R287" s="497"/>
    </row>
    <row r="288" spans="1:18" ht="15.75" customHeight="1">
      <c r="A288" s="497" t="s">
        <v>794</v>
      </c>
      <c r="B288" s="497" t="s">
        <v>1440</v>
      </c>
      <c r="C288" s="497" t="s">
        <v>30</v>
      </c>
      <c r="D288" s="497" t="s">
        <v>1222</v>
      </c>
      <c r="E288" s="497">
        <v>512001</v>
      </c>
      <c r="F288" s="497" t="s">
        <v>277</v>
      </c>
      <c r="G288" s="497" t="s">
        <v>2559</v>
      </c>
      <c r="H288" s="497">
        <v>1</v>
      </c>
      <c r="I288" s="497">
        <v>1</v>
      </c>
      <c r="J288" s="497" t="s">
        <v>2601</v>
      </c>
      <c r="K288" s="497" t="s">
        <v>34</v>
      </c>
      <c r="L288" s="497"/>
      <c r="M288" s="497"/>
      <c r="N288" s="497"/>
      <c r="O288" s="497"/>
      <c r="P288" s="497"/>
      <c r="Q288" s="497"/>
      <c r="R288" s="497"/>
    </row>
    <row r="289" spans="1:18" ht="15.75" customHeight="1">
      <c r="A289" s="497" t="s">
        <v>806</v>
      </c>
      <c r="B289" s="497" t="s">
        <v>1440</v>
      </c>
      <c r="C289" s="497" t="s">
        <v>30</v>
      </c>
      <c r="D289" s="497" t="s">
        <v>2563</v>
      </c>
      <c r="E289" s="497">
        <v>712618</v>
      </c>
      <c r="F289" s="497" t="s">
        <v>397</v>
      </c>
      <c r="G289" s="497" t="s">
        <v>2559</v>
      </c>
      <c r="H289" s="497">
        <v>1</v>
      </c>
      <c r="I289" s="497">
        <v>0</v>
      </c>
      <c r="J289" s="497" t="s">
        <v>2601</v>
      </c>
      <c r="K289" s="497" t="s">
        <v>34</v>
      </c>
      <c r="L289" s="497"/>
      <c r="M289" s="497"/>
      <c r="N289" s="497"/>
      <c r="O289" s="497"/>
      <c r="P289" s="497"/>
      <c r="Q289" s="497"/>
      <c r="R289" s="497"/>
    </row>
    <row r="290" spans="1:18" ht="15.75" customHeight="1">
      <c r="A290" s="497" t="s">
        <v>916</v>
      </c>
      <c r="B290" s="497" t="s">
        <v>1440</v>
      </c>
      <c r="C290" s="497" t="s">
        <v>30</v>
      </c>
      <c r="D290" s="497" t="s">
        <v>2564</v>
      </c>
      <c r="E290" s="497">
        <v>721306</v>
      </c>
      <c r="F290" s="497" t="s">
        <v>58</v>
      </c>
      <c r="G290" s="497" t="s">
        <v>2559</v>
      </c>
      <c r="H290" s="497">
        <v>1</v>
      </c>
      <c r="I290" s="497">
        <v>0</v>
      </c>
      <c r="J290" s="497" t="s">
        <v>2601</v>
      </c>
      <c r="K290" s="497" t="s">
        <v>34</v>
      </c>
      <c r="L290" s="497"/>
      <c r="M290" s="497"/>
      <c r="N290" s="497"/>
      <c r="O290" s="497"/>
      <c r="P290" s="497"/>
      <c r="Q290" s="497"/>
      <c r="R290" s="497"/>
    </row>
    <row r="291" spans="1:18" ht="15.75" customHeight="1">
      <c r="A291" s="497" t="s">
        <v>773</v>
      </c>
      <c r="B291" s="497" t="s">
        <v>1440</v>
      </c>
      <c r="C291" s="497" t="s">
        <v>30</v>
      </c>
      <c r="D291" s="497" t="s">
        <v>1433</v>
      </c>
      <c r="E291" s="497">
        <v>711204</v>
      </c>
      <c r="F291" s="497" t="s">
        <v>430</v>
      </c>
      <c r="G291" s="497" t="s">
        <v>2559</v>
      </c>
      <c r="H291" s="497">
        <v>1</v>
      </c>
      <c r="I291" s="497">
        <v>0</v>
      </c>
      <c r="J291" s="497" t="s">
        <v>2601</v>
      </c>
      <c r="K291" s="497" t="s">
        <v>34</v>
      </c>
      <c r="L291" s="497"/>
      <c r="M291" s="497"/>
      <c r="N291" s="497"/>
      <c r="O291" s="497"/>
      <c r="P291" s="497"/>
      <c r="Q291" s="497"/>
      <c r="R291" s="497"/>
    </row>
    <row r="292" spans="1:18" ht="15.75" customHeight="1">
      <c r="A292" s="497" t="s">
        <v>774</v>
      </c>
      <c r="B292" s="497" t="s">
        <v>1440</v>
      </c>
      <c r="C292" s="497" t="s">
        <v>30</v>
      </c>
      <c r="D292" s="497" t="s">
        <v>2572</v>
      </c>
      <c r="E292" s="497">
        <v>753402</v>
      </c>
      <c r="F292" s="497" t="s">
        <v>581</v>
      </c>
      <c r="G292" s="497" t="s">
        <v>2559</v>
      </c>
      <c r="H292" s="497">
        <v>1</v>
      </c>
      <c r="I292" s="497">
        <v>0</v>
      </c>
      <c r="J292" s="497" t="s">
        <v>2574</v>
      </c>
      <c r="K292" s="497" t="s">
        <v>81</v>
      </c>
      <c r="L292" s="497"/>
      <c r="M292" s="497"/>
      <c r="N292" s="497"/>
      <c r="O292" s="497"/>
      <c r="P292" s="497"/>
      <c r="Q292" s="497"/>
      <c r="R292" s="497"/>
    </row>
    <row r="293" spans="1:18" ht="15.75" customHeight="1">
      <c r="A293" s="497" t="s">
        <v>777</v>
      </c>
      <c r="B293" s="497" t="s">
        <v>1440</v>
      </c>
      <c r="C293" s="497" t="s">
        <v>30</v>
      </c>
      <c r="D293" s="497" t="s">
        <v>1017</v>
      </c>
      <c r="E293" s="497">
        <v>522301</v>
      </c>
      <c r="F293" s="497" t="s">
        <v>575</v>
      </c>
      <c r="G293" s="497" t="s">
        <v>2559</v>
      </c>
      <c r="H293" s="497">
        <v>1</v>
      </c>
      <c r="I293" s="497">
        <v>1</v>
      </c>
      <c r="J293" s="497" t="s">
        <v>2601</v>
      </c>
      <c r="K293" s="497" t="s">
        <v>34</v>
      </c>
      <c r="L293" s="497"/>
      <c r="M293" s="497"/>
      <c r="N293" s="497"/>
      <c r="O293" s="497"/>
      <c r="P293" s="497"/>
      <c r="Q293" s="497"/>
      <c r="R293" s="497"/>
    </row>
    <row r="294" spans="1:18" ht="15.75" customHeight="1">
      <c r="A294" s="497" t="s">
        <v>780</v>
      </c>
      <c r="B294" s="497" t="s">
        <v>2540</v>
      </c>
      <c r="C294" s="497" t="s">
        <v>1060</v>
      </c>
      <c r="D294" s="497" t="s">
        <v>1433</v>
      </c>
      <c r="E294" s="497">
        <v>711204</v>
      </c>
      <c r="F294" s="497" t="s">
        <v>430</v>
      </c>
      <c r="G294" s="497" t="s">
        <v>2559</v>
      </c>
      <c r="H294" s="497">
        <v>3</v>
      </c>
      <c r="I294" s="497">
        <v>0</v>
      </c>
      <c r="J294" s="497" t="s">
        <v>2601</v>
      </c>
      <c r="K294" s="497" t="s">
        <v>34</v>
      </c>
      <c r="L294" s="497"/>
      <c r="M294" s="497"/>
      <c r="N294" s="497"/>
      <c r="O294" s="497"/>
      <c r="P294" s="497"/>
      <c r="Q294" s="497"/>
      <c r="R294" s="497"/>
    </row>
    <row r="295" spans="1:18" ht="15.75" customHeight="1">
      <c r="A295" s="497" t="s">
        <v>781</v>
      </c>
      <c r="B295" s="497" t="s">
        <v>2540</v>
      </c>
      <c r="C295" s="497" t="s">
        <v>1060</v>
      </c>
      <c r="D295" s="497" t="s">
        <v>1267</v>
      </c>
      <c r="E295" s="497">
        <v>741103</v>
      </c>
      <c r="F295" s="497" t="s">
        <v>157</v>
      </c>
      <c r="G295" s="497" t="s">
        <v>2559</v>
      </c>
      <c r="H295" s="497">
        <v>2</v>
      </c>
      <c r="I295" s="497">
        <v>0</v>
      </c>
      <c r="J295" s="497" t="s">
        <v>2601</v>
      </c>
      <c r="K295" s="497" t="s">
        <v>34</v>
      </c>
      <c r="L295" s="497"/>
      <c r="M295" s="497"/>
      <c r="N295" s="497"/>
      <c r="O295" s="497"/>
      <c r="P295" s="497"/>
      <c r="Q295" s="497"/>
      <c r="R295" s="497"/>
    </row>
    <row r="296" spans="1:18" ht="15.75" customHeight="1">
      <c r="A296" s="497" t="s">
        <v>782</v>
      </c>
      <c r="B296" s="497" t="s">
        <v>2540</v>
      </c>
      <c r="C296" s="497" t="s">
        <v>1060</v>
      </c>
      <c r="D296" s="497" t="s">
        <v>1276</v>
      </c>
      <c r="E296" s="497">
        <v>741201</v>
      </c>
      <c r="F296" s="497" t="s">
        <v>130</v>
      </c>
      <c r="G296" s="497" t="s">
        <v>2559</v>
      </c>
      <c r="H296" s="497">
        <v>2</v>
      </c>
      <c r="I296" s="497">
        <v>0</v>
      </c>
      <c r="J296" s="497" t="s">
        <v>2571</v>
      </c>
      <c r="K296" s="497" t="s">
        <v>181</v>
      </c>
      <c r="L296" s="497"/>
      <c r="M296" s="497"/>
      <c r="N296" s="497"/>
      <c r="O296" s="497"/>
      <c r="P296" s="497"/>
      <c r="Q296" s="497"/>
      <c r="R296" s="497"/>
    </row>
    <row r="297" spans="1:18" ht="15.75" customHeight="1">
      <c r="A297" s="497" t="s">
        <v>784</v>
      </c>
      <c r="B297" s="497" t="s">
        <v>2540</v>
      </c>
      <c r="C297" s="497" t="s">
        <v>1060</v>
      </c>
      <c r="D297" s="497" t="s">
        <v>2563</v>
      </c>
      <c r="E297" s="497">
        <v>712618</v>
      </c>
      <c r="F297" s="497" t="s">
        <v>397</v>
      </c>
      <c r="G297" s="497" t="s">
        <v>2559</v>
      </c>
      <c r="H297" s="497">
        <v>1</v>
      </c>
      <c r="I297" s="497">
        <v>0</v>
      </c>
      <c r="J297" s="497" t="s">
        <v>2601</v>
      </c>
      <c r="K297" s="497" t="s">
        <v>34</v>
      </c>
      <c r="L297" s="497"/>
      <c r="M297" s="497"/>
      <c r="N297" s="497"/>
      <c r="O297" s="497"/>
      <c r="P297" s="497"/>
      <c r="Q297" s="497"/>
      <c r="R297" s="497"/>
    </row>
    <row r="298" spans="1:18" ht="15.75" customHeight="1">
      <c r="A298" s="497" t="s">
        <v>785</v>
      </c>
      <c r="B298" s="497" t="s">
        <v>2540</v>
      </c>
      <c r="C298" s="497" t="s">
        <v>1060</v>
      </c>
      <c r="D298" s="497" t="s">
        <v>1237</v>
      </c>
      <c r="E298" s="497">
        <v>514101</v>
      </c>
      <c r="F298" s="497" t="s">
        <v>172</v>
      </c>
      <c r="G298" s="497" t="s">
        <v>2559</v>
      </c>
      <c r="H298" s="497">
        <v>8</v>
      </c>
      <c r="I298" s="497">
        <v>6</v>
      </c>
      <c r="J298" s="497" t="s">
        <v>90</v>
      </c>
      <c r="K298" s="497" t="s">
        <v>71</v>
      </c>
      <c r="L298" s="497"/>
      <c r="M298" s="497"/>
      <c r="N298" s="497"/>
      <c r="O298" s="497"/>
      <c r="P298" s="497"/>
      <c r="Q298" s="497"/>
      <c r="R298" s="497"/>
    </row>
    <row r="299" spans="1:18" ht="15.75" customHeight="1">
      <c r="A299" s="497" t="s">
        <v>787</v>
      </c>
      <c r="B299" s="497" t="s">
        <v>2540</v>
      </c>
      <c r="C299" s="497" t="s">
        <v>1060</v>
      </c>
      <c r="D299" s="497" t="s">
        <v>1286</v>
      </c>
      <c r="E299" s="497">
        <v>751201</v>
      </c>
      <c r="F299" s="497" t="s">
        <v>76</v>
      </c>
      <c r="G299" s="497" t="s">
        <v>2559</v>
      </c>
      <c r="H299" s="497">
        <v>5</v>
      </c>
      <c r="I299" s="497">
        <v>4</v>
      </c>
      <c r="J299" s="497" t="s">
        <v>90</v>
      </c>
      <c r="K299" s="497" t="s">
        <v>71</v>
      </c>
      <c r="L299" s="497"/>
      <c r="M299" s="497"/>
      <c r="N299" s="497"/>
      <c r="O299" s="497"/>
      <c r="P299" s="497"/>
      <c r="Q299" s="497"/>
      <c r="R299" s="497"/>
    </row>
    <row r="300" spans="1:18" ht="15.75" customHeight="1">
      <c r="A300" s="497" t="s">
        <v>810</v>
      </c>
      <c r="B300" s="497" t="s">
        <v>1584</v>
      </c>
      <c r="C300" s="497" t="s">
        <v>1060</v>
      </c>
      <c r="D300" s="497" t="s">
        <v>1017</v>
      </c>
      <c r="E300" s="497">
        <v>522301</v>
      </c>
      <c r="F300" s="497" t="s">
        <v>575</v>
      </c>
      <c r="G300" s="497" t="s">
        <v>2584</v>
      </c>
      <c r="H300" s="497">
        <v>1</v>
      </c>
      <c r="I300" s="497">
        <v>0</v>
      </c>
      <c r="J300" s="497" t="s">
        <v>194</v>
      </c>
      <c r="K300" s="497" t="s">
        <v>55</v>
      </c>
      <c r="L300" s="497"/>
      <c r="M300" s="497"/>
      <c r="N300" s="497"/>
      <c r="O300" s="497"/>
      <c r="P300" s="497"/>
      <c r="Q300" s="497"/>
      <c r="R300" s="497"/>
    </row>
    <row r="301" spans="1:18" ht="15.75" customHeight="1">
      <c r="A301" s="497" t="s">
        <v>798</v>
      </c>
      <c r="B301" s="497" t="s">
        <v>1584</v>
      </c>
      <c r="C301" s="497" t="s">
        <v>1060</v>
      </c>
      <c r="D301" s="497" t="s">
        <v>583</v>
      </c>
      <c r="E301" s="497">
        <v>723103</v>
      </c>
      <c r="F301" s="497" t="s">
        <v>305</v>
      </c>
      <c r="G301" s="497" t="s">
        <v>2584</v>
      </c>
      <c r="H301" s="497">
        <v>5</v>
      </c>
      <c r="I301" s="497">
        <v>0</v>
      </c>
      <c r="J301" s="497" t="s">
        <v>194</v>
      </c>
      <c r="K301" s="497" t="s">
        <v>55</v>
      </c>
      <c r="L301" s="497"/>
      <c r="M301" s="497"/>
      <c r="N301" s="497"/>
      <c r="O301" s="497"/>
      <c r="P301" s="497"/>
      <c r="Q301" s="497"/>
      <c r="R301" s="497"/>
    </row>
    <row r="302" spans="1:18" ht="15.75" customHeight="1">
      <c r="A302" s="497" t="s">
        <v>811</v>
      </c>
      <c r="B302" s="497" t="s">
        <v>2540</v>
      </c>
      <c r="C302" s="497" t="s">
        <v>1060</v>
      </c>
      <c r="D302" s="497" t="s">
        <v>1222</v>
      </c>
      <c r="E302" s="497">
        <v>512001</v>
      </c>
      <c r="F302" s="497" t="s">
        <v>277</v>
      </c>
      <c r="G302" s="497" t="s">
        <v>2559</v>
      </c>
      <c r="H302" s="497">
        <v>4</v>
      </c>
      <c r="I302" s="497">
        <v>1</v>
      </c>
      <c r="J302" s="497" t="s">
        <v>90</v>
      </c>
      <c r="K302" s="497" t="s">
        <v>71</v>
      </c>
      <c r="L302" s="497"/>
      <c r="M302" s="497"/>
      <c r="N302" s="497"/>
      <c r="O302" s="497"/>
      <c r="P302" s="497"/>
      <c r="Q302" s="497"/>
      <c r="R302" s="497"/>
    </row>
    <row r="303" spans="1:18" ht="15.75" customHeight="1">
      <c r="A303" s="497" t="s">
        <v>788</v>
      </c>
      <c r="B303" s="497" t="s">
        <v>859</v>
      </c>
      <c r="C303" s="497" t="s">
        <v>860</v>
      </c>
      <c r="D303" s="497" t="s">
        <v>1222</v>
      </c>
      <c r="E303" s="497">
        <v>512001</v>
      </c>
      <c r="F303" s="497" t="s">
        <v>277</v>
      </c>
      <c r="G303" s="497" t="s">
        <v>2559</v>
      </c>
      <c r="H303" s="497">
        <v>2</v>
      </c>
      <c r="I303" s="497">
        <v>2</v>
      </c>
      <c r="J303" s="497" t="s">
        <v>2560</v>
      </c>
      <c r="K303" s="497" t="s">
        <v>34</v>
      </c>
      <c r="L303" s="497"/>
      <c r="M303" s="497"/>
      <c r="N303" s="497"/>
      <c r="O303" s="497"/>
      <c r="P303" s="497"/>
      <c r="Q303" s="497"/>
      <c r="R303" s="497"/>
    </row>
    <row r="304" spans="1:18" ht="15.75" customHeight="1">
      <c r="A304" s="497" t="s">
        <v>808</v>
      </c>
      <c r="B304" s="497" t="s">
        <v>859</v>
      </c>
      <c r="C304" s="497" t="s">
        <v>860</v>
      </c>
      <c r="D304" s="497" t="s">
        <v>1237</v>
      </c>
      <c r="E304" s="497">
        <v>514101</v>
      </c>
      <c r="F304" s="497" t="s">
        <v>172</v>
      </c>
      <c r="G304" s="497" t="s">
        <v>2559</v>
      </c>
      <c r="H304" s="497">
        <v>3</v>
      </c>
      <c r="I304" s="497">
        <v>3</v>
      </c>
      <c r="J304" s="497" t="s">
        <v>2560</v>
      </c>
      <c r="K304" s="497" t="s">
        <v>34</v>
      </c>
      <c r="L304" s="497"/>
      <c r="M304" s="497"/>
      <c r="N304" s="497"/>
      <c r="O304" s="497"/>
      <c r="P304" s="497"/>
      <c r="Q304" s="497"/>
      <c r="R304" s="497"/>
    </row>
    <row r="305" spans="1:18" ht="15.75" customHeight="1">
      <c r="A305" s="497" t="s">
        <v>796</v>
      </c>
      <c r="B305" s="497" t="s">
        <v>859</v>
      </c>
      <c r="C305" s="497" t="s">
        <v>860</v>
      </c>
      <c r="D305" s="497" t="s">
        <v>1017</v>
      </c>
      <c r="E305" s="497">
        <v>522301</v>
      </c>
      <c r="F305" s="497" t="s">
        <v>575</v>
      </c>
      <c r="G305" s="497" t="s">
        <v>2559</v>
      </c>
      <c r="H305" s="497">
        <v>2</v>
      </c>
      <c r="I305" s="497">
        <v>2</v>
      </c>
      <c r="J305" s="497" t="s">
        <v>2560</v>
      </c>
      <c r="K305" s="497" t="s">
        <v>34</v>
      </c>
      <c r="L305" s="497"/>
      <c r="M305" s="497"/>
      <c r="N305" s="497"/>
      <c r="O305" s="497"/>
      <c r="P305" s="497"/>
      <c r="Q305" s="497"/>
      <c r="R305" s="497"/>
    </row>
    <row r="306" spans="1:18" ht="15.75" customHeight="1">
      <c r="A306" s="497" t="s">
        <v>260</v>
      </c>
      <c r="B306" s="497" t="s">
        <v>859</v>
      </c>
      <c r="C306" s="497" t="s">
        <v>860</v>
      </c>
      <c r="D306" s="497" t="s">
        <v>583</v>
      </c>
      <c r="E306" s="497">
        <v>723103</v>
      </c>
      <c r="F306" s="497" t="s">
        <v>305</v>
      </c>
      <c r="G306" s="497" t="s">
        <v>2559</v>
      </c>
      <c r="H306" s="497">
        <v>5</v>
      </c>
      <c r="I306" s="497">
        <v>0</v>
      </c>
      <c r="J306" s="497" t="s">
        <v>2560</v>
      </c>
      <c r="K306" s="497" t="s">
        <v>34</v>
      </c>
      <c r="L306" s="497"/>
      <c r="M306" s="497"/>
      <c r="N306" s="497"/>
      <c r="O306" s="497"/>
      <c r="P306" s="497"/>
      <c r="Q306" s="497"/>
      <c r="R306" s="497"/>
    </row>
    <row r="307" spans="1:18" ht="15.75" customHeight="1">
      <c r="A307" s="497" t="s">
        <v>263</v>
      </c>
      <c r="B307" s="497" t="s">
        <v>859</v>
      </c>
      <c r="C307" s="497" t="s">
        <v>860</v>
      </c>
      <c r="D307" s="497" t="s">
        <v>1286</v>
      </c>
      <c r="E307" s="497">
        <v>751201</v>
      </c>
      <c r="F307" s="497" t="s">
        <v>76</v>
      </c>
      <c r="G307" s="497" t="s">
        <v>2559</v>
      </c>
      <c r="H307" s="497">
        <v>0</v>
      </c>
      <c r="I307" s="497">
        <v>0</v>
      </c>
      <c r="J307" s="497" t="s">
        <v>2560</v>
      </c>
      <c r="K307" s="497" t="s">
        <v>34</v>
      </c>
      <c r="L307" s="497"/>
      <c r="M307" s="497"/>
      <c r="N307" s="497"/>
      <c r="O307" s="497"/>
      <c r="P307" s="497"/>
      <c r="Q307" s="497"/>
      <c r="R307" s="497"/>
    </row>
    <row r="308" spans="1:18" ht="15.75" customHeight="1">
      <c r="A308" s="497" t="s">
        <v>248</v>
      </c>
      <c r="B308" s="497" t="s">
        <v>859</v>
      </c>
      <c r="C308" s="497" t="s">
        <v>860</v>
      </c>
      <c r="D308" s="497" t="s">
        <v>1267</v>
      </c>
      <c r="E308" s="497">
        <v>741103</v>
      </c>
      <c r="F308" s="497" t="s">
        <v>157</v>
      </c>
      <c r="G308" s="497" t="s">
        <v>2559</v>
      </c>
      <c r="H308" s="497">
        <v>1</v>
      </c>
      <c r="I308" s="497">
        <v>0</v>
      </c>
      <c r="J308" s="497" t="s">
        <v>2560</v>
      </c>
      <c r="K308" s="497" t="s">
        <v>34</v>
      </c>
      <c r="L308" s="497"/>
      <c r="M308" s="497"/>
      <c r="N308" s="497"/>
      <c r="O308" s="497"/>
      <c r="P308" s="497"/>
      <c r="Q308" s="497"/>
      <c r="R308" s="497"/>
    </row>
    <row r="309" spans="1:18" ht="15.75" customHeight="1">
      <c r="A309" s="497" t="s">
        <v>215</v>
      </c>
      <c r="B309" s="497" t="s">
        <v>859</v>
      </c>
      <c r="C309" s="497" t="s">
        <v>860</v>
      </c>
      <c r="D309" s="497" t="s">
        <v>2563</v>
      </c>
      <c r="E309" s="497">
        <v>712618</v>
      </c>
      <c r="F309" s="497" t="s">
        <v>397</v>
      </c>
      <c r="G309" s="497" t="s">
        <v>2559</v>
      </c>
      <c r="H309" s="497">
        <v>0</v>
      </c>
      <c r="I309" s="497">
        <v>0</v>
      </c>
      <c r="J309" s="497" t="s">
        <v>2560</v>
      </c>
      <c r="K309" s="497" t="s">
        <v>34</v>
      </c>
      <c r="L309" s="497"/>
      <c r="M309" s="497"/>
      <c r="N309" s="497"/>
      <c r="O309" s="497"/>
      <c r="P309" s="497"/>
      <c r="Q309" s="497"/>
      <c r="R309" s="497"/>
    </row>
    <row r="310" spans="1:18" ht="15.75" customHeight="1">
      <c r="A310" s="497" t="s">
        <v>799</v>
      </c>
      <c r="B310" s="497" t="s">
        <v>859</v>
      </c>
      <c r="C310" s="497" t="s">
        <v>860</v>
      </c>
      <c r="D310" s="497" t="s">
        <v>1248</v>
      </c>
      <c r="E310" s="497">
        <v>751204</v>
      </c>
      <c r="F310" s="497" t="s">
        <v>503</v>
      </c>
      <c r="G310" s="497" t="s">
        <v>2559</v>
      </c>
      <c r="H310" s="497">
        <v>3</v>
      </c>
      <c r="I310" s="497">
        <v>0</v>
      </c>
      <c r="J310" s="497" t="s">
        <v>2560</v>
      </c>
      <c r="K310" s="497" t="s">
        <v>34</v>
      </c>
      <c r="L310" s="497"/>
      <c r="M310" s="497"/>
      <c r="N310" s="497"/>
      <c r="O310" s="497"/>
      <c r="P310" s="497"/>
      <c r="Q310" s="497"/>
      <c r="R310" s="497"/>
    </row>
    <row r="311" spans="1:18" ht="15.75" customHeight="1">
      <c r="A311" s="497" t="s">
        <v>220</v>
      </c>
      <c r="B311" s="497" t="s">
        <v>859</v>
      </c>
      <c r="C311" s="497" t="s">
        <v>860</v>
      </c>
      <c r="D311" s="497" t="s">
        <v>2604</v>
      </c>
      <c r="E311" s="497">
        <v>711301</v>
      </c>
      <c r="F311" s="497" t="s">
        <v>231</v>
      </c>
      <c r="G311" s="497" t="s">
        <v>2559</v>
      </c>
      <c r="H311" s="497">
        <v>3</v>
      </c>
      <c r="I311" s="497">
        <v>0</v>
      </c>
      <c r="J311" s="497" t="s">
        <v>2574</v>
      </c>
      <c r="K311" s="497" t="s">
        <v>81</v>
      </c>
      <c r="L311" s="497"/>
      <c r="M311" s="497"/>
      <c r="N311" s="497"/>
      <c r="O311" s="497"/>
      <c r="P311" s="497"/>
      <c r="Q311" s="497"/>
      <c r="R311" s="497"/>
    </row>
    <row r="312" spans="1:18" ht="15.75" customHeight="1">
      <c r="A312" s="497" t="s">
        <v>226</v>
      </c>
      <c r="B312" s="497" t="s">
        <v>859</v>
      </c>
      <c r="C312" s="497" t="s">
        <v>860</v>
      </c>
      <c r="D312" s="497" t="s">
        <v>647</v>
      </c>
      <c r="E312" s="497">
        <v>722204</v>
      </c>
      <c r="F312" s="497" t="s">
        <v>572</v>
      </c>
      <c r="G312" s="497" t="s">
        <v>2559</v>
      </c>
      <c r="H312" s="497">
        <v>1</v>
      </c>
      <c r="I312" s="497">
        <v>0</v>
      </c>
      <c r="J312" s="497" t="s">
        <v>2560</v>
      </c>
      <c r="K312" s="497" t="s">
        <v>34</v>
      </c>
      <c r="L312" s="497"/>
      <c r="M312" s="497"/>
      <c r="N312" s="497"/>
      <c r="O312" s="497"/>
      <c r="P312" s="497"/>
      <c r="Q312" s="497"/>
      <c r="R312" s="497"/>
    </row>
    <row r="313" spans="1:18" ht="15.75" customHeight="1">
      <c r="A313" s="497" t="s">
        <v>233</v>
      </c>
      <c r="B313" s="497" t="s">
        <v>859</v>
      </c>
      <c r="C313" s="497" t="s">
        <v>860</v>
      </c>
      <c r="D313" s="497" t="s">
        <v>1277</v>
      </c>
      <c r="E313" s="497">
        <v>722307</v>
      </c>
      <c r="F313" s="497" t="s">
        <v>477</v>
      </c>
      <c r="G313" s="497" t="s">
        <v>2559</v>
      </c>
      <c r="H313" s="497">
        <v>0</v>
      </c>
      <c r="I313" s="497">
        <v>0</v>
      </c>
      <c r="J313" s="497" t="s">
        <v>2560</v>
      </c>
      <c r="K313" s="497" t="s">
        <v>34</v>
      </c>
      <c r="L313" s="497"/>
      <c r="M313" s="497"/>
      <c r="N313" s="497"/>
      <c r="O313" s="497"/>
      <c r="P313" s="497"/>
      <c r="Q313" s="497"/>
      <c r="R313" s="497"/>
    </row>
    <row r="314" spans="1:18" ht="15.75" customHeight="1">
      <c r="A314" s="497" t="s">
        <v>270</v>
      </c>
      <c r="B314" s="497" t="s">
        <v>1485</v>
      </c>
      <c r="C314" s="497" t="s">
        <v>1005</v>
      </c>
      <c r="D314" s="497" t="s">
        <v>1017</v>
      </c>
      <c r="E314" s="497">
        <v>522301</v>
      </c>
      <c r="F314" s="497" t="s">
        <v>575</v>
      </c>
      <c r="G314" s="497" t="s">
        <v>2559</v>
      </c>
      <c r="H314" s="497">
        <v>6</v>
      </c>
      <c r="I314" s="497">
        <v>6</v>
      </c>
      <c r="J314" s="497" t="s">
        <v>2567</v>
      </c>
      <c r="K314" s="497" t="s">
        <v>162</v>
      </c>
      <c r="L314" s="497"/>
      <c r="M314" s="497"/>
      <c r="N314" s="497"/>
      <c r="O314" s="497"/>
      <c r="P314" s="497"/>
      <c r="Q314" s="497"/>
      <c r="R314" s="497"/>
    </row>
    <row r="315" spans="1:18" ht="15.75" customHeight="1">
      <c r="A315" s="497" t="s">
        <v>804</v>
      </c>
      <c r="B315" s="497" t="s">
        <v>1485</v>
      </c>
      <c r="C315" s="497" t="s">
        <v>1005</v>
      </c>
      <c r="D315" s="497" t="s">
        <v>1237</v>
      </c>
      <c r="E315" s="497">
        <v>514101</v>
      </c>
      <c r="F315" s="497" t="s">
        <v>172</v>
      </c>
      <c r="G315" s="497" t="s">
        <v>2559</v>
      </c>
      <c r="H315" s="497">
        <v>8</v>
      </c>
      <c r="I315" s="497">
        <v>6</v>
      </c>
      <c r="J315" s="497" t="s">
        <v>2560</v>
      </c>
      <c r="K315" s="497" t="s">
        <v>34</v>
      </c>
      <c r="L315" s="497"/>
      <c r="M315" s="497"/>
      <c r="N315" s="497"/>
      <c r="O315" s="497"/>
      <c r="P315" s="497"/>
      <c r="Q315" s="497"/>
      <c r="R315" s="497"/>
    </row>
    <row r="316" spans="1:18" ht="15.75" customHeight="1">
      <c r="A316" s="497" t="s">
        <v>801</v>
      </c>
      <c r="B316" s="497" t="s">
        <v>1485</v>
      </c>
      <c r="C316" s="497" t="s">
        <v>1005</v>
      </c>
      <c r="D316" s="497" t="s">
        <v>2564</v>
      </c>
      <c r="E316" s="497">
        <v>721306</v>
      </c>
      <c r="F316" s="497" t="s">
        <v>58</v>
      </c>
      <c r="G316" s="497" t="s">
        <v>2559</v>
      </c>
      <c r="H316" s="497">
        <v>2</v>
      </c>
      <c r="I316" s="497">
        <v>0</v>
      </c>
      <c r="J316" s="497" t="s">
        <v>2560</v>
      </c>
      <c r="K316" s="497" t="s">
        <v>34</v>
      </c>
      <c r="L316" s="497"/>
      <c r="M316" s="497"/>
      <c r="N316" s="497"/>
      <c r="O316" s="497"/>
      <c r="P316" s="497"/>
      <c r="Q316" s="497"/>
      <c r="R316" s="497"/>
    </row>
    <row r="317" spans="1:18" ht="15.75" customHeight="1">
      <c r="A317" s="497" t="s">
        <v>805</v>
      </c>
      <c r="B317" s="497" t="s">
        <v>1485</v>
      </c>
      <c r="C317" s="497" t="s">
        <v>1005</v>
      </c>
      <c r="D317" s="497" t="s">
        <v>2568</v>
      </c>
      <c r="E317" s="497">
        <v>713203</v>
      </c>
      <c r="F317" s="497" t="s">
        <v>287</v>
      </c>
      <c r="G317" s="497" t="s">
        <v>2559</v>
      </c>
      <c r="H317" s="497">
        <v>1</v>
      </c>
      <c r="I317" s="497">
        <v>0</v>
      </c>
      <c r="J317" s="497" t="s">
        <v>2560</v>
      </c>
      <c r="K317" s="497" t="s">
        <v>34</v>
      </c>
      <c r="L317" s="497"/>
      <c r="M317" s="497"/>
      <c r="N317" s="497"/>
      <c r="O317" s="497"/>
      <c r="P317" s="497"/>
      <c r="Q317" s="497"/>
      <c r="R317" s="497"/>
    </row>
    <row r="318" spans="1:18" ht="15.75" customHeight="1">
      <c r="A318" s="497" t="s">
        <v>240</v>
      </c>
      <c r="B318" s="497" t="s">
        <v>1485</v>
      </c>
      <c r="C318" s="497" t="s">
        <v>1005</v>
      </c>
      <c r="D318" s="497" t="s">
        <v>1267</v>
      </c>
      <c r="E318" s="497">
        <v>741103</v>
      </c>
      <c r="F318" s="497" t="s">
        <v>157</v>
      </c>
      <c r="G318" s="497" t="s">
        <v>2559</v>
      </c>
      <c r="H318" s="497">
        <v>7</v>
      </c>
      <c r="I318" s="497">
        <v>0</v>
      </c>
      <c r="J318" s="497" t="s">
        <v>2560</v>
      </c>
      <c r="K318" s="497" t="s">
        <v>34</v>
      </c>
      <c r="L318" s="497"/>
      <c r="M318" s="497"/>
      <c r="N318" s="497"/>
      <c r="O318" s="497"/>
      <c r="P318" s="497"/>
      <c r="Q318" s="497"/>
      <c r="R318" s="497"/>
    </row>
    <row r="319" spans="1:18" ht="15.75" customHeight="1">
      <c r="A319" s="497" t="s">
        <v>797</v>
      </c>
      <c r="B319" s="497" t="s">
        <v>1485</v>
      </c>
      <c r="C319" s="497" t="s">
        <v>1005</v>
      </c>
      <c r="D319" s="497" t="s">
        <v>807</v>
      </c>
      <c r="E319" s="497">
        <v>752205</v>
      </c>
      <c r="F319" s="497" t="s">
        <v>578</v>
      </c>
      <c r="G319" s="497" t="s">
        <v>2559</v>
      </c>
      <c r="H319" s="497">
        <v>3</v>
      </c>
      <c r="I319" s="497">
        <v>0</v>
      </c>
      <c r="J319" s="497" t="s">
        <v>2560</v>
      </c>
      <c r="K319" s="497" t="s">
        <v>34</v>
      </c>
      <c r="L319" s="497"/>
      <c r="M319" s="497"/>
      <c r="N319" s="497"/>
      <c r="O319" s="497"/>
      <c r="P319" s="497"/>
      <c r="Q319" s="497"/>
      <c r="R319" s="497"/>
    </row>
    <row r="320" spans="1:18" ht="15.75" customHeight="1">
      <c r="A320" s="497" t="s">
        <v>242</v>
      </c>
      <c r="B320" s="497" t="s">
        <v>1485</v>
      </c>
      <c r="C320" s="497" t="s">
        <v>1005</v>
      </c>
      <c r="D320" s="497" t="s">
        <v>1248</v>
      </c>
      <c r="E320" s="497">
        <v>751204</v>
      </c>
      <c r="F320" s="497" t="s">
        <v>503</v>
      </c>
      <c r="G320" s="497" t="s">
        <v>2559</v>
      </c>
      <c r="H320" s="497">
        <v>1</v>
      </c>
      <c r="I320" s="497">
        <v>0</v>
      </c>
      <c r="J320" s="497" t="s">
        <v>2560</v>
      </c>
      <c r="K320" s="497" t="s">
        <v>34</v>
      </c>
      <c r="L320" s="497"/>
      <c r="M320" s="497"/>
      <c r="N320" s="497"/>
      <c r="O320" s="497"/>
      <c r="P320" s="497"/>
      <c r="Q320" s="497"/>
      <c r="R320" s="497"/>
    </row>
    <row r="321" spans="1:18" ht="15.75" customHeight="1">
      <c r="A321" s="497" t="s">
        <v>632</v>
      </c>
      <c r="B321" s="497" t="s">
        <v>1490</v>
      </c>
      <c r="C321" s="497" t="s">
        <v>1083</v>
      </c>
      <c r="D321" s="497" t="s">
        <v>1286</v>
      </c>
      <c r="E321" s="497">
        <v>751201</v>
      </c>
      <c r="F321" s="497" t="s">
        <v>76</v>
      </c>
      <c r="G321" s="497" t="s">
        <v>2559</v>
      </c>
      <c r="H321" s="497">
        <v>7</v>
      </c>
      <c r="I321" s="497">
        <v>5</v>
      </c>
      <c r="J321" s="497" t="s">
        <v>2574</v>
      </c>
      <c r="K321" s="497" t="s">
        <v>81</v>
      </c>
      <c r="L321" s="497"/>
      <c r="M321" s="497"/>
      <c r="N321" s="497"/>
      <c r="O321" s="497"/>
      <c r="P321" s="497"/>
      <c r="Q321" s="497"/>
      <c r="R321" s="497"/>
    </row>
    <row r="322" spans="1:18" ht="15.75" customHeight="1">
      <c r="A322" s="497" t="s">
        <v>803</v>
      </c>
      <c r="B322" s="497" t="s">
        <v>1490</v>
      </c>
      <c r="C322" s="497" t="s">
        <v>1083</v>
      </c>
      <c r="D322" s="497" t="s">
        <v>1267</v>
      </c>
      <c r="E322" s="497">
        <v>741103</v>
      </c>
      <c r="F322" s="497" t="s">
        <v>157</v>
      </c>
      <c r="G322" s="497" t="s">
        <v>2559</v>
      </c>
      <c r="H322" s="497">
        <v>4</v>
      </c>
      <c r="I322" s="497">
        <v>0</v>
      </c>
      <c r="J322" s="497" t="s">
        <v>2560</v>
      </c>
      <c r="K322" s="497" t="s">
        <v>34</v>
      </c>
      <c r="L322" s="497"/>
      <c r="M322" s="497"/>
      <c r="N322" s="497"/>
      <c r="O322" s="497"/>
      <c r="P322" s="497"/>
      <c r="Q322" s="497"/>
      <c r="R322" s="497"/>
    </row>
    <row r="323" spans="1:18" ht="15.75" customHeight="1">
      <c r="A323" s="497" t="s">
        <v>631</v>
      </c>
      <c r="B323" s="497" t="s">
        <v>1490</v>
      </c>
      <c r="C323" s="497" t="s">
        <v>1083</v>
      </c>
      <c r="D323" s="497" t="s">
        <v>1246</v>
      </c>
      <c r="E323" s="497">
        <v>741203</v>
      </c>
      <c r="F323" s="497" t="s">
        <v>138</v>
      </c>
      <c r="G323" s="497" t="s">
        <v>2559</v>
      </c>
      <c r="H323" s="497">
        <v>4</v>
      </c>
      <c r="I323" s="497">
        <v>0</v>
      </c>
      <c r="J323" s="497" t="s">
        <v>2560</v>
      </c>
      <c r="K323" s="497" t="s">
        <v>34</v>
      </c>
      <c r="L323" s="497"/>
      <c r="M323" s="497"/>
      <c r="N323" s="497"/>
      <c r="O323" s="497"/>
      <c r="P323" s="497"/>
      <c r="Q323" s="497"/>
      <c r="R323" s="497"/>
    </row>
    <row r="324" spans="1:18" ht="15.75" customHeight="1">
      <c r="A324" s="497" t="s">
        <v>635</v>
      </c>
      <c r="B324" s="497" t="s">
        <v>1490</v>
      </c>
      <c r="C324" s="497" t="s">
        <v>1083</v>
      </c>
      <c r="D324" s="497" t="s">
        <v>2568</v>
      </c>
      <c r="E324" s="497">
        <v>713209</v>
      </c>
      <c r="F324" s="497" t="s">
        <v>287</v>
      </c>
      <c r="G324" s="497" t="s">
        <v>2559</v>
      </c>
      <c r="H324" s="497">
        <v>3</v>
      </c>
      <c r="I324" s="497">
        <v>0</v>
      </c>
      <c r="J324" s="497" t="s">
        <v>2560</v>
      </c>
      <c r="K324" s="497" t="s">
        <v>34</v>
      </c>
      <c r="L324" s="497"/>
      <c r="M324" s="497"/>
      <c r="N324" s="497"/>
      <c r="O324" s="497"/>
      <c r="P324" s="497"/>
      <c r="Q324" s="497"/>
      <c r="R324" s="497"/>
    </row>
    <row r="325" spans="1:18" ht="15.75" customHeight="1">
      <c r="A325" s="497" t="s">
        <v>636</v>
      </c>
      <c r="B325" s="497" t="s">
        <v>1490</v>
      </c>
      <c r="C325" s="497" t="s">
        <v>1083</v>
      </c>
      <c r="D325" s="497" t="s">
        <v>2564</v>
      </c>
      <c r="E325" s="497">
        <v>721306</v>
      </c>
      <c r="F325" s="497" t="s">
        <v>58</v>
      </c>
      <c r="G325" s="497" t="s">
        <v>2559</v>
      </c>
      <c r="H325" s="497">
        <v>1</v>
      </c>
      <c r="I325" s="497">
        <v>0</v>
      </c>
      <c r="J325" s="497" t="s">
        <v>2560</v>
      </c>
      <c r="K325" s="497" t="s">
        <v>34</v>
      </c>
      <c r="L325" s="497"/>
      <c r="M325" s="497"/>
      <c r="N325" s="497"/>
      <c r="O325" s="497"/>
      <c r="P325" s="497"/>
      <c r="Q325" s="497"/>
      <c r="R325" s="497"/>
    </row>
    <row r="326" spans="1:18" ht="15.75" customHeight="1">
      <c r="A326" s="497" t="s">
        <v>637</v>
      </c>
      <c r="B326" s="497" t="s">
        <v>1490</v>
      </c>
      <c r="C326" s="497" t="s">
        <v>1083</v>
      </c>
      <c r="D326" s="497" t="s">
        <v>1247</v>
      </c>
      <c r="E326" s="497">
        <v>712905</v>
      </c>
      <c r="F326" s="497" t="s">
        <v>426</v>
      </c>
      <c r="G326" s="497" t="s">
        <v>2559</v>
      </c>
      <c r="H326" s="497">
        <v>1</v>
      </c>
      <c r="I326" s="497">
        <v>0</v>
      </c>
      <c r="J326" s="497" t="s">
        <v>2574</v>
      </c>
      <c r="K326" s="497" t="s">
        <v>81</v>
      </c>
      <c r="L326" s="497"/>
      <c r="M326" s="497"/>
      <c r="N326" s="497"/>
      <c r="O326" s="497"/>
      <c r="P326" s="497"/>
      <c r="Q326" s="497"/>
      <c r="R326" s="497"/>
    </row>
    <row r="327" spans="1:18" ht="15.75" customHeight="1">
      <c r="A327" s="497" t="s">
        <v>638</v>
      </c>
      <c r="B327" s="497" t="s">
        <v>1490</v>
      </c>
      <c r="C327" s="497" t="s">
        <v>1083</v>
      </c>
      <c r="D327" s="497" t="s">
        <v>2605</v>
      </c>
      <c r="E327" s="497">
        <v>513101</v>
      </c>
      <c r="F327" s="497" t="s">
        <v>238</v>
      </c>
      <c r="G327" s="497" t="s">
        <v>2559</v>
      </c>
      <c r="H327" s="497">
        <v>1</v>
      </c>
      <c r="I327" s="497">
        <v>1</v>
      </c>
      <c r="J327" s="497" t="s">
        <v>2574</v>
      </c>
      <c r="K327" s="497" t="s">
        <v>81</v>
      </c>
      <c r="L327" s="497"/>
      <c r="M327" s="497"/>
      <c r="N327" s="497"/>
      <c r="O327" s="497"/>
      <c r="P327" s="497"/>
      <c r="Q327" s="497"/>
      <c r="R327" s="497"/>
    </row>
    <row r="328" spans="1:18" ht="15.75" customHeight="1">
      <c r="A328" s="497" t="s">
        <v>645</v>
      </c>
      <c r="B328" s="497" t="s">
        <v>1490</v>
      </c>
      <c r="C328" s="497" t="s">
        <v>1083</v>
      </c>
      <c r="D328" s="497" t="s">
        <v>2606</v>
      </c>
      <c r="E328" s="497">
        <v>832201</v>
      </c>
      <c r="F328" s="497" t="s">
        <v>246</v>
      </c>
      <c r="G328" s="497" t="s">
        <v>2559</v>
      </c>
      <c r="H328" s="497">
        <v>1</v>
      </c>
      <c r="I328" s="497">
        <v>0</v>
      </c>
      <c r="J328" s="497" t="s">
        <v>2574</v>
      </c>
      <c r="K328" s="497" t="s">
        <v>81</v>
      </c>
      <c r="L328" s="497"/>
      <c r="M328" s="497"/>
      <c r="N328" s="497"/>
      <c r="O328" s="497"/>
      <c r="P328" s="497"/>
      <c r="Q328" s="497"/>
      <c r="R328" s="497"/>
    </row>
    <row r="329" spans="1:18" ht="15.75" customHeight="1">
      <c r="A329" s="497" t="s">
        <v>654</v>
      </c>
      <c r="B329" s="497" t="s">
        <v>1476</v>
      </c>
      <c r="C329" s="497" t="s">
        <v>851</v>
      </c>
      <c r="D329" s="497" t="s">
        <v>1237</v>
      </c>
      <c r="E329" s="497">
        <v>514101</v>
      </c>
      <c r="F329" s="497" t="s">
        <v>172</v>
      </c>
      <c r="G329" s="497" t="s">
        <v>2559</v>
      </c>
      <c r="H329" s="497">
        <v>1</v>
      </c>
      <c r="I329" s="497">
        <v>1</v>
      </c>
      <c r="J329" s="497" t="s">
        <v>90</v>
      </c>
      <c r="K329" s="497" t="s">
        <v>71</v>
      </c>
      <c r="L329" s="497"/>
      <c r="M329" s="497"/>
      <c r="N329" s="497"/>
      <c r="O329" s="497"/>
      <c r="P329" s="497"/>
      <c r="Q329" s="497"/>
      <c r="R329" s="497"/>
    </row>
    <row r="330" spans="1:18" ht="15.75" customHeight="1">
      <c r="A330" s="497" t="s">
        <v>641</v>
      </c>
      <c r="B330" s="497" t="s">
        <v>1476</v>
      </c>
      <c r="C330" s="497" t="s">
        <v>851</v>
      </c>
      <c r="D330" s="497" t="s">
        <v>1222</v>
      </c>
      <c r="E330" s="497">
        <v>512001</v>
      </c>
      <c r="F330" s="497" t="s">
        <v>277</v>
      </c>
      <c r="G330" s="497" t="s">
        <v>2559</v>
      </c>
      <c r="H330" s="497">
        <v>3</v>
      </c>
      <c r="I330" s="497">
        <v>3</v>
      </c>
      <c r="J330" s="497" t="s">
        <v>90</v>
      </c>
      <c r="K330" s="497" t="s">
        <v>71</v>
      </c>
      <c r="L330" s="497"/>
      <c r="M330" s="497"/>
      <c r="N330" s="497"/>
      <c r="O330" s="497"/>
      <c r="P330" s="497"/>
      <c r="Q330" s="497"/>
      <c r="R330" s="497"/>
    </row>
    <row r="331" spans="1:18" ht="15.75" customHeight="1">
      <c r="A331" s="497" t="s">
        <v>656</v>
      </c>
      <c r="B331" s="497" t="s">
        <v>1476</v>
      </c>
      <c r="C331" s="497" t="s">
        <v>851</v>
      </c>
      <c r="D331" s="497" t="s">
        <v>1017</v>
      </c>
      <c r="E331" s="497">
        <v>522301</v>
      </c>
      <c r="F331" s="497" t="s">
        <v>575</v>
      </c>
      <c r="G331" s="497" t="s">
        <v>2559</v>
      </c>
      <c r="H331" s="497">
        <v>4</v>
      </c>
      <c r="I331" s="497">
        <v>2</v>
      </c>
      <c r="J331" s="497" t="s">
        <v>90</v>
      </c>
      <c r="K331" s="497" t="s">
        <v>71</v>
      </c>
      <c r="L331" s="497"/>
      <c r="M331" s="497"/>
      <c r="N331" s="497"/>
      <c r="O331" s="497"/>
      <c r="P331" s="497"/>
      <c r="Q331" s="497"/>
      <c r="R331" s="497"/>
    </row>
    <row r="332" spans="1:18" ht="15.75" customHeight="1">
      <c r="A332" s="497" t="s">
        <v>651</v>
      </c>
      <c r="B332" s="497" t="s">
        <v>1476</v>
      </c>
      <c r="C332" s="497" t="s">
        <v>851</v>
      </c>
      <c r="D332" s="497" t="s">
        <v>2607</v>
      </c>
      <c r="E332" s="497">
        <v>711402</v>
      </c>
      <c r="F332" s="497" t="s">
        <v>37</v>
      </c>
      <c r="G332" s="497" t="s">
        <v>2559</v>
      </c>
      <c r="H332" s="497">
        <v>2</v>
      </c>
      <c r="I332" s="497">
        <v>0</v>
      </c>
      <c r="J332" s="497" t="s">
        <v>2574</v>
      </c>
      <c r="K332" s="497" t="s">
        <v>81</v>
      </c>
      <c r="L332" s="497"/>
      <c r="M332" s="497"/>
      <c r="N332" s="497"/>
      <c r="O332" s="497"/>
      <c r="P332" s="497"/>
      <c r="Q332" s="497"/>
      <c r="R332" s="497"/>
    </row>
    <row r="333" spans="1:18" ht="15.75" customHeight="1">
      <c r="A333" s="497" t="s">
        <v>643</v>
      </c>
      <c r="B333" s="497" t="s">
        <v>1463</v>
      </c>
      <c r="C333" s="497" t="s">
        <v>623</v>
      </c>
      <c r="D333" s="497" t="s">
        <v>1237</v>
      </c>
      <c r="E333" s="497">
        <v>514101</v>
      </c>
      <c r="F333" s="497" t="s">
        <v>172</v>
      </c>
      <c r="G333" s="497" t="s">
        <v>2556</v>
      </c>
      <c r="H333" s="497">
        <v>8</v>
      </c>
      <c r="I333" s="497">
        <v>8</v>
      </c>
      <c r="J333" s="497" t="s">
        <v>2557</v>
      </c>
      <c r="K333" s="497" t="s">
        <v>1449</v>
      </c>
      <c r="L333" s="497" t="s">
        <v>2608</v>
      </c>
      <c r="M333" s="497"/>
      <c r="N333" s="497"/>
      <c r="O333" s="497"/>
      <c r="P333" s="497"/>
      <c r="Q333" s="497"/>
      <c r="R333" s="497"/>
    </row>
    <row r="334" spans="1:18" ht="15.75" customHeight="1">
      <c r="A334" s="497" t="s">
        <v>650</v>
      </c>
      <c r="B334" s="497" t="s">
        <v>1463</v>
      </c>
      <c r="C334" s="497" t="s">
        <v>623</v>
      </c>
      <c r="D334" s="497" t="s">
        <v>583</v>
      </c>
      <c r="E334" s="497">
        <v>723103</v>
      </c>
      <c r="F334" s="497" t="s">
        <v>305</v>
      </c>
      <c r="G334" s="497" t="s">
        <v>2561</v>
      </c>
      <c r="H334" s="497">
        <v>10</v>
      </c>
      <c r="I334" s="497">
        <v>0</v>
      </c>
      <c r="J334" s="497" t="s">
        <v>2557</v>
      </c>
      <c r="K334" s="497" t="s">
        <v>1449</v>
      </c>
      <c r="L334" s="497" t="s">
        <v>2608</v>
      </c>
      <c r="M334" s="497"/>
      <c r="N334" s="497"/>
      <c r="O334" s="497"/>
      <c r="P334" s="497"/>
      <c r="Q334" s="497"/>
      <c r="R334" s="497"/>
    </row>
    <row r="335" spans="1:18" ht="15.75" customHeight="1">
      <c r="A335" s="497" t="s">
        <v>644</v>
      </c>
      <c r="B335" s="497" t="s">
        <v>1463</v>
      </c>
      <c r="C335" s="497" t="s">
        <v>623</v>
      </c>
      <c r="D335" s="497" t="s">
        <v>2564</v>
      </c>
      <c r="E335" s="497">
        <v>721306</v>
      </c>
      <c r="F335" s="497" t="s">
        <v>58</v>
      </c>
      <c r="G335" s="497" t="s">
        <v>2559</v>
      </c>
      <c r="H335" s="497">
        <v>1</v>
      </c>
      <c r="I335" s="497">
        <v>0</v>
      </c>
      <c r="J335" s="497" t="s">
        <v>2560</v>
      </c>
      <c r="K335" s="497" t="s">
        <v>34</v>
      </c>
      <c r="L335" s="497"/>
      <c r="M335" s="497"/>
      <c r="N335" s="497"/>
      <c r="O335" s="497"/>
      <c r="P335" s="497"/>
      <c r="Q335" s="497"/>
      <c r="R335" s="497"/>
    </row>
    <row r="336" spans="1:18" ht="15.75" customHeight="1">
      <c r="A336" s="497" t="s">
        <v>652</v>
      </c>
      <c r="B336" s="497" t="s">
        <v>1463</v>
      </c>
      <c r="C336" s="497" t="s">
        <v>623</v>
      </c>
      <c r="D336" s="497" t="s">
        <v>1286</v>
      </c>
      <c r="E336" s="497">
        <v>751201</v>
      </c>
      <c r="F336" s="497" t="s">
        <v>76</v>
      </c>
      <c r="G336" s="497" t="s">
        <v>2559</v>
      </c>
      <c r="H336" s="497">
        <v>1</v>
      </c>
      <c r="I336" s="497">
        <v>1</v>
      </c>
      <c r="J336" s="497" t="s">
        <v>2560</v>
      </c>
      <c r="K336" s="497" t="s">
        <v>34</v>
      </c>
      <c r="L336" s="497"/>
      <c r="M336" s="497"/>
      <c r="N336" s="497"/>
      <c r="O336" s="497"/>
      <c r="P336" s="497"/>
      <c r="Q336" s="497"/>
      <c r="R336" s="497"/>
    </row>
    <row r="337" spans="1:18" ht="15.75" customHeight="1">
      <c r="A337" s="497" t="s">
        <v>653</v>
      </c>
      <c r="B337" s="497" t="s">
        <v>1463</v>
      </c>
      <c r="C337" s="497" t="s">
        <v>623</v>
      </c>
      <c r="D337" s="497" t="s">
        <v>1267</v>
      </c>
      <c r="E337" s="497">
        <v>741103</v>
      </c>
      <c r="F337" s="497" t="s">
        <v>157</v>
      </c>
      <c r="G337" s="497" t="s">
        <v>2559</v>
      </c>
      <c r="H337" s="497">
        <v>2</v>
      </c>
      <c r="I337" s="497">
        <v>0</v>
      </c>
      <c r="J337" s="497" t="s">
        <v>2560</v>
      </c>
      <c r="K337" s="497" t="s">
        <v>34</v>
      </c>
      <c r="L337" s="497"/>
      <c r="M337" s="497"/>
      <c r="N337" s="497"/>
      <c r="O337" s="497"/>
      <c r="P337" s="497"/>
      <c r="Q337" s="497"/>
      <c r="R337" s="497"/>
    </row>
    <row r="338" spans="1:18" ht="15.75" customHeight="1">
      <c r="A338" s="497" t="s">
        <v>756</v>
      </c>
      <c r="B338" s="497" t="s">
        <v>1463</v>
      </c>
      <c r="C338" s="497" t="s">
        <v>623</v>
      </c>
      <c r="D338" s="497" t="s">
        <v>2563</v>
      </c>
      <c r="E338" s="497">
        <v>712618</v>
      </c>
      <c r="F338" s="497" t="s">
        <v>397</v>
      </c>
      <c r="G338" s="497" t="s">
        <v>2559</v>
      </c>
      <c r="H338" s="497">
        <v>1</v>
      </c>
      <c r="I338" s="497">
        <v>0</v>
      </c>
      <c r="J338" s="497" t="s">
        <v>2560</v>
      </c>
      <c r="K338" s="497" t="s">
        <v>34</v>
      </c>
      <c r="L338" s="497"/>
      <c r="M338" s="497"/>
      <c r="N338" s="497"/>
      <c r="O338" s="497"/>
      <c r="P338" s="497"/>
      <c r="Q338" s="497"/>
      <c r="R338" s="497"/>
    </row>
    <row r="339" spans="1:18" ht="15.75" customHeight="1">
      <c r="A339" s="497" t="s">
        <v>657</v>
      </c>
      <c r="B339" s="497" t="s">
        <v>1463</v>
      </c>
      <c r="C339" s="497" t="s">
        <v>623</v>
      </c>
      <c r="D339" s="497" t="s">
        <v>1433</v>
      </c>
      <c r="E339" s="497">
        <v>711204</v>
      </c>
      <c r="F339" s="497" t="s">
        <v>430</v>
      </c>
      <c r="G339" s="497" t="s">
        <v>2559</v>
      </c>
      <c r="H339" s="497">
        <v>5</v>
      </c>
      <c r="I339" s="497">
        <v>0</v>
      </c>
      <c r="J339" s="497" t="s">
        <v>2560</v>
      </c>
      <c r="K339" s="497" t="s">
        <v>34</v>
      </c>
      <c r="L339" s="497"/>
      <c r="M339" s="497"/>
      <c r="N339" s="497"/>
      <c r="O339" s="497"/>
      <c r="P339" s="497"/>
      <c r="Q339" s="497"/>
      <c r="R339" s="497"/>
    </row>
    <row r="340" spans="1:18" ht="15.75" customHeight="1">
      <c r="A340" s="497" t="s">
        <v>761</v>
      </c>
      <c r="B340" s="497" t="s">
        <v>1463</v>
      </c>
      <c r="C340" s="497" t="s">
        <v>623</v>
      </c>
      <c r="D340" s="497" t="s">
        <v>1277</v>
      </c>
      <c r="E340" s="497">
        <v>722307</v>
      </c>
      <c r="F340" s="497" t="s">
        <v>477</v>
      </c>
      <c r="G340" s="497" t="s">
        <v>2559</v>
      </c>
      <c r="H340" s="497">
        <v>6</v>
      </c>
      <c r="I340" s="497">
        <v>0</v>
      </c>
      <c r="J340" s="497" t="s">
        <v>2560</v>
      </c>
      <c r="K340" s="497" t="s">
        <v>34</v>
      </c>
      <c r="L340" s="497"/>
      <c r="M340" s="497"/>
      <c r="N340" s="497"/>
      <c r="O340" s="497"/>
      <c r="P340" s="497"/>
      <c r="Q340" s="497"/>
      <c r="R340" s="497"/>
    </row>
    <row r="341" spans="1:18" ht="15.75" customHeight="1">
      <c r="A341" s="497" t="s">
        <v>758</v>
      </c>
      <c r="B341" s="497" t="s">
        <v>1463</v>
      </c>
      <c r="C341" s="497" t="s">
        <v>623</v>
      </c>
      <c r="D341" s="497" t="s">
        <v>1248</v>
      </c>
      <c r="E341" s="497">
        <v>751204</v>
      </c>
      <c r="F341" s="497" t="s">
        <v>503</v>
      </c>
      <c r="G341" s="497" t="s">
        <v>2559</v>
      </c>
      <c r="H341" s="497">
        <v>1</v>
      </c>
      <c r="I341" s="497">
        <v>0</v>
      </c>
      <c r="J341" s="497" t="s">
        <v>2560</v>
      </c>
      <c r="K341" s="497" t="s">
        <v>34</v>
      </c>
      <c r="L341" s="497"/>
      <c r="M341" s="497"/>
      <c r="N341" s="497"/>
      <c r="O341" s="497"/>
      <c r="P341" s="497"/>
      <c r="Q341" s="497"/>
      <c r="R341" s="497"/>
    </row>
    <row r="342" spans="1:18" ht="15.75" customHeight="1">
      <c r="A342" s="497" t="s">
        <v>954</v>
      </c>
      <c r="B342" s="497" t="s">
        <v>1463</v>
      </c>
      <c r="C342" s="497" t="s">
        <v>623</v>
      </c>
      <c r="D342" s="497" t="s">
        <v>807</v>
      </c>
      <c r="E342" s="497">
        <v>752205</v>
      </c>
      <c r="F342" s="497" t="s">
        <v>578</v>
      </c>
      <c r="G342" s="497" t="s">
        <v>2559</v>
      </c>
      <c r="H342" s="497">
        <v>1</v>
      </c>
      <c r="I342" s="497">
        <v>0</v>
      </c>
      <c r="J342" s="497" t="s">
        <v>2560</v>
      </c>
      <c r="K342" s="497" t="s">
        <v>34</v>
      </c>
      <c r="L342" s="497"/>
      <c r="M342" s="497"/>
      <c r="N342" s="497"/>
      <c r="O342" s="497"/>
      <c r="P342" s="497"/>
      <c r="Q342" s="497"/>
      <c r="R342" s="497"/>
    </row>
    <row r="343" spans="1:18" ht="15.75" customHeight="1">
      <c r="A343" s="497" t="s">
        <v>765</v>
      </c>
      <c r="B343" s="497" t="s">
        <v>1463</v>
      </c>
      <c r="C343" s="497" t="s">
        <v>623</v>
      </c>
      <c r="D343" s="497" t="s">
        <v>2609</v>
      </c>
      <c r="E343" s="497">
        <v>343101</v>
      </c>
      <c r="F343" s="497" t="s">
        <v>168</v>
      </c>
      <c r="G343" s="497" t="s">
        <v>2559</v>
      </c>
      <c r="H343" s="497">
        <v>2</v>
      </c>
      <c r="I343" s="497">
        <v>2</v>
      </c>
      <c r="J343" s="497" t="s">
        <v>2574</v>
      </c>
      <c r="K343" s="497" t="s">
        <v>81</v>
      </c>
      <c r="L343" s="497"/>
      <c r="M343" s="497"/>
      <c r="N343" s="497"/>
      <c r="O343" s="497"/>
      <c r="P343" s="497"/>
      <c r="Q343" s="497"/>
      <c r="R343" s="497"/>
    </row>
    <row r="344" spans="1:18" ht="15.75" customHeight="1">
      <c r="A344" s="497" t="s">
        <v>956</v>
      </c>
      <c r="B344" s="497" t="s">
        <v>1463</v>
      </c>
      <c r="C344" s="497" t="s">
        <v>623</v>
      </c>
      <c r="D344" s="497" t="s">
        <v>1270</v>
      </c>
      <c r="E344" s="497">
        <v>432106</v>
      </c>
      <c r="F344" s="497" t="s">
        <v>290</v>
      </c>
      <c r="G344" s="497" t="s">
        <v>2559</v>
      </c>
      <c r="H344" s="497">
        <v>4</v>
      </c>
      <c r="I344" s="497">
        <v>2</v>
      </c>
      <c r="J344" s="497" t="s">
        <v>2574</v>
      </c>
      <c r="K344" s="497" t="s">
        <v>81</v>
      </c>
      <c r="L344" s="497"/>
      <c r="M344" s="497"/>
      <c r="N344" s="497"/>
      <c r="O344" s="497"/>
      <c r="P344" s="497"/>
      <c r="Q344" s="497"/>
      <c r="R344" s="497"/>
    </row>
    <row r="345" spans="1:18" ht="15.75" customHeight="1">
      <c r="A345" s="497" t="s">
        <v>772</v>
      </c>
      <c r="B345" s="497" t="s">
        <v>1465</v>
      </c>
      <c r="C345" s="497" t="s">
        <v>649</v>
      </c>
      <c r="D345" s="497" t="s">
        <v>1237</v>
      </c>
      <c r="E345" s="497">
        <v>514101</v>
      </c>
      <c r="F345" s="497" t="s">
        <v>172</v>
      </c>
      <c r="G345" s="497" t="s">
        <v>2556</v>
      </c>
      <c r="H345" s="497">
        <v>1</v>
      </c>
      <c r="I345" s="497">
        <v>1</v>
      </c>
      <c r="J345" s="497" t="s">
        <v>2557</v>
      </c>
      <c r="K345" s="497" t="s">
        <v>1449</v>
      </c>
      <c r="L345" s="497" t="s">
        <v>2608</v>
      </c>
      <c r="M345" s="497"/>
      <c r="N345" s="497"/>
      <c r="O345" s="497"/>
      <c r="P345" s="497"/>
      <c r="Q345" s="497"/>
      <c r="R345" s="497"/>
    </row>
    <row r="346" spans="1:18" ht="15.75" customHeight="1">
      <c r="A346" s="497" t="s">
        <v>762</v>
      </c>
      <c r="B346" s="497" t="s">
        <v>1465</v>
      </c>
      <c r="C346" s="497" t="s">
        <v>649</v>
      </c>
      <c r="D346" s="497" t="s">
        <v>583</v>
      </c>
      <c r="E346" s="497">
        <v>723103</v>
      </c>
      <c r="F346" s="497" t="s">
        <v>305</v>
      </c>
      <c r="G346" s="497" t="s">
        <v>2561</v>
      </c>
      <c r="H346" s="497">
        <v>1</v>
      </c>
      <c r="I346" s="497">
        <v>0</v>
      </c>
      <c r="J346" s="497" t="s">
        <v>2557</v>
      </c>
      <c r="K346" s="497" t="s">
        <v>1449</v>
      </c>
      <c r="L346" s="497" t="s">
        <v>2608</v>
      </c>
      <c r="M346" s="497"/>
      <c r="N346" s="497"/>
      <c r="O346" s="497"/>
      <c r="P346" s="497"/>
      <c r="Q346" s="497"/>
      <c r="R346" s="497"/>
    </row>
    <row r="347" spans="1:18" ht="15.75" customHeight="1">
      <c r="A347" s="497" t="s">
        <v>958</v>
      </c>
      <c r="B347" s="497" t="s">
        <v>1465</v>
      </c>
      <c r="C347" s="497" t="s">
        <v>649</v>
      </c>
      <c r="D347" s="497" t="s">
        <v>1017</v>
      </c>
      <c r="E347" s="497">
        <v>522301</v>
      </c>
      <c r="F347" s="497" t="s">
        <v>575</v>
      </c>
      <c r="G347" s="497" t="s">
        <v>2558</v>
      </c>
      <c r="H347" s="497">
        <v>3</v>
      </c>
      <c r="I347" s="497">
        <v>3</v>
      </c>
      <c r="J347" s="497" t="s">
        <v>2557</v>
      </c>
      <c r="K347" s="497" t="s">
        <v>1449</v>
      </c>
      <c r="L347" s="497" t="s">
        <v>2608</v>
      </c>
      <c r="M347" s="497"/>
      <c r="N347" s="497"/>
      <c r="O347" s="497"/>
      <c r="P347" s="497"/>
      <c r="Q347" s="497"/>
      <c r="R347" s="497"/>
    </row>
    <row r="348" spans="1:18" ht="15.75" customHeight="1">
      <c r="A348" s="497" t="s">
        <v>764</v>
      </c>
      <c r="B348" s="497" t="s">
        <v>1465</v>
      </c>
      <c r="C348" s="497" t="s">
        <v>649</v>
      </c>
      <c r="D348" s="497" t="s">
        <v>1277</v>
      </c>
      <c r="E348" s="497">
        <v>722307</v>
      </c>
      <c r="F348" s="497" t="s">
        <v>477</v>
      </c>
      <c r="G348" s="497" t="s">
        <v>2559</v>
      </c>
      <c r="H348" s="497">
        <v>4</v>
      </c>
      <c r="I348" s="497">
        <v>0</v>
      </c>
      <c r="J348" s="497" t="s">
        <v>2560</v>
      </c>
      <c r="K348" s="497" t="s">
        <v>34</v>
      </c>
      <c r="L348" s="497"/>
      <c r="M348" s="497"/>
      <c r="N348" s="497"/>
      <c r="O348" s="497"/>
      <c r="P348" s="497"/>
      <c r="Q348" s="497"/>
      <c r="R348" s="497"/>
    </row>
    <row r="349" spans="1:18" ht="15.75" customHeight="1">
      <c r="A349" s="497" t="s">
        <v>763</v>
      </c>
      <c r="B349" s="497" t="s">
        <v>1465</v>
      </c>
      <c r="C349" s="497" t="s">
        <v>649</v>
      </c>
      <c r="D349" s="497" t="s">
        <v>647</v>
      </c>
      <c r="E349" s="497">
        <v>722204</v>
      </c>
      <c r="F349" s="497" t="s">
        <v>572</v>
      </c>
      <c r="G349" s="497" t="s">
        <v>2559</v>
      </c>
      <c r="H349" s="497">
        <v>3</v>
      </c>
      <c r="I349" s="497">
        <v>0</v>
      </c>
      <c r="J349" s="497" t="s">
        <v>2560</v>
      </c>
      <c r="K349" s="497" t="s">
        <v>34</v>
      </c>
      <c r="L349" s="497"/>
      <c r="M349" s="497"/>
      <c r="N349" s="497"/>
      <c r="O349" s="497"/>
      <c r="P349" s="497"/>
      <c r="Q349" s="497"/>
      <c r="R349" s="497"/>
    </row>
    <row r="350" spans="1:18" ht="15.75" customHeight="1">
      <c r="A350" s="497" t="s">
        <v>1106</v>
      </c>
      <c r="B350" s="497" t="s">
        <v>1465</v>
      </c>
      <c r="C350" s="497" t="s">
        <v>649</v>
      </c>
      <c r="D350" s="497" t="s">
        <v>1222</v>
      </c>
      <c r="E350" s="497">
        <v>512001</v>
      </c>
      <c r="F350" s="497" t="s">
        <v>277</v>
      </c>
      <c r="G350" s="497" t="s">
        <v>2559</v>
      </c>
      <c r="H350" s="497">
        <v>1</v>
      </c>
      <c r="I350" s="497">
        <v>1</v>
      </c>
      <c r="J350" s="497" t="s">
        <v>2557</v>
      </c>
      <c r="K350" s="497" t="s">
        <v>1449</v>
      </c>
      <c r="L350" s="497"/>
      <c r="M350" s="497"/>
      <c r="N350" s="497"/>
      <c r="O350" s="497"/>
      <c r="P350" s="497"/>
      <c r="Q350" s="497"/>
      <c r="R350" s="497"/>
    </row>
    <row r="351" spans="1:18" ht="15.75" customHeight="1">
      <c r="A351" s="497" t="s">
        <v>995</v>
      </c>
      <c r="B351" s="497" t="s">
        <v>1583</v>
      </c>
      <c r="C351" s="497" t="s">
        <v>1023</v>
      </c>
      <c r="D351" s="497" t="s">
        <v>1267</v>
      </c>
      <c r="E351" s="497">
        <v>741103</v>
      </c>
      <c r="F351" s="497" t="s">
        <v>157</v>
      </c>
      <c r="G351" s="497" t="s">
        <v>2559</v>
      </c>
      <c r="H351" s="497">
        <v>3</v>
      </c>
      <c r="I351" s="497">
        <v>0</v>
      </c>
      <c r="J351" s="497" t="s">
        <v>2560</v>
      </c>
      <c r="K351" s="497" t="s">
        <v>34</v>
      </c>
      <c r="L351" s="497"/>
      <c r="M351" s="497"/>
      <c r="N351" s="497"/>
      <c r="O351" s="497"/>
      <c r="P351" s="497"/>
      <c r="Q351" s="497"/>
      <c r="R351" s="497"/>
    </row>
    <row r="352" spans="1:18" ht="15.75" customHeight="1">
      <c r="A352" s="497" t="s">
        <v>996</v>
      </c>
      <c r="B352" s="497" t="s">
        <v>1583</v>
      </c>
      <c r="C352" s="497" t="s">
        <v>1023</v>
      </c>
      <c r="D352" s="497" t="s">
        <v>2568</v>
      </c>
      <c r="E352" s="497">
        <v>713203</v>
      </c>
      <c r="F352" s="497" t="s">
        <v>287</v>
      </c>
      <c r="G352" s="497" t="s">
        <v>2559</v>
      </c>
      <c r="H352" s="497">
        <v>8</v>
      </c>
      <c r="I352" s="497">
        <v>0</v>
      </c>
      <c r="J352" s="497" t="s">
        <v>2560</v>
      </c>
      <c r="K352" s="497" t="s">
        <v>34</v>
      </c>
      <c r="L352" s="497"/>
      <c r="M352" s="497"/>
      <c r="N352" s="497"/>
      <c r="O352" s="497"/>
      <c r="P352" s="497"/>
      <c r="Q352" s="497"/>
      <c r="R352" s="497"/>
    </row>
    <row r="353" spans="1:18" ht="15.75" customHeight="1">
      <c r="A353" s="497" t="s">
        <v>849</v>
      </c>
      <c r="B353" s="497" t="s">
        <v>1583</v>
      </c>
      <c r="C353" s="497" t="s">
        <v>1023</v>
      </c>
      <c r="D353" s="497" t="s">
        <v>1248</v>
      </c>
      <c r="E353" s="497">
        <v>751204</v>
      </c>
      <c r="F353" s="497" t="s">
        <v>503</v>
      </c>
      <c r="G353" s="497" t="s">
        <v>2559</v>
      </c>
      <c r="H353" s="497">
        <v>7</v>
      </c>
      <c r="I353" s="497">
        <v>0</v>
      </c>
      <c r="J353" s="497" t="s">
        <v>2560</v>
      </c>
      <c r="K353" s="497" t="s">
        <v>34</v>
      </c>
      <c r="L353" s="497"/>
      <c r="M353" s="497"/>
      <c r="N353" s="497"/>
      <c r="O353" s="497"/>
      <c r="P353" s="497"/>
      <c r="Q353" s="497"/>
      <c r="R353" s="497"/>
    </row>
    <row r="354" spans="1:18" ht="15.75" customHeight="1">
      <c r="A354" s="497" t="s">
        <v>853</v>
      </c>
      <c r="B354" s="497" t="s">
        <v>1583</v>
      </c>
      <c r="C354" s="497" t="s">
        <v>1023</v>
      </c>
      <c r="D354" s="497" t="s">
        <v>807</v>
      </c>
      <c r="E354" s="497">
        <v>752205</v>
      </c>
      <c r="F354" s="497" t="s">
        <v>578</v>
      </c>
      <c r="G354" s="497" t="s">
        <v>2559</v>
      </c>
      <c r="H354" s="497">
        <v>2</v>
      </c>
      <c r="I354" s="497">
        <v>0</v>
      </c>
      <c r="J354" s="497" t="s">
        <v>2560</v>
      </c>
      <c r="K354" s="497" t="s">
        <v>34</v>
      </c>
      <c r="L354" s="497"/>
      <c r="M354" s="497"/>
      <c r="N354" s="497"/>
      <c r="O354" s="497"/>
      <c r="P354" s="497"/>
      <c r="Q354" s="497"/>
      <c r="R354" s="497"/>
    </row>
    <row r="355" spans="1:18" ht="15.75" customHeight="1">
      <c r="A355" s="497" t="s">
        <v>1105</v>
      </c>
      <c r="B355" s="497" t="s">
        <v>1583</v>
      </c>
      <c r="C355" s="497" t="s">
        <v>1023</v>
      </c>
      <c r="D355" s="497" t="s">
        <v>167</v>
      </c>
      <c r="E355" s="497">
        <v>343101</v>
      </c>
      <c r="F355" s="497" t="s">
        <v>168</v>
      </c>
      <c r="G355" s="497" t="s">
        <v>2559</v>
      </c>
      <c r="H355" s="497">
        <v>3</v>
      </c>
      <c r="I355" s="497">
        <v>2</v>
      </c>
      <c r="J355" s="497" t="s">
        <v>142</v>
      </c>
      <c r="K355" s="497" t="s">
        <v>141</v>
      </c>
      <c r="L355" s="497"/>
      <c r="M355" s="497"/>
      <c r="N355" s="497"/>
      <c r="O355" s="497"/>
      <c r="P355" s="497"/>
      <c r="Q355" s="497"/>
      <c r="R355" s="497"/>
    </row>
    <row r="356" spans="1:18" ht="15.75" customHeight="1">
      <c r="A356" s="497" t="s">
        <v>852</v>
      </c>
      <c r="B356" s="497" t="s">
        <v>1583</v>
      </c>
      <c r="C356" s="497" t="s">
        <v>1023</v>
      </c>
      <c r="D356" s="497" t="s">
        <v>1331</v>
      </c>
      <c r="E356" s="497">
        <v>753105</v>
      </c>
      <c r="F356" s="497" t="s">
        <v>272</v>
      </c>
      <c r="G356" s="497" t="s">
        <v>2559</v>
      </c>
      <c r="H356" s="497">
        <v>2</v>
      </c>
      <c r="I356" s="497">
        <v>2</v>
      </c>
      <c r="J356" s="497" t="s">
        <v>101</v>
      </c>
      <c r="K356" s="497" t="s">
        <v>100</v>
      </c>
      <c r="L356" s="497"/>
      <c r="M356" s="497"/>
      <c r="N356" s="497"/>
      <c r="O356" s="497"/>
      <c r="P356" s="497"/>
      <c r="Q356" s="497"/>
      <c r="R356" s="497"/>
    </row>
    <row r="357" spans="1:18" ht="15.75" customHeight="1">
      <c r="A357" s="497" t="s">
        <v>854</v>
      </c>
      <c r="B357" s="497" t="s">
        <v>1446</v>
      </c>
      <c r="C357" s="497" t="s">
        <v>192</v>
      </c>
      <c r="D357" s="497" t="s">
        <v>1017</v>
      </c>
      <c r="E357" s="497">
        <v>522301</v>
      </c>
      <c r="F357" s="497" t="s">
        <v>575</v>
      </c>
      <c r="G357" s="497" t="s">
        <v>2559</v>
      </c>
      <c r="H357" s="497">
        <v>1</v>
      </c>
      <c r="I357" s="497">
        <v>1</v>
      </c>
      <c r="J357" s="497" t="s">
        <v>2579</v>
      </c>
      <c r="K357" s="497" t="s">
        <v>111</v>
      </c>
      <c r="L357" s="497"/>
      <c r="M357" s="497"/>
      <c r="N357" s="497"/>
      <c r="O357" s="497"/>
      <c r="P357" s="497"/>
      <c r="Q357" s="497"/>
      <c r="R357" s="497"/>
    </row>
    <row r="358" spans="1:18" ht="15.75" customHeight="1">
      <c r="A358" s="497" t="s">
        <v>857</v>
      </c>
      <c r="B358" s="497" t="s">
        <v>1446</v>
      </c>
      <c r="C358" s="497" t="s">
        <v>192</v>
      </c>
      <c r="D358" s="497" t="s">
        <v>1222</v>
      </c>
      <c r="E358" s="497">
        <v>512001</v>
      </c>
      <c r="F358" s="497" t="s">
        <v>277</v>
      </c>
      <c r="G358" s="497" t="s">
        <v>2559</v>
      </c>
      <c r="H358" s="497">
        <v>5</v>
      </c>
      <c r="I358" s="497">
        <v>2</v>
      </c>
      <c r="J358" s="497" t="s">
        <v>2579</v>
      </c>
      <c r="K358" s="497" t="s">
        <v>111</v>
      </c>
      <c r="L358" s="497"/>
      <c r="M358" s="497"/>
      <c r="N358" s="497"/>
      <c r="O358" s="497"/>
      <c r="P358" s="497"/>
      <c r="Q358" s="497"/>
      <c r="R358" s="497"/>
    </row>
    <row r="359" spans="1:18" ht="15.75" customHeight="1">
      <c r="A359" s="497" t="s">
        <v>844</v>
      </c>
      <c r="B359" s="497" t="s">
        <v>1446</v>
      </c>
      <c r="C359" s="497" t="s">
        <v>192</v>
      </c>
      <c r="D359" s="497" t="s">
        <v>1237</v>
      </c>
      <c r="E359" s="497">
        <v>514101</v>
      </c>
      <c r="F359" s="497" t="s">
        <v>172</v>
      </c>
      <c r="G359" s="497" t="s">
        <v>2559</v>
      </c>
      <c r="H359" s="497">
        <v>9</v>
      </c>
      <c r="I359" s="497">
        <v>7</v>
      </c>
      <c r="J359" s="497" t="s">
        <v>2579</v>
      </c>
      <c r="K359" s="497" t="s">
        <v>111</v>
      </c>
      <c r="L359" s="497"/>
      <c r="M359" s="497"/>
      <c r="N359" s="497"/>
      <c r="O359" s="497"/>
      <c r="P359" s="497"/>
      <c r="Q359" s="497"/>
      <c r="R359" s="497"/>
    </row>
    <row r="360" spans="1:18" ht="15.75" customHeight="1">
      <c r="A360" s="497" t="s">
        <v>848</v>
      </c>
      <c r="B360" s="497" t="s">
        <v>1446</v>
      </c>
      <c r="C360" s="497" t="s">
        <v>192</v>
      </c>
      <c r="D360" s="497" t="s">
        <v>1286</v>
      </c>
      <c r="E360" s="497">
        <v>751201</v>
      </c>
      <c r="F360" s="497" t="s">
        <v>76</v>
      </c>
      <c r="G360" s="497" t="s">
        <v>2559</v>
      </c>
      <c r="H360" s="497">
        <v>7</v>
      </c>
      <c r="I360" s="497">
        <v>6</v>
      </c>
      <c r="J360" s="497" t="s">
        <v>2579</v>
      </c>
      <c r="K360" s="497" t="s">
        <v>111</v>
      </c>
      <c r="L360" s="497"/>
      <c r="M360" s="497"/>
      <c r="N360" s="497"/>
      <c r="O360" s="497"/>
      <c r="P360" s="497"/>
      <c r="Q360" s="497"/>
      <c r="R360" s="497"/>
    </row>
    <row r="361" spans="1:18" ht="15.75" customHeight="1">
      <c r="A361" s="497" t="s">
        <v>841</v>
      </c>
      <c r="B361" s="497" t="s">
        <v>1446</v>
      </c>
      <c r="C361" s="497" t="s">
        <v>192</v>
      </c>
      <c r="D361" s="497" t="s">
        <v>1248</v>
      </c>
      <c r="E361" s="497">
        <v>751204</v>
      </c>
      <c r="F361" s="497" t="s">
        <v>503</v>
      </c>
      <c r="G361" s="497" t="s">
        <v>2559</v>
      </c>
      <c r="H361" s="497">
        <v>1</v>
      </c>
      <c r="I361" s="497">
        <v>0</v>
      </c>
      <c r="J361" s="497" t="s">
        <v>2579</v>
      </c>
      <c r="K361" s="497" t="s">
        <v>111</v>
      </c>
      <c r="L361" s="497"/>
      <c r="M361" s="497"/>
      <c r="N361" s="497"/>
      <c r="O361" s="497"/>
      <c r="P361" s="497"/>
      <c r="Q361" s="497"/>
      <c r="R361" s="497"/>
    </row>
    <row r="362" spans="1:18" ht="15.75" customHeight="1">
      <c r="A362" s="497" t="s">
        <v>845</v>
      </c>
      <c r="B362" s="497" t="s">
        <v>1446</v>
      </c>
      <c r="C362" s="497" t="s">
        <v>192</v>
      </c>
      <c r="D362" s="497" t="s">
        <v>1267</v>
      </c>
      <c r="E362" s="497">
        <v>741103</v>
      </c>
      <c r="F362" s="497" t="s">
        <v>157</v>
      </c>
      <c r="G362" s="497" t="s">
        <v>2559</v>
      </c>
      <c r="H362" s="497">
        <v>1</v>
      </c>
      <c r="I362" s="497">
        <v>0</v>
      </c>
      <c r="J362" s="497" t="s">
        <v>2602</v>
      </c>
      <c r="K362" s="497" t="s">
        <v>181</v>
      </c>
      <c r="L362" s="497"/>
      <c r="M362" s="497"/>
      <c r="N362" s="497"/>
      <c r="O362" s="497"/>
      <c r="P362" s="497"/>
      <c r="Q362" s="497"/>
      <c r="R362" s="497"/>
    </row>
    <row r="363" spans="1:18" ht="15.75" customHeight="1">
      <c r="A363" s="497" t="s">
        <v>846</v>
      </c>
      <c r="B363" s="497" t="s">
        <v>1446</v>
      </c>
      <c r="C363" s="497" t="s">
        <v>192</v>
      </c>
      <c r="D363" s="497" t="s">
        <v>807</v>
      </c>
      <c r="E363" s="497">
        <v>752205</v>
      </c>
      <c r="F363" s="497" t="s">
        <v>578</v>
      </c>
      <c r="G363" s="497" t="s">
        <v>2559</v>
      </c>
      <c r="H363" s="497">
        <v>2</v>
      </c>
      <c r="I363" s="497">
        <v>0</v>
      </c>
      <c r="J363" s="497" t="s">
        <v>2602</v>
      </c>
      <c r="K363" s="497" t="s">
        <v>181</v>
      </c>
      <c r="L363" s="497"/>
      <c r="M363" s="497"/>
      <c r="N363" s="497"/>
      <c r="O363" s="497"/>
      <c r="P363" s="497"/>
      <c r="Q363" s="497"/>
      <c r="R363" s="497"/>
    </row>
    <row r="364" spans="1:18" ht="15.75" customHeight="1">
      <c r="A364" s="497" t="s">
        <v>856</v>
      </c>
      <c r="B364" s="497" t="s">
        <v>1446</v>
      </c>
      <c r="C364" s="497" t="s">
        <v>192</v>
      </c>
      <c r="D364" s="497" t="s">
        <v>1246</v>
      </c>
      <c r="E364" s="497">
        <v>741203</v>
      </c>
      <c r="F364" s="497" t="s">
        <v>138</v>
      </c>
      <c r="G364" s="497" t="s">
        <v>2559</v>
      </c>
      <c r="H364" s="497">
        <v>1</v>
      </c>
      <c r="I364" s="497">
        <v>0</v>
      </c>
      <c r="J364" s="497" t="s">
        <v>2602</v>
      </c>
      <c r="K364" s="497" t="s">
        <v>181</v>
      </c>
      <c r="L364" s="497"/>
      <c r="M364" s="497"/>
      <c r="N364" s="497"/>
      <c r="O364" s="497"/>
      <c r="P364" s="497"/>
      <c r="Q364" s="497"/>
      <c r="R364" s="497"/>
    </row>
    <row r="365" spans="1:18" ht="15.75" customHeight="1">
      <c r="A365" s="497" t="s">
        <v>1107</v>
      </c>
      <c r="B365" s="497" t="s">
        <v>1446</v>
      </c>
      <c r="C365" s="497" t="s">
        <v>192</v>
      </c>
      <c r="D365" s="497" t="s">
        <v>2563</v>
      </c>
      <c r="E365" s="497">
        <v>712618</v>
      </c>
      <c r="F365" s="497" t="s">
        <v>397</v>
      </c>
      <c r="G365" s="497" t="s">
        <v>2559</v>
      </c>
      <c r="H365" s="497">
        <v>6</v>
      </c>
      <c r="I365" s="497">
        <v>0</v>
      </c>
      <c r="J365" s="497" t="s">
        <v>2602</v>
      </c>
      <c r="K365" s="497" t="s">
        <v>181</v>
      </c>
      <c r="L365" s="497"/>
      <c r="M365" s="497"/>
      <c r="N365" s="497"/>
      <c r="O365" s="497"/>
      <c r="P365" s="497"/>
      <c r="Q365" s="497"/>
      <c r="R365" s="497"/>
    </row>
    <row r="366" spans="1:18" ht="15.75" customHeight="1">
      <c r="A366" s="497" t="s">
        <v>997</v>
      </c>
      <c r="B366" s="497" t="s">
        <v>1446</v>
      </c>
      <c r="C366" s="497" t="s">
        <v>192</v>
      </c>
      <c r="D366" s="497" t="s">
        <v>1433</v>
      </c>
      <c r="E366" s="497">
        <v>711204</v>
      </c>
      <c r="F366" s="497" t="s">
        <v>430</v>
      </c>
      <c r="G366" s="497" t="s">
        <v>2559</v>
      </c>
      <c r="H366" s="497">
        <v>1</v>
      </c>
      <c r="I366" s="497">
        <v>0</v>
      </c>
      <c r="J366" s="497" t="s">
        <v>2602</v>
      </c>
      <c r="K366" s="497" t="s">
        <v>181</v>
      </c>
      <c r="L366" s="497"/>
      <c r="M366" s="497"/>
      <c r="N366" s="497"/>
      <c r="O366" s="497"/>
      <c r="P366" s="497"/>
      <c r="Q366" s="497"/>
      <c r="R366" s="497"/>
    </row>
    <row r="367" spans="1:18" ht="15.75" customHeight="1">
      <c r="A367" s="497" t="s">
        <v>1113</v>
      </c>
      <c r="B367" s="497" t="s">
        <v>1446</v>
      </c>
      <c r="C367" s="497" t="s">
        <v>192</v>
      </c>
      <c r="D367" s="497" t="s">
        <v>583</v>
      </c>
      <c r="E367" s="497">
        <v>723103</v>
      </c>
      <c r="F367" s="497" t="s">
        <v>305</v>
      </c>
      <c r="G367" s="497" t="s">
        <v>2558</v>
      </c>
      <c r="H367" s="497">
        <v>5</v>
      </c>
      <c r="I367" s="497">
        <v>0</v>
      </c>
      <c r="J367" s="497" t="s">
        <v>194</v>
      </c>
      <c r="K367" s="497" t="s">
        <v>55</v>
      </c>
      <c r="L367" s="497"/>
      <c r="M367" s="497"/>
      <c r="N367" s="497"/>
      <c r="O367" s="497"/>
      <c r="P367" s="497"/>
      <c r="Q367" s="497"/>
      <c r="R367" s="497"/>
    </row>
    <row r="368" spans="1:18" ht="15.75" customHeight="1">
      <c r="A368" s="497" t="s">
        <v>1115</v>
      </c>
      <c r="B368" s="497" t="s">
        <v>99</v>
      </c>
      <c r="C368" s="497" t="s">
        <v>30</v>
      </c>
      <c r="D368" s="497" t="s">
        <v>583</v>
      </c>
      <c r="E368" s="497">
        <v>723103</v>
      </c>
      <c r="F368" s="497" t="s">
        <v>305</v>
      </c>
      <c r="G368" s="497" t="s">
        <v>2559</v>
      </c>
      <c r="H368" s="497">
        <v>2</v>
      </c>
      <c r="I368" s="497">
        <v>0</v>
      </c>
      <c r="J368" s="497" t="s">
        <v>2560</v>
      </c>
      <c r="K368" s="497" t="s">
        <v>34</v>
      </c>
      <c r="L368" s="497"/>
      <c r="M368" s="497"/>
      <c r="N368" s="497"/>
      <c r="O368" s="497"/>
      <c r="P368" s="497"/>
      <c r="Q368" s="497"/>
      <c r="R368" s="497"/>
    </row>
    <row r="369" spans="1:18" ht="15.75" customHeight="1">
      <c r="A369" s="497" t="s">
        <v>829</v>
      </c>
      <c r="B369" s="497" t="s">
        <v>99</v>
      </c>
      <c r="C369" s="497" t="s">
        <v>30</v>
      </c>
      <c r="D369" s="497" t="s">
        <v>1237</v>
      </c>
      <c r="E369" s="497">
        <v>514101</v>
      </c>
      <c r="F369" s="497" t="s">
        <v>172</v>
      </c>
      <c r="G369" s="497" t="s">
        <v>2559</v>
      </c>
      <c r="H369" s="497">
        <v>1</v>
      </c>
      <c r="I369" s="497">
        <v>1</v>
      </c>
      <c r="J369" s="497" t="s">
        <v>2560</v>
      </c>
      <c r="K369" s="497" t="s">
        <v>34</v>
      </c>
      <c r="L369" s="497"/>
      <c r="M369" s="497"/>
      <c r="N369" s="497"/>
      <c r="O369" s="497"/>
      <c r="P369" s="497"/>
      <c r="Q369" s="497"/>
      <c r="R369" s="497"/>
    </row>
    <row r="370" spans="1:18" ht="15.75" customHeight="1">
      <c r="A370" s="497" t="s">
        <v>1108</v>
      </c>
      <c r="B370" s="497" t="s">
        <v>99</v>
      </c>
      <c r="C370" s="497" t="s">
        <v>30</v>
      </c>
      <c r="D370" s="497" t="s">
        <v>1222</v>
      </c>
      <c r="E370" s="497">
        <v>512001</v>
      </c>
      <c r="F370" s="497" t="s">
        <v>277</v>
      </c>
      <c r="G370" s="497" t="s">
        <v>2559</v>
      </c>
      <c r="H370" s="497">
        <v>2</v>
      </c>
      <c r="I370" s="497">
        <v>0</v>
      </c>
      <c r="J370" s="497" t="s">
        <v>2560</v>
      </c>
      <c r="K370" s="497" t="s">
        <v>34</v>
      </c>
      <c r="L370" s="497"/>
      <c r="M370" s="497"/>
      <c r="N370" s="497"/>
      <c r="O370" s="497"/>
      <c r="P370" s="497"/>
      <c r="Q370" s="497"/>
      <c r="R370" s="497"/>
    </row>
    <row r="371" spans="1:18" ht="15.75" customHeight="1">
      <c r="A371" s="497" t="s">
        <v>1114</v>
      </c>
      <c r="B371" s="497" t="s">
        <v>99</v>
      </c>
      <c r="C371" s="497" t="s">
        <v>30</v>
      </c>
      <c r="D371" s="497" t="s">
        <v>1017</v>
      </c>
      <c r="E371" s="497">
        <v>522301</v>
      </c>
      <c r="F371" s="497" t="s">
        <v>575</v>
      </c>
      <c r="G371" s="497" t="s">
        <v>2559</v>
      </c>
      <c r="H371" s="497">
        <v>4</v>
      </c>
      <c r="I371" s="497">
        <v>4</v>
      </c>
      <c r="J371" s="497" t="s">
        <v>2560</v>
      </c>
      <c r="K371" s="497" t="s">
        <v>34</v>
      </c>
      <c r="L371" s="497"/>
      <c r="M371" s="497"/>
      <c r="N371" s="497"/>
      <c r="O371" s="497"/>
      <c r="P371" s="497"/>
      <c r="Q371" s="497"/>
      <c r="R371" s="497"/>
    </row>
    <row r="372" spans="1:18" ht="15.75" customHeight="1">
      <c r="A372" s="497" t="s">
        <v>827</v>
      </c>
      <c r="B372" s="497" t="s">
        <v>775</v>
      </c>
      <c r="C372" s="497" t="s">
        <v>776</v>
      </c>
      <c r="D372" s="497" t="s">
        <v>2563</v>
      </c>
      <c r="E372" s="497">
        <v>712618</v>
      </c>
      <c r="F372" s="497" t="s">
        <v>397</v>
      </c>
      <c r="G372" s="497" t="s">
        <v>2559</v>
      </c>
      <c r="H372" s="497">
        <v>2</v>
      </c>
      <c r="I372" s="497"/>
      <c r="J372" s="497" t="s">
        <v>2602</v>
      </c>
      <c r="K372" s="497" t="s">
        <v>181</v>
      </c>
      <c r="L372" s="497"/>
      <c r="M372" s="497"/>
      <c r="N372" s="497"/>
      <c r="O372" s="497"/>
      <c r="P372" s="497"/>
      <c r="Q372" s="497"/>
      <c r="R372" s="497"/>
    </row>
    <row r="373" spans="1:18" ht="15.75" customHeight="1">
      <c r="A373" s="497" t="s">
        <v>1112</v>
      </c>
      <c r="B373" s="497" t="s">
        <v>775</v>
      </c>
      <c r="C373" s="497" t="s">
        <v>776</v>
      </c>
      <c r="D373" s="497" t="s">
        <v>807</v>
      </c>
      <c r="E373" s="497">
        <v>752205</v>
      </c>
      <c r="F373" s="497" t="s">
        <v>578</v>
      </c>
      <c r="G373" s="497" t="s">
        <v>2559</v>
      </c>
      <c r="H373" s="497">
        <v>7</v>
      </c>
      <c r="I373" s="497"/>
      <c r="J373" s="497" t="s">
        <v>136</v>
      </c>
      <c r="K373" s="497" t="s">
        <v>134</v>
      </c>
      <c r="L373" s="497"/>
      <c r="M373" s="497"/>
      <c r="N373" s="497"/>
      <c r="O373" s="497"/>
      <c r="P373" s="497"/>
      <c r="Q373" s="497"/>
      <c r="R373" s="497"/>
    </row>
    <row r="374" spans="1:18" ht="15.75" customHeight="1">
      <c r="A374" s="497" t="s">
        <v>1111</v>
      </c>
      <c r="B374" s="497" t="s">
        <v>775</v>
      </c>
      <c r="C374" s="497" t="s">
        <v>776</v>
      </c>
      <c r="D374" s="497" t="s">
        <v>2572</v>
      </c>
      <c r="E374" s="497">
        <v>753402</v>
      </c>
      <c r="F374" s="497" t="s">
        <v>581</v>
      </c>
      <c r="G374" s="497" t="s">
        <v>2559</v>
      </c>
      <c r="H374" s="497">
        <v>17</v>
      </c>
      <c r="I374" s="497"/>
      <c r="J374" s="497" t="s">
        <v>136</v>
      </c>
      <c r="K374" s="497" t="s">
        <v>134</v>
      </c>
      <c r="L374" s="497"/>
      <c r="M374" s="497"/>
      <c r="N374" s="497"/>
      <c r="O374" s="497"/>
      <c r="P374" s="497"/>
      <c r="Q374" s="497"/>
      <c r="R374" s="497"/>
    </row>
    <row r="375" spans="1:18" ht="15.75" customHeight="1">
      <c r="A375" s="497" t="s">
        <v>830</v>
      </c>
      <c r="B375" s="497" t="s">
        <v>775</v>
      </c>
      <c r="C375" s="497" t="s">
        <v>776</v>
      </c>
      <c r="D375" s="497" t="s">
        <v>1276</v>
      </c>
      <c r="E375" s="497">
        <v>741201</v>
      </c>
      <c r="F375" s="497" t="s">
        <v>130</v>
      </c>
      <c r="G375" s="497" t="s">
        <v>2559</v>
      </c>
      <c r="H375" s="497">
        <v>1</v>
      </c>
      <c r="I375" s="497"/>
      <c r="J375" s="497" t="s">
        <v>2602</v>
      </c>
      <c r="K375" s="497" t="s">
        <v>181</v>
      </c>
      <c r="L375" s="497"/>
      <c r="M375" s="497"/>
      <c r="N375" s="497"/>
      <c r="O375" s="497"/>
      <c r="P375" s="497"/>
      <c r="Q375" s="497"/>
      <c r="R375" s="497"/>
    </row>
    <row r="376" spans="1:18" ht="15.75" customHeight="1">
      <c r="A376" s="497" t="s">
        <v>396</v>
      </c>
      <c r="B376" s="497" t="s">
        <v>775</v>
      </c>
      <c r="C376" s="497" t="s">
        <v>776</v>
      </c>
      <c r="D376" s="497" t="s">
        <v>1267</v>
      </c>
      <c r="E376" s="497">
        <v>741103</v>
      </c>
      <c r="F376" s="497" t="s">
        <v>157</v>
      </c>
      <c r="G376" s="497" t="s">
        <v>2559</v>
      </c>
      <c r="H376" s="497">
        <v>4</v>
      </c>
      <c r="I376" s="497"/>
      <c r="J376" s="497" t="s">
        <v>136</v>
      </c>
      <c r="K376" s="497" t="s">
        <v>134</v>
      </c>
      <c r="L376" s="497"/>
      <c r="M376" s="497"/>
      <c r="N376" s="497"/>
      <c r="O376" s="497"/>
      <c r="P376" s="497"/>
      <c r="Q376" s="497"/>
      <c r="R376" s="497"/>
    </row>
    <row r="377" spans="1:18" ht="15.75" customHeight="1">
      <c r="A377" s="497" t="s">
        <v>823</v>
      </c>
      <c r="B377" s="497" t="s">
        <v>775</v>
      </c>
      <c r="C377" s="497" t="s">
        <v>776</v>
      </c>
      <c r="D377" s="497" t="s">
        <v>1237</v>
      </c>
      <c r="E377" s="497">
        <v>514101</v>
      </c>
      <c r="F377" s="497" t="s">
        <v>172</v>
      </c>
      <c r="G377" s="497" t="s">
        <v>2559</v>
      </c>
      <c r="H377" s="497">
        <v>28</v>
      </c>
      <c r="I377" s="497"/>
      <c r="J377" s="497" t="s">
        <v>136</v>
      </c>
      <c r="K377" s="497" t="s">
        <v>134</v>
      </c>
      <c r="L377" s="497"/>
      <c r="M377" s="497"/>
      <c r="N377" s="497"/>
      <c r="O377" s="497"/>
      <c r="P377" s="497"/>
      <c r="Q377" s="497"/>
      <c r="R377" s="497"/>
    </row>
    <row r="378" spans="1:18" ht="15.75" customHeight="1">
      <c r="A378" s="497" t="s">
        <v>840</v>
      </c>
      <c r="B378" s="497" t="s">
        <v>775</v>
      </c>
      <c r="C378" s="497" t="s">
        <v>776</v>
      </c>
      <c r="D378" s="497" t="s">
        <v>1222</v>
      </c>
      <c r="E378" s="497">
        <v>512001</v>
      </c>
      <c r="F378" s="497" t="s">
        <v>277</v>
      </c>
      <c r="G378" s="497" t="s">
        <v>2559</v>
      </c>
      <c r="H378" s="497">
        <v>15</v>
      </c>
      <c r="I378" s="497"/>
      <c r="J378" s="497" t="s">
        <v>136</v>
      </c>
      <c r="K378" s="497" t="s">
        <v>134</v>
      </c>
      <c r="L378" s="497"/>
      <c r="M378" s="497"/>
      <c r="N378" s="497"/>
      <c r="O378" s="497"/>
      <c r="P378" s="497"/>
      <c r="Q378" s="497"/>
      <c r="R378" s="497"/>
    </row>
    <row r="379" spans="1:18" ht="15.75" customHeight="1">
      <c r="A379" s="497" t="s">
        <v>1291</v>
      </c>
      <c r="B379" s="497" t="s">
        <v>775</v>
      </c>
      <c r="C379" s="497" t="s">
        <v>776</v>
      </c>
      <c r="D379" s="497" t="s">
        <v>2610</v>
      </c>
      <c r="E379" s="497">
        <v>721301</v>
      </c>
      <c r="F379" s="497" t="s">
        <v>51</v>
      </c>
      <c r="G379" s="497" t="s">
        <v>2559</v>
      </c>
      <c r="H379" s="497">
        <v>1</v>
      </c>
      <c r="I379" s="497"/>
      <c r="J379" s="497" t="s">
        <v>35</v>
      </c>
      <c r="K379" s="497" t="s">
        <v>34</v>
      </c>
      <c r="L379" s="497"/>
      <c r="M379" s="497"/>
      <c r="N379" s="497"/>
      <c r="O379" s="497"/>
      <c r="P379" s="497"/>
      <c r="Q379" s="497"/>
      <c r="R379" s="497"/>
    </row>
    <row r="380" spans="1:18" ht="15.75" customHeight="1">
      <c r="A380" s="497" t="s">
        <v>832</v>
      </c>
      <c r="B380" s="497" t="s">
        <v>775</v>
      </c>
      <c r="C380" s="497" t="s">
        <v>776</v>
      </c>
      <c r="D380" s="497" t="s">
        <v>1277</v>
      </c>
      <c r="E380" s="497">
        <v>722307</v>
      </c>
      <c r="F380" s="497" t="s">
        <v>477</v>
      </c>
      <c r="G380" s="497" t="s">
        <v>2559</v>
      </c>
      <c r="H380" s="497">
        <v>6</v>
      </c>
      <c r="I380" s="497"/>
      <c r="J380" s="497" t="s">
        <v>2560</v>
      </c>
      <c r="K380" s="497" t="s">
        <v>34</v>
      </c>
      <c r="L380" s="497"/>
      <c r="M380" s="497"/>
      <c r="N380" s="497"/>
      <c r="O380" s="497"/>
      <c r="P380" s="497"/>
      <c r="Q380" s="497"/>
      <c r="R380" s="497"/>
    </row>
    <row r="381" spans="1:18" ht="15.75" customHeight="1">
      <c r="A381" s="497" t="s">
        <v>392</v>
      </c>
      <c r="B381" s="497" t="s">
        <v>775</v>
      </c>
      <c r="C381" s="497" t="s">
        <v>776</v>
      </c>
      <c r="D381" s="497" t="s">
        <v>1246</v>
      </c>
      <c r="E381" s="497">
        <v>741203</v>
      </c>
      <c r="F381" s="497" t="s">
        <v>138</v>
      </c>
      <c r="G381" s="497" t="s">
        <v>2559</v>
      </c>
      <c r="H381" s="497">
        <v>4</v>
      </c>
      <c r="I381" s="497"/>
      <c r="J381" s="497" t="s">
        <v>2560</v>
      </c>
      <c r="K381" s="497" t="s">
        <v>34</v>
      </c>
      <c r="L381" s="497"/>
      <c r="M381" s="497"/>
      <c r="N381" s="497"/>
      <c r="O381" s="497"/>
      <c r="P381" s="497"/>
      <c r="Q381" s="497"/>
      <c r="R381" s="497"/>
    </row>
    <row r="382" spans="1:18" ht="15.75" customHeight="1">
      <c r="A382" s="497" t="s">
        <v>826</v>
      </c>
      <c r="B382" s="497" t="s">
        <v>775</v>
      </c>
      <c r="C382" s="497" t="s">
        <v>776</v>
      </c>
      <c r="D382" s="497" t="s">
        <v>2568</v>
      </c>
      <c r="E382" s="497">
        <v>713203</v>
      </c>
      <c r="F382" s="497" t="s">
        <v>287</v>
      </c>
      <c r="G382" s="497" t="s">
        <v>2559</v>
      </c>
      <c r="H382" s="497">
        <v>2</v>
      </c>
      <c r="I382" s="497"/>
      <c r="J382" s="497" t="s">
        <v>136</v>
      </c>
      <c r="K382" s="497" t="s">
        <v>134</v>
      </c>
      <c r="L382" s="497"/>
      <c r="M382" s="497"/>
      <c r="N382" s="497"/>
      <c r="O382" s="497"/>
      <c r="P382" s="497"/>
      <c r="Q382" s="497"/>
      <c r="R382" s="497"/>
    </row>
    <row r="383" spans="1:18" ht="15.75" customHeight="1">
      <c r="A383" s="497" t="s">
        <v>834</v>
      </c>
      <c r="B383" s="497" t="s">
        <v>775</v>
      </c>
      <c r="C383" s="497" t="s">
        <v>776</v>
      </c>
      <c r="D383" s="497" t="s">
        <v>583</v>
      </c>
      <c r="E383" s="497">
        <v>723103</v>
      </c>
      <c r="F383" s="497" t="s">
        <v>305</v>
      </c>
      <c r="G383" s="497" t="s">
        <v>2559</v>
      </c>
      <c r="H383" s="497">
        <v>16</v>
      </c>
      <c r="I383" s="497"/>
      <c r="J383" s="497" t="s">
        <v>136</v>
      </c>
      <c r="K383" s="497" t="s">
        <v>134</v>
      </c>
      <c r="L383" s="497"/>
      <c r="M383" s="497"/>
      <c r="N383" s="497"/>
      <c r="O383" s="497"/>
      <c r="P383" s="497"/>
      <c r="Q383" s="497"/>
      <c r="R383" s="497"/>
    </row>
    <row r="384" spans="1:18" ht="15.75" customHeight="1">
      <c r="A384" s="497" t="s">
        <v>838</v>
      </c>
      <c r="B384" s="497" t="s">
        <v>775</v>
      </c>
      <c r="C384" s="497" t="s">
        <v>776</v>
      </c>
      <c r="D384" s="497" t="s">
        <v>1331</v>
      </c>
      <c r="E384" s="497">
        <v>753105</v>
      </c>
      <c r="F384" s="497" t="s">
        <v>272</v>
      </c>
      <c r="G384" s="497" t="s">
        <v>2559</v>
      </c>
      <c r="H384" s="497">
        <v>1</v>
      </c>
      <c r="I384" s="497"/>
      <c r="J384" s="497" t="s">
        <v>101</v>
      </c>
      <c r="K384" s="497" t="s">
        <v>100</v>
      </c>
      <c r="L384" s="497"/>
      <c r="M384" s="497"/>
      <c r="N384" s="497"/>
      <c r="O384" s="497"/>
      <c r="P384" s="497"/>
      <c r="Q384" s="497"/>
      <c r="R384" s="497" t="s">
        <v>2611</v>
      </c>
    </row>
    <row r="385" spans="1:18" ht="15.75" customHeight="1">
      <c r="A385" s="497" t="s">
        <v>399</v>
      </c>
      <c r="B385" s="497" t="s">
        <v>775</v>
      </c>
      <c r="C385" s="497" t="s">
        <v>776</v>
      </c>
      <c r="D385" s="497" t="s">
        <v>1286</v>
      </c>
      <c r="E385" s="497">
        <v>751201</v>
      </c>
      <c r="F385" s="497" t="s">
        <v>76</v>
      </c>
      <c r="G385" s="497" t="s">
        <v>2559</v>
      </c>
      <c r="H385" s="497">
        <v>18</v>
      </c>
      <c r="I385" s="497"/>
      <c r="J385" s="497" t="s">
        <v>136</v>
      </c>
      <c r="K385" s="497" t="s">
        <v>134</v>
      </c>
      <c r="L385" s="497"/>
      <c r="M385" s="497"/>
      <c r="N385" s="497"/>
      <c r="O385" s="497"/>
      <c r="P385" s="497"/>
      <c r="Q385" s="497"/>
      <c r="R385" s="497"/>
    </row>
    <row r="386" spans="1:18" ht="15.75" customHeight="1">
      <c r="A386" s="497" t="s">
        <v>836</v>
      </c>
      <c r="B386" s="497" t="s">
        <v>775</v>
      </c>
      <c r="C386" s="497" t="s">
        <v>776</v>
      </c>
      <c r="D386" s="497" t="s">
        <v>1248</v>
      </c>
      <c r="E386" s="497">
        <v>751204</v>
      </c>
      <c r="F386" s="497" t="s">
        <v>503</v>
      </c>
      <c r="G386" s="497" t="s">
        <v>2559</v>
      </c>
      <c r="H386" s="497">
        <v>3</v>
      </c>
      <c r="I386" s="497"/>
      <c r="J386" s="497" t="s">
        <v>35</v>
      </c>
      <c r="K386" s="497" t="s">
        <v>34</v>
      </c>
      <c r="L386" s="497"/>
      <c r="M386" s="497"/>
      <c r="N386" s="497"/>
      <c r="O386" s="497"/>
      <c r="P386" s="497"/>
      <c r="Q386" s="497"/>
      <c r="R386" s="497"/>
    </row>
    <row r="387" spans="1:18" ht="15.75" customHeight="1">
      <c r="A387" s="497" t="s">
        <v>403</v>
      </c>
      <c r="B387" s="497" t="s">
        <v>1456</v>
      </c>
      <c r="C387" s="497" t="s">
        <v>416</v>
      </c>
      <c r="D387" s="497" t="s">
        <v>1286</v>
      </c>
      <c r="E387" s="497">
        <v>751201</v>
      </c>
      <c r="F387" s="497" t="s">
        <v>76</v>
      </c>
      <c r="G387" s="497" t="s">
        <v>2559</v>
      </c>
      <c r="H387" s="497">
        <v>5</v>
      </c>
      <c r="I387" s="497"/>
      <c r="J387" s="497" t="s">
        <v>2579</v>
      </c>
      <c r="K387" s="497" t="s">
        <v>111</v>
      </c>
      <c r="L387" s="497"/>
      <c r="M387" s="497"/>
      <c r="N387" s="497"/>
      <c r="O387" s="497"/>
      <c r="P387" s="497"/>
      <c r="Q387" s="497"/>
      <c r="R387" s="497"/>
    </row>
    <row r="388" spans="1:18" ht="15.75" customHeight="1">
      <c r="A388" s="497" t="s">
        <v>824</v>
      </c>
      <c r="B388" s="497" t="s">
        <v>1456</v>
      </c>
      <c r="C388" s="497" t="s">
        <v>416</v>
      </c>
      <c r="D388" s="497" t="s">
        <v>1017</v>
      </c>
      <c r="E388" s="497">
        <v>522301</v>
      </c>
      <c r="F388" s="497" t="s">
        <v>575</v>
      </c>
      <c r="G388" s="497" t="s">
        <v>2559</v>
      </c>
      <c r="H388" s="497">
        <v>9</v>
      </c>
      <c r="I388" s="497"/>
      <c r="J388" s="497" t="s">
        <v>2579</v>
      </c>
      <c r="K388" s="497" t="s">
        <v>111</v>
      </c>
      <c r="L388" s="497"/>
      <c r="M388" s="497"/>
      <c r="N388" s="497"/>
      <c r="O388" s="497"/>
      <c r="P388" s="497"/>
      <c r="Q388" s="497"/>
      <c r="R388" s="497"/>
    </row>
    <row r="389" spans="1:18" ht="15.75" customHeight="1">
      <c r="A389" s="497" t="s">
        <v>407</v>
      </c>
      <c r="B389" s="497" t="s">
        <v>1456</v>
      </c>
      <c r="C389" s="497" t="s">
        <v>416</v>
      </c>
      <c r="D389" s="497" t="s">
        <v>583</v>
      </c>
      <c r="E389" s="497">
        <v>723103</v>
      </c>
      <c r="F389" s="497" t="s">
        <v>305</v>
      </c>
      <c r="G389" s="497" t="s">
        <v>2559</v>
      </c>
      <c r="H389" s="497">
        <v>2</v>
      </c>
      <c r="I389" s="497"/>
      <c r="J389" s="497" t="s">
        <v>2590</v>
      </c>
      <c r="K389" s="497" t="s">
        <v>204</v>
      </c>
      <c r="L389" s="497"/>
      <c r="M389" s="497"/>
      <c r="N389" s="497"/>
      <c r="O389" s="497"/>
      <c r="P389" s="497"/>
      <c r="Q389" s="497"/>
      <c r="R389" s="497"/>
    </row>
    <row r="390" spans="1:18" ht="15.75" customHeight="1">
      <c r="A390" s="497" t="s">
        <v>837</v>
      </c>
      <c r="B390" s="497" t="s">
        <v>1456</v>
      </c>
      <c r="C390" s="497" t="s">
        <v>416</v>
      </c>
      <c r="D390" s="497" t="s">
        <v>2568</v>
      </c>
      <c r="E390" s="497">
        <v>713203</v>
      </c>
      <c r="F390" s="497" t="s">
        <v>287</v>
      </c>
      <c r="G390" s="497" t="s">
        <v>2559</v>
      </c>
      <c r="H390" s="497">
        <v>1</v>
      </c>
      <c r="I390" s="497"/>
      <c r="J390" s="497" t="s">
        <v>2602</v>
      </c>
      <c r="K390" s="497" t="s">
        <v>181</v>
      </c>
      <c r="L390" s="497"/>
      <c r="M390" s="497"/>
      <c r="N390" s="497"/>
      <c r="O390" s="497"/>
      <c r="P390" s="497"/>
      <c r="Q390" s="497"/>
      <c r="R390" s="497"/>
    </row>
    <row r="391" spans="1:18" ht="15.75" customHeight="1">
      <c r="A391" s="497" t="s">
        <v>411</v>
      </c>
      <c r="B391" s="497" t="s">
        <v>1456</v>
      </c>
      <c r="C391" s="497" t="s">
        <v>416</v>
      </c>
      <c r="D391" s="497" t="s">
        <v>807</v>
      </c>
      <c r="E391" s="497">
        <v>752208</v>
      </c>
      <c r="F391" s="497" t="s">
        <v>578</v>
      </c>
      <c r="G391" s="497" t="s">
        <v>2559</v>
      </c>
      <c r="H391" s="497">
        <v>2</v>
      </c>
      <c r="I391" s="497"/>
      <c r="J391" s="497" t="s">
        <v>2602</v>
      </c>
      <c r="K391" s="497" t="s">
        <v>181</v>
      </c>
      <c r="L391" s="497"/>
      <c r="M391" s="497"/>
      <c r="N391" s="497"/>
      <c r="O391" s="497"/>
      <c r="P391" s="497"/>
      <c r="Q391" s="497"/>
      <c r="R391" s="497"/>
    </row>
    <row r="392" spans="1:18" ht="15.75" customHeight="1">
      <c r="A392" s="497" t="s">
        <v>966</v>
      </c>
      <c r="B392" s="497" t="s">
        <v>1456</v>
      </c>
      <c r="C392" s="497" t="s">
        <v>416</v>
      </c>
      <c r="D392" s="497" t="s">
        <v>1267</v>
      </c>
      <c r="E392" s="497">
        <v>741103</v>
      </c>
      <c r="F392" s="497" t="s">
        <v>157</v>
      </c>
      <c r="G392" s="497" t="s">
        <v>2559</v>
      </c>
      <c r="H392" s="497">
        <v>3</v>
      </c>
      <c r="I392" s="497"/>
      <c r="J392" s="497" t="s">
        <v>2602</v>
      </c>
      <c r="K392" s="497" t="s">
        <v>181</v>
      </c>
      <c r="L392" s="497"/>
      <c r="M392" s="497"/>
      <c r="N392" s="497"/>
      <c r="O392" s="497"/>
      <c r="P392" s="497"/>
      <c r="Q392" s="497"/>
      <c r="R392" s="497"/>
    </row>
    <row r="393" spans="1:18" ht="15.75" customHeight="1">
      <c r="A393" s="497" t="s">
        <v>967</v>
      </c>
      <c r="B393" s="497" t="s">
        <v>2536</v>
      </c>
      <c r="C393" s="497" t="s">
        <v>192</v>
      </c>
      <c r="D393" s="497" t="s">
        <v>1237</v>
      </c>
      <c r="E393" s="497">
        <v>514101</v>
      </c>
      <c r="F393" s="497" t="s">
        <v>172</v>
      </c>
      <c r="G393" s="497" t="s">
        <v>2559</v>
      </c>
      <c r="H393" s="497">
        <v>19</v>
      </c>
      <c r="I393" s="497">
        <v>15</v>
      </c>
      <c r="J393" s="497" t="s">
        <v>2579</v>
      </c>
      <c r="K393" s="497" t="s">
        <v>111</v>
      </c>
      <c r="L393" s="497"/>
      <c r="M393" s="497"/>
      <c r="N393" s="497"/>
      <c r="O393" s="497"/>
      <c r="P393" s="497"/>
      <c r="Q393" s="497"/>
      <c r="R393" s="497"/>
    </row>
    <row r="394" spans="1:18" ht="15.75" customHeight="1">
      <c r="A394" s="497" t="s">
        <v>972</v>
      </c>
      <c r="B394" s="497" t="s">
        <v>2536</v>
      </c>
      <c r="C394" s="497" t="s">
        <v>192</v>
      </c>
      <c r="D394" s="497" t="s">
        <v>1286</v>
      </c>
      <c r="E394" s="497">
        <v>751201</v>
      </c>
      <c r="F394" s="497" t="s">
        <v>76</v>
      </c>
      <c r="G394" s="497" t="s">
        <v>2559</v>
      </c>
      <c r="H394" s="497">
        <v>8</v>
      </c>
      <c r="I394" s="497">
        <v>8</v>
      </c>
      <c r="J394" s="497" t="s">
        <v>2579</v>
      </c>
      <c r="K394" s="497" t="s">
        <v>111</v>
      </c>
      <c r="L394" s="497"/>
      <c r="M394" s="497"/>
      <c r="N394" s="497"/>
      <c r="O394" s="497"/>
      <c r="P394" s="497"/>
      <c r="Q394" s="497"/>
      <c r="R394" s="497"/>
    </row>
    <row r="395" spans="1:18" ht="15.75" customHeight="1">
      <c r="A395" s="497" t="s">
        <v>970</v>
      </c>
      <c r="B395" s="497" t="s">
        <v>2536</v>
      </c>
      <c r="C395" s="497" t="s">
        <v>192</v>
      </c>
      <c r="D395" s="497" t="s">
        <v>1017</v>
      </c>
      <c r="E395" s="497">
        <v>522301</v>
      </c>
      <c r="F395" s="497" t="s">
        <v>575</v>
      </c>
      <c r="G395" s="497" t="s">
        <v>2559</v>
      </c>
      <c r="H395" s="497">
        <v>17</v>
      </c>
      <c r="I395" s="497">
        <v>11</v>
      </c>
      <c r="J395" s="497" t="s">
        <v>2579</v>
      </c>
      <c r="K395" s="497" t="s">
        <v>111</v>
      </c>
      <c r="L395" s="497"/>
      <c r="M395" s="497"/>
      <c r="N395" s="497"/>
      <c r="O395" s="497"/>
      <c r="P395" s="497"/>
      <c r="Q395" s="497"/>
      <c r="R395" s="497"/>
    </row>
    <row r="396" spans="1:18" ht="15.75" customHeight="1">
      <c r="A396" s="497" t="s">
        <v>1041</v>
      </c>
      <c r="B396" s="497" t="s">
        <v>2536</v>
      </c>
      <c r="C396" s="497" t="s">
        <v>192</v>
      </c>
      <c r="D396" s="497" t="s">
        <v>807</v>
      </c>
      <c r="E396" s="497">
        <v>752205</v>
      </c>
      <c r="F396" s="497" t="s">
        <v>578</v>
      </c>
      <c r="G396" s="497" t="s">
        <v>2559</v>
      </c>
      <c r="H396" s="497">
        <v>2</v>
      </c>
      <c r="I396" s="497">
        <v>0</v>
      </c>
      <c r="J396" s="497" t="s">
        <v>2602</v>
      </c>
      <c r="K396" s="497" t="s">
        <v>181</v>
      </c>
      <c r="L396" s="497"/>
      <c r="M396" s="497"/>
      <c r="N396" s="497"/>
      <c r="O396" s="497"/>
      <c r="P396" s="497"/>
      <c r="Q396" s="497"/>
      <c r="R396" s="497"/>
    </row>
    <row r="397" spans="1:18" ht="15.75" customHeight="1">
      <c r="A397" s="497" t="s">
        <v>978</v>
      </c>
      <c r="B397" s="497" t="s">
        <v>2536</v>
      </c>
      <c r="C397" s="497" t="s">
        <v>192</v>
      </c>
      <c r="D397" s="497" t="s">
        <v>2609</v>
      </c>
      <c r="E397" s="497">
        <v>343101</v>
      </c>
      <c r="F397" s="497" t="s">
        <v>168</v>
      </c>
      <c r="G397" s="497" t="s">
        <v>2559</v>
      </c>
      <c r="H397" s="497">
        <v>4</v>
      </c>
      <c r="I397" s="497">
        <v>2</v>
      </c>
      <c r="J397" s="497" t="s">
        <v>2574</v>
      </c>
      <c r="K397" s="497" t="s">
        <v>81</v>
      </c>
      <c r="L397" s="497"/>
      <c r="M397" s="497"/>
      <c r="N397" s="497"/>
      <c r="O397" s="497"/>
      <c r="P397" s="497"/>
      <c r="Q397" s="497"/>
      <c r="R397" s="497"/>
    </row>
    <row r="398" spans="1:18" ht="15.75" customHeight="1">
      <c r="A398" s="497" t="s">
        <v>976</v>
      </c>
      <c r="B398" s="497" t="s">
        <v>2536</v>
      </c>
      <c r="C398" s="497" t="s">
        <v>192</v>
      </c>
      <c r="D398" s="497" t="s">
        <v>1246</v>
      </c>
      <c r="E398" s="497">
        <v>741203</v>
      </c>
      <c r="F398" s="497" t="s">
        <v>138</v>
      </c>
      <c r="G398" s="497" t="s">
        <v>2559</v>
      </c>
      <c r="H398" s="497">
        <v>1</v>
      </c>
      <c r="I398" s="497">
        <v>0</v>
      </c>
      <c r="J398" s="497" t="s">
        <v>2560</v>
      </c>
      <c r="K398" s="497" t="s">
        <v>34</v>
      </c>
      <c r="L398" s="497"/>
      <c r="M398" s="497"/>
      <c r="N398" s="497"/>
      <c r="O398" s="497"/>
      <c r="P398" s="497"/>
      <c r="Q398" s="497"/>
      <c r="R398" s="497"/>
    </row>
    <row r="399" spans="1:18" ht="15.75" customHeight="1">
      <c r="A399" s="497" t="s">
        <v>979</v>
      </c>
      <c r="B399" s="497" t="s">
        <v>2536</v>
      </c>
      <c r="C399" s="497" t="s">
        <v>192</v>
      </c>
      <c r="D399" s="497" t="s">
        <v>1267</v>
      </c>
      <c r="E399" s="497">
        <v>741103</v>
      </c>
      <c r="F399" s="497" t="s">
        <v>157</v>
      </c>
      <c r="G399" s="497" t="s">
        <v>2559</v>
      </c>
      <c r="H399" s="497">
        <v>3</v>
      </c>
      <c r="I399" s="497">
        <v>0</v>
      </c>
      <c r="J399" s="497" t="s">
        <v>2560</v>
      </c>
      <c r="K399" s="497" t="s">
        <v>34</v>
      </c>
      <c r="L399" s="497"/>
      <c r="M399" s="497"/>
      <c r="N399" s="497"/>
      <c r="O399" s="497"/>
      <c r="P399" s="497"/>
      <c r="Q399" s="497"/>
      <c r="R399" s="497"/>
    </row>
    <row r="400" spans="1:18" ht="15.75" customHeight="1">
      <c r="A400" s="497" t="s">
        <v>688</v>
      </c>
      <c r="B400" s="497" t="s">
        <v>2536</v>
      </c>
      <c r="C400" s="497" t="s">
        <v>192</v>
      </c>
      <c r="D400" s="497" t="s">
        <v>2563</v>
      </c>
      <c r="E400" s="497">
        <v>712618</v>
      </c>
      <c r="F400" s="497" t="s">
        <v>397</v>
      </c>
      <c r="G400" s="497" t="s">
        <v>2559</v>
      </c>
      <c r="H400" s="497">
        <v>1</v>
      </c>
      <c r="I400" s="497">
        <v>0</v>
      </c>
      <c r="J400" s="497" t="s">
        <v>2560</v>
      </c>
      <c r="K400" s="497" t="s">
        <v>34</v>
      </c>
      <c r="L400" s="497"/>
      <c r="M400" s="497"/>
      <c r="N400" s="497"/>
      <c r="O400" s="497"/>
      <c r="P400" s="497"/>
      <c r="Q400" s="497"/>
      <c r="R400" s="497"/>
    </row>
    <row r="401" spans="1:18" ht="15.75" customHeight="1">
      <c r="A401" s="497" t="s">
        <v>971</v>
      </c>
      <c r="B401" s="497" t="s">
        <v>2536</v>
      </c>
      <c r="C401" s="497" t="s">
        <v>192</v>
      </c>
      <c r="D401" s="497" t="s">
        <v>2580</v>
      </c>
      <c r="E401" s="497">
        <v>742117</v>
      </c>
      <c r="F401" s="497" t="s">
        <v>144</v>
      </c>
      <c r="G401" s="497" t="s">
        <v>2559</v>
      </c>
      <c r="H401" s="497">
        <v>1</v>
      </c>
      <c r="I401" s="497">
        <v>0</v>
      </c>
      <c r="J401" s="497" t="s">
        <v>2602</v>
      </c>
      <c r="K401" s="497" t="s">
        <v>181</v>
      </c>
      <c r="L401" s="497"/>
      <c r="M401" s="497"/>
      <c r="N401" s="497"/>
      <c r="O401" s="497"/>
      <c r="P401" s="497"/>
      <c r="Q401" s="497"/>
      <c r="R401" s="497"/>
    </row>
    <row r="402" spans="1:18" ht="15.75" customHeight="1">
      <c r="A402" s="497" t="s">
        <v>677</v>
      </c>
      <c r="B402" s="497" t="s">
        <v>1475</v>
      </c>
      <c r="C402" s="497" t="s">
        <v>843</v>
      </c>
      <c r="D402" s="497" t="s">
        <v>1277</v>
      </c>
      <c r="E402" s="497">
        <v>722307</v>
      </c>
      <c r="F402" s="497" t="s">
        <v>477</v>
      </c>
      <c r="G402" s="497" t="s">
        <v>2559</v>
      </c>
      <c r="H402" s="497">
        <v>4</v>
      </c>
      <c r="I402" s="497"/>
      <c r="J402" s="497" t="s">
        <v>2560</v>
      </c>
      <c r="K402" s="497" t="s">
        <v>34</v>
      </c>
      <c r="L402" s="497"/>
      <c r="M402" s="497"/>
      <c r="N402" s="497"/>
      <c r="O402" s="497"/>
      <c r="P402" s="497"/>
      <c r="Q402" s="497"/>
      <c r="R402" s="497"/>
    </row>
    <row r="403" spans="1:18" ht="15.75" customHeight="1">
      <c r="A403" s="497" t="s">
        <v>689</v>
      </c>
      <c r="B403" s="497" t="s">
        <v>1475</v>
      </c>
      <c r="C403" s="497" t="s">
        <v>843</v>
      </c>
      <c r="D403" s="497" t="s">
        <v>1222</v>
      </c>
      <c r="E403" s="497">
        <v>512001</v>
      </c>
      <c r="F403" s="497" t="s">
        <v>277</v>
      </c>
      <c r="G403" s="497" t="s">
        <v>2559</v>
      </c>
      <c r="H403" s="497">
        <v>2</v>
      </c>
      <c r="I403" s="497"/>
      <c r="J403" s="497" t="s">
        <v>2579</v>
      </c>
      <c r="K403" s="497" t="s">
        <v>111</v>
      </c>
      <c r="L403" s="497"/>
      <c r="M403" s="497"/>
      <c r="N403" s="497"/>
      <c r="O403" s="497"/>
      <c r="P403" s="497"/>
      <c r="Q403" s="497"/>
      <c r="R403" s="497"/>
    </row>
    <row r="404" spans="1:18" ht="15.75" customHeight="1">
      <c r="A404" s="497" t="s">
        <v>690</v>
      </c>
      <c r="B404" s="497" t="s">
        <v>1475</v>
      </c>
      <c r="C404" s="497" t="s">
        <v>843</v>
      </c>
      <c r="D404" s="497" t="s">
        <v>1017</v>
      </c>
      <c r="E404" s="497">
        <v>522301</v>
      </c>
      <c r="F404" s="497" t="s">
        <v>575</v>
      </c>
      <c r="G404" s="497" t="s">
        <v>2559</v>
      </c>
      <c r="H404" s="497">
        <v>2</v>
      </c>
      <c r="I404" s="497"/>
      <c r="J404" s="497" t="s">
        <v>2579</v>
      </c>
      <c r="K404" s="497" t="s">
        <v>111</v>
      </c>
      <c r="L404" s="497"/>
      <c r="M404" s="497"/>
      <c r="N404" s="497"/>
      <c r="O404" s="497"/>
      <c r="P404" s="497"/>
      <c r="Q404" s="497"/>
      <c r="R404" s="497"/>
    </row>
    <row r="405" spans="1:18" ht="15.75" customHeight="1">
      <c r="A405" s="497" t="s">
        <v>685</v>
      </c>
      <c r="B405" s="497" t="s">
        <v>1475</v>
      </c>
      <c r="C405" s="497" t="s">
        <v>843</v>
      </c>
      <c r="D405" s="497" t="s">
        <v>1237</v>
      </c>
      <c r="E405" s="497">
        <v>514101</v>
      </c>
      <c r="F405" s="497" t="s">
        <v>172</v>
      </c>
      <c r="G405" s="497" t="s">
        <v>2559</v>
      </c>
      <c r="H405" s="497">
        <v>1</v>
      </c>
      <c r="I405" s="497"/>
      <c r="J405" s="497" t="s">
        <v>2579</v>
      </c>
      <c r="K405" s="497" t="s">
        <v>111</v>
      </c>
      <c r="L405" s="497"/>
      <c r="M405" s="497"/>
      <c r="N405" s="497"/>
      <c r="O405" s="497"/>
      <c r="P405" s="497"/>
      <c r="Q405" s="497"/>
      <c r="R405" s="497"/>
    </row>
    <row r="406" spans="1:18" ht="15.75" customHeight="1">
      <c r="A406" s="497" t="s">
        <v>679</v>
      </c>
      <c r="B406" s="497" t="s">
        <v>1475</v>
      </c>
      <c r="C406" s="497" t="s">
        <v>843</v>
      </c>
      <c r="D406" s="497" t="s">
        <v>1286</v>
      </c>
      <c r="E406" s="497">
        <v>751201</v>
      </c>
      <c r="F406" s="497" t="s">
        <v>76</v>
      </c>
      <c r="G406" s="497" t="s">
        <v>2559</v>
      </c>
      <c r="H406" s="497">
        <v>1</v>
      </c>
      <c r="I406" s="497"/>
      <c r="J406" s="497" t="s">
        <v>2579</v>
      </c>
      <c r="K406" s="497" t="s">
        <v>111</v>
      </c>
      <c r="L406" s="497"/>
      <c r="M406" s="497"/>
      <c r="N406" s="497"/>
      <c r="O406" s="497"/>
      <c r="P406" s="497"/>
      <c r="Q406" s="497"/>
      <c r="R406" s="497"/>
    </row>
    <row r="407" spans="1:18" ht="15.75" customHeight="1">
      <c r="A407" s="497" t="s">
        <v>1072</v>
      </c>
      <c r="B407" s="497" t="s">
        <v>1464</v>
      </c>
      <c r="C407" s="497" t="s">
        <v>634</v>
      </c>
      <c r="D407" s="497" t="s">
        <v>1237</v>
      </c>
      <c r="E407" s="497">
        <v>514101</v>
      </c>
      <c r="F407" s="497" t="s">
        <v>172</v>
      </c>
      <c r="G407" s="497" t="s">
        <v>2559</v>
      </c>
      <c r="H407" s="497">
        <v>15</v>
      </c>
      <c r="I407" s="497">
        <v>14</v>
      </c>
      <c r="J407" s="497" t="s">
        <v>2612</v>
      </c>
      <c r="K407" s="497" t="s">
        <v>71</v>
      </c>
      <c r="L407" s="497"/>
      <c r="M407" s="497"/>
      <c r="N407" s="497"/>
      <c r="O407" s="497"/>
      <c r="P407" s="497"/>
      <c r="Q407" s="497"/>
      <c r="R407" s="497"/>
    </row>
    <row r="408" spans="1:18" ht="15.75" customHeight="1">
      <c r="A408" s="497" t="s">
        <v>683</v>
      </c>
      <c r="B408" s="497" t="s">
        <v>1464</v>
      </c>
      <c r="C408" s="497" t="s">
        <v>634</v>
      </c>
      <c r="D408" s="497" t="s">
        <v>583</v>
      </c>
      <c r="E408" s="497">
        <v>723103</v>
      </c>
      <c r="F408" s="497" t="s">
        <v>305</v>
      </c>
      <c r="G408" s="497" t="s">
        <v>2559</v>
      </c>
      <c r="H408" s="497">
        <v>11</v>
      </c>
      <c r="I408" s="497">
        <v>0</v>
      </c>
      <c r="J408" s="497" t="s">
        <v>2612</v>
      </c>
      <c r="K408" s="497" t="s">
        <v>71</v>
      </c>
      <c r="L408" s="497"/>
      <c r="M408" s="497"/>
      <c r="N408" s="497"/>
      <c r="O408" s="497"/>
      <c r="P408" s="497"/>
      <c r="Q408" s="497"/>
      <c r="R408" s="497"/>
    </row>
    <row r="409" spans="1:18" ht="15.75" customHeight="1">
      <c r="A409" s="497" t="s">
        <v>1078</v>
      </c>
      <c r="B409" s="497" t="s">
        <v>1464</v>
      </c>
      <c r="C409" s="497" t="s">
        <v>634</v>
      </c>
      <c r="D409" s="497" t="s">
        <v>1222</v>
      </c>
      <c r="E409" s="497">
        <v>512001</v>
      </c>
      <c r="F409" s="497" t="s">
        <v>277</v>
      </c>
      <c r="G409" s="497" t="s">
        <v>2559</v>
      </c>
      <c r="H409" s="497">
        <v>10</v>
      </c>
      <c r="I409" s="497">
        <v>2</v>
      </c>
      <c r="J409" s="497" t="s">
        <v>2612</v>
      </c>
      <c r="K409" s="497" t="s">
        <v>71</v>
      </c>
      <c r="L409" s="497"/>
      <c r="M409" s="497"/>
      <c r="N409" s="497"/>
      <c r="O409" s="497"/>
      <c r="P409" s="497"/>
      <c r="Q409" s="497"/>
      <c r="R409" s="497"/>
    </row>
    <row r="410" spans="1:18" ht="15.75" customHeight="1">
      <c r="A410" s="497" t="s">
        <v>1298</v>
      </c>
      <c r="B410" s="497" t="s">
        <v>1464</v>
      </c>
      <c r="C410" s="497" t="s">
        <v>634</v>
      </c>
      <c r="D410" s="497" t="s">
        <v>1017</v>
      </c>
      <c r="E410" s="497">
        <v>522301</v>
      </c>
      <c r="F410" s="497" t="s">
        <v>575</v>
      </c>
      <c r="G410" s="497" t="s">
        <v>2559</v>
      </c>
      <c r="H410" s="497">
        <v>7</v>
      </c>
      <c r="I410" s="497">
        <v>4</v>
      </c>
      <c r="J410" s="497" t="s">
        <v>2612</v>
      </c>
      <c r="K410" s="497" t="s">
        <v>71</v>
      </c>
      <c r="L410" s="497"/>
      <c r="M410" s="497"/>
      <c r="N410" s="497"/>
      <c r="O410" s="497"/>
      <c r="P410" s="497"/>
      <c r="Q410" s="497"/>
      <c r="R410" s="497"/>
    </row>
    <row r="411" spans="1:18" ht="15.75" customHeight="1">
      <c r="A411" s="497" t="s">
        <v>980</v>
      </c>
      <c r="B411" s="497" t="s">
        <v>1464</v>
      </c>
      <c r="C411" s="497" t="s">
        <v>634</v>
      </c>
      <c r="D411" s="497" t="s">
        <v>1286</v>
      </c>
      <c r="E411" s="497">
        <v>751201</v>
      </c>
      <c r="F411" s="497" t="s">
        <v>76</v>
      </c>
      <c r="G411" s="497" t="s">
        <v>2559</v>
      </c>
      <c r="H411" s="497">
        <v>2</v>
      </c>
      <c r="I411" s="497">
        <v>2</v>
      </c>
      <c r="J411" s="497" t="s">
        <v>2612</v>
      </c>
      <c r="K411" s="497" t="s">
        <v>71</v>
      </c>
      <c r="L411" s="497"/>
      <c r="M411" s="497"/>
      <c r="N411" s="497"/>
      <c r="O411" s="497"/>
      <c r="P411" s="497"/>
      <c r="Q411" s="497"/>
      <c r="R411" s="497"/>
    </row>
    <row r="412" spans="1:18" ht="15.75" customHeight="1">
      <c r="A412" s="497" t="s">
        <v>673</v>
      </c>
      <c r="B412" s="497" t="s">
        <v>1464</v>
      </c>
      <c r="C412" s="497" t="s">
        <v>634</v>
      </c>
      <c r="D412" s="497" t="s">
        <v>1248</v>
      </c>
      <c r="E412" s="497">
        <v>751204</v>
      </c>
      <c r="F412" s="497" t="s">
        <v>503</v>
      </c>
      <c r="G412" s="497" t="s">
        <v>2559</v>
      </c>
      <c r="H412" s="497">
        <v>1</v>
      </c>
      <c r="I412" s="497">
        <v>0</v>
      </c>
      <c r="J412" s="497" t="s">
        <v>2560</v>
      </c>
      <c r="K412" s="497" t="s">
        <v>34</v>
      </c>
      <c r="L412" s="497"/>
      <c r="M412" s="497"/>
      <c r="N412" s="497"/>
      <c r="O412" s="497"/>
      <c r="P412" s="497"/>
      <c r="Q412" s="497"/>
      <c r="R412" s="497"/>
    </row>
    <row r="413" spans="1:18" ht="15.75" customHeight="1">
      <c r="A413" s="497" t="s">
        <v>1092</v>
      </c>
      <c r="B413" s="497" t="s">
        <v>1464</v>
      </c>
      <c r="C413" s="497" t="s">
        <v>634</v>
      </c>
      <c r="D413" s="497" t="s">
        <v>1239</v>
      </c>
      <c r="E413" s="497">
        <v>962907</v>
      </c>
      <c r="F413" s="497" t="s">
        <v>508</v>
      </c>
      <c r="G413" s="497" t="s">
        <v>2559</v>
      </c>
      <c r="H413" s="497">
        <v>4</v>
      </c>
      <c r="I413" s="497">
        <v>3</v>
      </c>
      <c r="J413" s="497" t="s">
        <v>2612</v>
      </c>
      <c r="K413" s="497" t="s">
        <v>71</v>
      </c>
      <c r="L413" s="497"/>
      <c r="M413" s="497"/>
      <c r="N413" s="497"/>
      <c r="O413" s="497"/>
      <c r="P413" s="497"/>
      <c r="Q413" s="497"/>
      <c r="R413" s="497"/>
    </row>
    <row r="414" spans="1:18" ht="15.75" customHeight="1">
      <c r="A414" s="497" t="s">
        <v>680</v>
      </c>
      <c r="B414" s="497" t="s">
        <v>1464</v>
      </c>
      <c r="C414" s="497" t="s">
        <v>634</v>
      </c>
      <c r="D414" s="497" t="s">
        <v>1246</v>
      </c>
      <c r="E414" s="497">
        <v>741203</v>
      </c>
      <c r="F414" s="497" t="s">
        <v>138</v>
      </c>
      <c r="G414" s="497" t="s">
        <v>2559</v>
      </c>
      <c r="H414" s="497">
        <v>2</v>
      </c>
      <c r="I414" s="497">
        <v>0</v>
      </c>
      <c r="J414" s="497" t="s">
        <v>2560</v>
      </c>
      <c r="K414" s="497" t="s">
        <v>34</v>
      </c>
      <c r="L414" s="497"/>
      <c r="M414" s="497"/>
      <c r="N414" s="497"/>
      <c r="O414" s="497"/>
      <c r="P414" s="497"/>
      <c r="Q414" s="497"/>
      <c r="R414" s="497"/>
    </row>
    <row r="415" spans="1:18" ht="15.75" customHeight="1">
      <c r="A415" s="497" t="s">
        <v>684</v>
      </c>
      <c r="B415" s="497" t="s">
        <v>1464</v>
      </c>
      <c r="C415" s="497" t="s">
        <v>634</v>
      </c>
      <c r="D415" s="497" t="s">
        <v>2564</v>
      </c>
      <c r="E415" s="497">
        <v>721306</v>
      </c>
      <c r="F415" s="497" t="s">
        <v>58</v>
      </c>
      <c r="G415" s="497" t="s">
        <v>2559</v>
      </c>
      <c r="H415" s="497">
        <v>1</v>
      </c>
      <c r="I415" s="497">
        <v>0</v>
      </c>
      <c r="J415" s="497" t="s">
        <v>2560</v>
      </c>
      <c r="K415" s="497" t="s">
        <v>34</v>
      </c>
      <c r="L415" s="497"/>
      <c r="M415" s="497"/>
      <c r="N415" s="497"/>
      <c r="O415" s="497"/>
      <c r="P415" s="497"/>
      <c r="Q415" s="497"/>
      <c r="R415" s="497"/>
    </row>
    <row r="416" spans="1:18" ht="15.75" customHeight="1">
      <c r="A416" s="497" t="s">
        <v>1296</v>
      </c>
      <c r="B416" s="497" t="s">
        <v>1464</v>
      </c>
      <c r="C416" s="497" t="s">
        <v>634</v>
      </c>
      <c r="D416" s="497" t="s">
        <v>2568</v>
      </c>
      <c r="E416" s="497">
        <v>713203</v>
      </c>
      <c r="F416" s="497" t="s">
        <v>287</v>
      </c>
      <c r="G416" s="497" t="s">
        <v>2559</v>
      </c>
      <c r="H416" s="497">
        <v>1</v>
      </c>
      <c r="I416" s="497">
        <v>0</v>
      </c>
      <c r="J416" s="497" t="s">
        <v>2560</v>
      </c>
      <c r="K416" s="497" t="s">
        <v>34</v>
      </c>
      <c r="L416" s="497"/>
      <c r="M416" s="497"/>
      <c r="N416" s="497"/>
      <c r="O416" s="497"/>
      <c r="P416" s="497"/>
      <c r="Q416" s="497"/>
      <c r="R416" s="497"/>
    </row>
    <row r="417" spans="1:18" ht="15.75" customHeight="1">
      <c r="A417" s="497" t="s">
        <v>682</v>
      </c>
      <c r="B417" s="497" t="s">
        <v>1464</v>
      </c>
      <c r="C417" s="497" t="s">
        <v>634</v>
      </c>
      <c r="D417" s="497" t="s">
        <v>1267</v>
      </c>
      <c r="E417" s="497">
        <v>741103</v>
      </c>
      <c r="F417" s="497" t="s">
        <v>157</v>
      </c>
      <c r="G417" s="497" t="s">
        <v>2559</v>
      </c>
      <c r="H417" s="497">
        <v>2</v>
      </c>
      <c r="I417" s="497">
        <v>0</v>
      </c>
      <c r="J417" s="497" t="s">
        <v>2560</v>
      </c>
      <c r="K417" s="497" t="s">
        <v>34</v>
      </c>
      <c r="L417" s="497"/>
      <c r="M417" s="497"/>
      <c r="N417" s="497"/>
      <c r="O417" s="497"/>
      <c r="P417" s="497"/>
      <c r="Q417" s="497"/>
      <c r="R417" s="497"/>
    </row>
    <row r="418" spans="1:18" ht="15.75" customHeight="1">
      <c r="A418" s="497" t="s">
        <v>1297</v>
      </c>
      <c r="B418" s="497" t="s">
        <v>1582</v>
      </c>
      <c r="C418" s="497" t="s">
        <v>1002</v>
      </c>
      <c r="D418" s="497" t="s">
        <v>1222</v>
      </c>
      <c r="E418" s="497">
        <v>512001</v>
      </c>
      <c r="F418" s="497" t="s">
        <v>277</v>
      </c>
      <c r="G418" s="497" t="s">
        <v>2559</v>
      </c>
      <c r="H418" s="497">
        <v>4</v>
      </c>
      <c r="I418" s="497">
        <v>1</v>
      </c>
      <c r="J418" s="497" t="s">
        <v>2567</v>
      </c>
      <c r="K418" s="497" t="s">
        <v>162</v>
      </c>
      <c r="L418" s="497"/>
      <c r="M418" s="497"/>
      <c r="N418" s="497"/>
      <c r="O418" s="497"/>
      <c r="P418" s="497"/>
      <c r="Q418" s="497"/>
      <c r="R418" s="497"/>
    </row>
    <row r="419" spans="1:18" ht="15.75" customHeight="1">
      <c r="A419" s="497" t="s">
        <v>1299</v>
      </c>
      <c r="B419" s="497" t="s">
        <v>1582</v>
      </c>
      <c r="C419" s="497" t="s">
        <v>1002</v>
      </c>
      <c r="D419" s="497" t="s">
        <v>2610</v>
      </c>
      <c r="E419" s="497">
        <v>721301</v>
      </c>
      <c r="F419" s="497" t="s">
        <v>51</v>
      </c>
      <c r="G419" s="497" t="s">
        <v>2559</v>
      </c>
      <c r="H419" s="497">
        <v>1</v>
      </c>
      <c r="I419" s="497">
        <v>0</v>
      </c>
      <c r="J419" s="497" t="s">
        <v>2602</v>
      </c>
      <c r="K419" s="497" t="s">
        <v>181</v>
      </c>
      <c r="L419" s="497"/>
      <c r="M419" s="497"/>
      <c r="N419" s="497"/>
      <c r="O419" s="497"/>
      <c r="P419" s="497"/>
      <c r="Q419" s="497"/>
      <c r="R419" s="497"/>
    </row>
    <row r="420" spans="1:18" ht="15.75" customHeight="1">
      <c r="A420" s="497" t="s">
        <v>2613</v>
      </c>
      <c r="B420" s="497" t="s">
        <v>1582</v>
      </c>
      <c r="C420" s="497" t="s">
        <v>1002</v>
      </c>
      <c r="D420" s="497" t="s">
        <v>1017</v>
      </c>
      <c r="E420" s="497">
        <v>522301</v>
      </c>
      <c r="F420" s="497" t="s">
        <v>575</v>
      </c>
      <c r="G420" s="497" t="s">
        <v>2559</v>
      </c>
      <c r="H420" s="497">
        <v>2</v>
      </c>
      <c r="I420" s="497">
        <v>1</v>
      </c>
      <c r="J420" s="497" t="s">
        <v>2567</v>
      </c>
      <c r="K420" s="497" t="s">
        <v>162</v>
      </c>
      <c r="L420" s="497"/>
      <c r="M420" s="497"/>
      <c r="N420" s="497"/>
      <c r="O420" s="497"/>
      <c r="P420" s="497"/>
      <c r="Q420" s="497"/>
      <c r="R420" s="497"/>
    </row>
    <row r="421" spans="1:18" ht="15.75" customHeight="1">
      <c r="A421" s="497" t="s">
        <v>1074</v>
      </c>
      <c r="B421" s="497" t="s">
        <v>1576</v>
      </c>
      <c r="C421" s="497" t="s">
        <v>1384</v>
      </c>
      <c r="D421" s="497" t="s">
        <v>1286</v>
      </c>
      <c r="E421" s="497">
        <v>751201</v>
      </c>
      <c r="F421" s="497" t="s">
        <v>76</v>
      </c>
      <c r="G421" s="497" t="s">
        <v>2559</v>
      </c>
      <c r="H421" s="497">
        <v>3</v>
      </c>
      <c r="I421" s="497">
        <v>3</v>
      </c>
      <c r="J421" s="497" t="s">
        <v>136</v>
      </c>
      <c r="K421" s="497" t="s">
        <v>134</v>
      </c>
      <c r="L421" s="497"/>
      <c r="M421" s="497"/>
      <c r="N421" s="497"/>
      <c r="O421" s="497"/>
      <c r="P421" s="497"/>
      <c r="Q421" s="497"/>
      <c r="R421" s="497"/>
    </row>
    <row r="422" spans="1:18" ht="15.75" customHeight="1">
      <c r="A422" s="497" t="s">
        <v>1007</v>
      </c>
      <c r="B422" s="497" t="s">
        <v>1576</v>
      </c>
      <c r="C422" s="497" t="s">
        <v>1384</v>
      </c>
      <c r="D422" s="497" t="s">
        <v>1267</v>
      </c>
      <c r="E422" s="497">
        <v>741103</v>
      </c>
      <c r="F422" s="497" t="s">
        <v>157</v>
      </c>
      <c r="G422" s="497" t="s">
        <v>2559</v>
      </c>
      <c r="H422" s="497">
        <v>2</v>
      </c>
      <c r="I422" s="497">
        <v>0</v>
      </c>
      <c r="J422" s="497" t="s">
        <v>136</v>
      </c>
      <c r="K422" s="497" t="s">
        <v>134</v>
      </c>
      <c r="L422" s="497"/>
      <c r="M422" s="497"/>
      <c r="N422" s="497"/>
      <c r="O422" s="497"/>
      <c r="P422" s="497"/>
      <c r="Q422" s="497"/>
      <c r="R422" s="497"/>
    </row>
    <row r="423" spans="1:18" ht="15.75" customHeight="1">
      <c r="A423" s="497" t="s">
        <v>1075</v>
      </c>
      <c r="B423" s="497" t="s">
        <v>1576</v>
      </c>
      <c r="C423" s="497" t="s">
        <v>1384</v>
      </c>
      <c r="D423" s="497" t="s">
        <v>1237</v>
      </c>
      <c r="E423" s="497">
        <v>514101</v>
      </c>
      <c r="F423" s="497" t="s">
        <v>172</v>
      </c>
      <c r="G423" s="497" t="s">
        <v>2559</v>
      </c>
      <c r="H423" s="497">
        <v>5</v>
      </c>
      <c r="I423" s="497">
        <v>5</v>
      </c>
      <c r="J423" s="497" t="s">
        <v>136</v>
      </c>
      <c r="K423" s="497" t="s">
        <v>134</v>
      </c>
      <c r="L423" s="497"/>
      <c r="M423" s="497"/>
      <c r="N423" s="497"/>
      <c r="O423" s="497"/>
      <c r="P423" s="497"/>
      <c r="Q423" s="497"/>
      <c r="R423" s="497"/>
    </row>
    <row r="424" spans="1:18" ht="15.75" customHeight="1">
      <c r="A424" s="497" t="s">
        <v>289</v>
      </c>
      <c r="B424" s="497" t="s">
        <v>1576</v>
      </c>
      <c r="C424" s="497" t="s">
        <v>1384</v>
      </c>
      <c r="D424" s="497" t="s">
        <v>1017</v>
      </c>
      <c r="E424" s="497">
        <v>522301</v>
      </c>
      <c r="F424" s="497" t="s">
        <v>575</v>
      </c>
      <c r="G424" s="497" t="s">
        <v>2559</v>
      </c>
      <c r="H424" s="497">
        <v>1</v>
      </c>
      <c r="I424" s="497">
        <v>1</v>
      </c>
      <c r="J424" s="497" t="s">
        <v>136</v>
      </c>
      <c r="K424" s="497" t="s">
        <v>134</v>
      </c>
      <c r="L424" s="497"/>
      <c r="M424" s="497"/>
      <c r="N424" s="497"/>
      <c r="O424" s="497"/>
      <c r="P424" s="497"/>
      <c r="Q424" s="497"/>
      <c r="R424" s="497"/>
    </row>
    <row r="425" spans="1:18" ht="15.75" customHeight="1">
      <c r="A425" s="497" t="s">
        <v>1076</v>
      </c>
      <c r="B425" s="497" t="s">
        <v>1576</v>
      </c>
      <c r="C425" s="497" t="s">
        <v>1384</v>
      </c>
      <c r="D425" s="497" t="s">
        <v>807</v>
      </c>
      <c r="E425" s="497">
        <v>752205</v>
      </c>
      <c r="F425" s="497" t="s">
        <v>578</v>
      </c>
      <c r="G425" s="497" t="s">
        <v>2559</v>
      </c>
      <c r="H425" s="497">
        <v>4</v>
      </c>
      <c r="I425" s="497">
        <v>0</v>
      </c>
      <c r="J425" s="497" t="s">
        <v>136</v>
      </c>
      <c r="K425" s="497" t="s">
        <v>134</v>
      </c>
      <c r="L425" s="497"/>
      <c r="M425" s="497"/>
      <c r="N425" s="497"/>
      <c r="O425" s="497"/>
      <c r="P425" s="497"/>
      <c r="Q425" s="497"/>
      <c r="R425" s="497"/>
    </row>
    <row r="426" spans="1:18" ht="15.75" customHeight="1">
      <c r="A426" s="497" t="s">
        <v>1010</v>
      </c>
      <c r="B426" s="497" t="s">
        <v>1576</v>
      </c>
      <c r="C426" s="497" t="s">
        <v>1384</v>
      </c>
      <c r="D426" s="497" t="s">
        <v>2563</v>
      </c>
      <c r="E426" s="497">
        <v>712618</v>
      </c>
      <c r="F426" s="497" t="s">
        <v>397</v>
      </c>
      <c r="G426" s="497" t="s">
        <v>2559</v>
      </c>
      <c r="H426" s="497">
        <v>3</v>
      </c>
      <c r="I426" s="497">
        <v>0</v>
      </c>
      <c r="J426" s="497" t="s">
        <v>136</v>
      </c>
      <c r="K426" s="497" t="s">
        <v>134</v>
      </c>
      <c r="L426" s="497"/>
      <c r="M426" s="497"/>
      <c r="N426" s="497"/>
      <c r="O426" s="497"/>
      <c r="P426" s="497"/>
      <c r="Q426" s="497"/>
      <c r="R426" s="497"/>
    </row>
    <row r="427" spans="1:18" ht="15.75" customHeight="1">
      <c r="A427" s="497" t="s">
        <v>307</v>
      </c>
      <c r="B427" s="497" t="s">
        <v>1576</v>
      </c>
      <c r="C427" s="497" t="s">
        <v>1384</v>
      </c>
      <c r="D427" s="497" t="s">
        <v>2572</v>
      </c>
      <c r="E427" s="497">
        <v>753402</v>
      </c>
      <c r="F427" s="497" t="s">
        <v>581</v>
      </c>
      <c r="G427" s="497" t="s">
        <v>2559</v>
      </c>
      <c r="H427" s="497">
        <v>5</v>
      </c>
      <c r="I427" s="497">
        <v>0</v>
      </c>
      <c r="J427" s="497" t="s">
        <v>136</v>
      </c>
      <c r="K427" s="497" t="s">
        <v>134</v>
      </c>
      <c r="L427" s="497"/>
      <c r="M427" s="497"/>
      <c r="N427" s="497"/>
      <c r="O427" s="497"/>
      <c r="P427" s="497"/>
      <c r="Q427" s="497"/>
      <c r="R427" s="497"/>
    </row>
    <row r="428" spans="1:18" ht="15.75" customHeight="1">
      <c r="A428" s="497" t="s">
        <v>1077</v>
      </c>
      <c r="B428" s="497" t="s">
        <v>1576</v>
      </c>
      <c r="C428" s="497" t="s">
        <v>1384</v>
      </c>
      <c r="D428" s="497" t="s">
        <v>1433</v>
      </c>
      <c r="E428" s="497">
        <v>711204</v>
      </c>
      <c r="F428" s="497" t="s">
        <v>430</v>
      </c>
      <c r="G428" s="497" t="s">
        <v>2559</v>
      </c>
      <c r="H428" s="497">
        <v>2</v>
      </c>
      <c r="I428" s="497">
        <v>0</v>
      </c>
      <c r="J428" s="497" t="s">
        <v>2560</v>
      </c>
      <c r="K428" s="497" t="s">
        <v>34</v>
      </c>
      <c r="L428" s="497"/>
      <c r="M428" s="497"/>
      <c r="N428" s="497"/>
      <c r="O428" s="497"/>
      <c r="P428" s="497"/>
      <c r="Q428" s="497"/>
      <c r="R428" s="497"/>
    </row>
    <row r="429" spans="1:18" ht="15.75" customHeight="1">
      <c r="A429" s="497" t="s">
        <v>1303</v>
      </c>
      <c r="B429" s="497" t="s">
        <v>1576</v>
      </c>
      <c r="C429" s="497" t="s">
        <v>1384</v>
      </c>
      <c r="D429" s="497" t="s">
        <v>2580</v>
      </c>
      <c r="E429" s="497">
        <v>742117</v>
      </c>
      <c r="F429" s="497" t="s">
        <v>144</v>
      </c>
      <c r="G429" s="497" t="s">
        <v>2559</v>
      </c>
      <c r="H429" s="497">
        <v>1</v>
      </c>
      <c r="I429" s="497">
        <v>0</v>
      </c>
      <c r="J429" s="497" t="s">
        <v>101</v>
      </c>
      <c r="K429" s="497" t="s">
        <v>100</v>
      </c>
      <c r="L429" s="497"/>
      <c r="M429" s="497"/>
      <c r="N429" s="497"/>
      <c r="O429" s="497"/>
      <c r="P429" s="497"/>
      <c r="Q429" s="497"/>
      <c r="R429" s="497"/>
    </row>
    <row r="430" spans="1:18" ht="15.75" customHeight="1">
      <c r="A430" s="497" t="s">
        <v>313</v>
      </c>
      <c r="B430" s="497" t="s">
        <v>1576</v>
      </c>
      <c r="C430" s="497" t="s">
        <v>1384</v>
      </c>
      <c r="D430" s="497" t="s">
        <v>1276</v>
      </c>
      <c r="E430" s="497">
        <v>741201</v>
      </c>
      <c r="F430" s="497" t="s">
        <v>130</v>
      </c>
      <c r="G430" s="497" t="s">
        <v>2559</v>
      </c>
      <c r="H430" s="497">
        <v>1</v>
      </c>
      <c r="I430" s="497">
        <v>0</v>
      </c>
      <c r="J430" s="497" t="s">
        <v>101</v>
      </c>
      <c r="K430" s="497" t="s">
        <v>100</v>
      </c>
      <c r="L430" s="497"/>
      <c r="M430" s="497"/>
      <c r="N430" s="497"/>
      <c r="O430" s="497"/>
      <c r="P430" s="497"/>
      <c r="Q430" s="497"/>
      <c r="R430" s="497"/>
    </row>
    <row r="431" spans="1:18" ht="15.75" customHeight="1">
      <c r="A431" s="497" t="s">
        <v>1307</v>
      </c>
      <c r="B431" s="497" t="s">
        <v>1576</v>
      </c>
      <c r="C431" s="497" t="s">
        <v>1384</v>
      </c>
      <c r="D431" s="497" t="s">
        <v>1222</v>
      </c>
      <c r="E431" s="497">
        <v>512001</v>
      </c>
      <c r="F431" s="497" t="s">
        <v>277</v>
      </c>
      <c r="G431" s="497" t="s">
        <v>2559</v>
      </c>
      <c r="H431" s="497">
        <v>1</v>
      </c>
      <c r="I431" s="497">
        <v>1</v>
      </c>
      <c r="J431" s="497" t="s">
        <v>136</v>
      </c>
      <c r="K431" s="497" t="s">
        <v>134</v>
      </c>
      <c r="L431" s="497"/>
      <c r="M431" s="497"/>
      <c r="N431" s="497"/>
      <c r="O431" s="497"/>
      <c r="P431" s="497"/>
      <c r="Q431" s="497"/>
      <c r="R431" s="497"/>
    </row>
    <row r="432" spans="1:18" ht="15.75" customHeight="1">
      <c r="A432" s="497" t="s">
        <v>1308</v>
      </c>
      <c r="B432" s="497" t="s">
        <v>1048</v>
      </c>
      <c r="C432" s="497" t="s">
        <v>1023</v>
      </c>
      <c r="D432" s="497" t="s">
        <v>1267</v>
      </c>
      <c r="E432" s="497">
        <v>741103</v>
      </c>
      <c r="F432" s="497" t="s">
        <v>157</v>
      </c>
      <c r="G432" s="497" t="s">
        <v>2559</v>
      </c>
      <c r="H432" s="497">
        <v>0</v>
      </c>
      <c r="I432" s="497">
        <v>0</v>
      </c>
      <c r="J432" s="497" t="s">
        <v>2560</v>
      </c>
      <c r="K432" s="497" t="s">
        <v>34</v>
      </c>
      <c r="L432" s="497"/>
      <c r="M432" s="497"/>
      <c r="N432" s="497"/>
      <c r="O432" s="497"/>
      <c r="P432" s="497"/>
      <c r="Q432" s="497"/>
      <c r="R432" s="497"/>
    </row>
    <row r="433" spans="1:18" ht="15.75" customHeight="1">
      <c r="A433" s="497" t="s">
        <v>1095</v>
      </c>
      <c r="B433" s="497" t="s">
        <v>1122</v>
      </c>
      <c r="C433" s="497" t="s">
        <v>1123</v>
      </c>
      <c r="D433" s="497" t="s">
        <v>807</v>
      </c>
      <c r="E433" s="497">
        <v>752205</v>
      </c>
      <c r="F433" s="497" t="s">
        <v>578</v>
      </c>
      <c r="G433" s="497" t="s">
        <v>2559</v>
      </c>
      <c r="H433" s="497">
        <v>5</v>
      </c>
      <c r="I433" s="497">
        <v>0</v>
      </c>
      <c r="J433" s="497" t="s">
        <v>2567</v>
      </c>
      <c r="K433" s="497" t="s">
        <v>162</v>
      </c>
      <c r="L433" s="497"/>
      <c r="M433" s="497"/>
      <c r="N433" s="497"/>
      <c r="O433" s="497"/>
      <c r="P433" s="497"/>
      <c r="Q433" s="497"/>
      <c r="R433" s="497"/>
    </row>
    <row r="434" spans="1:18" ht="15.75" customHeight="1">
      <c r="A434" s="497" t="s">
        <v>309</v>
      </c>
      <c r="B434" s="497" t="s">
        <v>1122</v>
      </c>
      <c r="C434" s="497" t="s">
        <v>1123</v>
      </c>
      <c r="D434" s="497" t="s">
        <v>583</v>
      </c>
      <c r="E434" s="497">
        <v>723103</v>
      </c>
      <c r="F434" s="497" t="s">
        <v>305</v>
      </c>
      <c r="G434" s="497" t="s">
        <v>2559</v>
      </c>
      <c r="H434" s="497">
        <v>15</v>
      </c>
      <c r="I434" s="497">
        <v>0</v>
      </c>
      <c r="J434" s="497" t="s">
        <v>2567</v>
      </c>
      <c r="K434" s="497" t="s">
        <v>162</v>
      </c>
      <c r="L434" s="497"/>
      <c r="M434" s="497"/>
      <c r="N434" s="497"/>
      <c r="O434" s="497"/>
      <c r="P434" s="497"/>
      <c r="Q434" s="497"/>
      <c r="R434" s="497"/>
    </row>
    <row r="435" spans="1:18" ht="15.75" customHeight="1">
      <c r="A435" s="497" t="s">
        <v>1310</v>
      </c>
      <c r="B435" s="497" t="s">
        <v>1122</v>
      </c>
      <c r="C435" s="497" t="s">
        <v>1123</v>
      </c>
      <c r="D435" s="497" t="s">
        <v>1222</v>
      </c>
      <c r="E435" s="497">
        <v>512001</v>
      </c>
      <c r="F435" s="497" t="s">
        <v>277</v>
      </c>
      <c r="G435" s="497" t="s">
        <v>2559</v>
      </c>
      <c r="H435" s="497">
        <v>1</v>
      </c>
      <c r="I435" s="497">
        <v>0</v>
      </c>
      <c r="J435" s="497" t="s">
        <v>2567</v>
      </c>
      <c r="K435" s="497" t="s">
        <v>162</v>
      </c>
      <c r="L435" s="497"/>
      <c r="M435" s="497"/>
      <c r="N435" s="497"/>
      <c r="O435" s="497"/>
      <c r="P435" s="497"/>
      <c r="Q435" s="497"/>
      <c r="R435" s="497"/>
    </row>
    <row r="436" spans="1:18" ht="15.75" customHeight="1">
      <c r="A436" s="497" t="s">
        <v>1302</v>
      </c>
      <c r="B436" s="497" t="s">
        <v>1122</v>
      </c>
      <c r="C436" s="497" t="s">
        <v>1123</v>
      </c>
      <c r="D436" s="497" t="s">
        <v>1267</v>
      </c>
      <c r="E436" s="497">
        <v>741103</v>
      </c>
      <c r="F436" s="497" t="s">
        <v>157</v>
      </c>
      <c r="G436" s="497" t="s">
        <v>2559</v>
      </c>
      <c r="H436" s="497">
        <v>2</v>
      </c>
      <c r="I436" s="497">
        <v>0</v>
      </c>
      <c r="J436" s="497" t="s">
        <v>2602</v>
      </c>
      <c r="K436" s="497" t="s">
        <v>181</v>
      </c>
      <c r="L436" s="497"/>
      <c r="M436" s="497"/>
      <c r="N436" s="497"/>
      <c r="O436" s="497"/>
      <c r="P436" s="497"/>
      <c r="Q436" s="497"/>
      <c r="R436" s="497"/>
    </row>
    <row r="437" spans="1:18" ht="15.75" customHeight="1">
      <c r="A437" s="497" t="s">
        <v>1050</v>
      </c>
      <c r="B437" s="497" t="s">
        <v>1122</v>
      </c>
      <c r="C437" s="497" t="s">
        <v>1123</v>
      </c>
      <c r="D437" s="497" t="s">
        <v>1017</v>
      </c>
      <c r="E437" s="497">
        <v>522301</v>
      </c>
      <c r="F437" s="497" t="s">
        <v>575</v>
      </c>
      <c r="G437" s="497" t="s">
        <v>2559</v>
      </c>
      <c r="H437" s="497">
        <v>7</v>
      </c>
      <c r="I437" s="497">
        <v>6</v>
      </c>
      <c r="J437" s="497" t="s">
        <v>2567</v>
      </c>
      <c r="K437" s="497" t="s">
        <v>162</v>
      </c>
      <c r="L437" s="497"/>
      <c r="M437" s="497"/>
      <c r="N437" s="497"/>
      <c r="O437" s="497"/>
      <c r="P437" s="497"/>
      <c r="Q437" s="497"/>
      <c r="R437" s="497"/>
    </row>
    <row r="438" spans="1:18" ht="15.75" customHeight="1">
      <c r="A438" s="497" t="s">
        <v>1040</v>
      </c>
      <c r="B438" s="497" t="s">
        <v>1122</v>
      </c>
      <c r="C438" s="497" t="s">
        <v>1123</v>
      </c>
      <c r="D438" s="497" t="s">
        <v>1286</v>
      </c>
      <c r="E438" s="497">
        <v>751201</v>
      </c>
      <c r="F438" s="497" t="s">
        <v>76</v>
      </c>
      <c r="G438" s="497" t="s">
        <v>2559</v>
      </c>
      <c r="H438" s="497">
        <v>1</v>
      </c>
      <c r="I438" s="497">
        <v>1</v>
      </c>
      <c r="J438" s="497" t="s">
        <v>2602</v>
      </c>
      <c r="K438" s="497" t="s">
        <v>181</v>
      </c>
      <c r="L438" s="497"/>
      <c r="M438" s="497"/>
      <c r="N438" s="497"/>
      <c r="O438" s="497"/>
      <c r="P438" s="497"/>
      <c r="Q438" s="497"/>
      <c r="R438" s="497"/>
    </row>
    <row r="439" spans="1:18" ht="15.75" customHeight="1">
      <c r="A439" s="497" t="s">
        <v>1130</v>
      </c>
      <c r="B439" s="497" t="s">
        <v>1122</v>
      </c>
      <c r="C439" s="497" t="s">
        <v>1123</v>
      </c>
      <c r="D439" s="497" t="s">
        <v>1237</v>
      </c>
      <c r="E439" s="497">
        <v>514101</v>
      </c>
      <c r="F439" s="497" t="s">
        <v>172</v>
      </c>
      <c r="G439" s="497" t="s">
        <v>2559</v>
      </c>
      <c r="H439" s="497">
        <v>7</v>
      </c>
      <c r="I439" s="497">
        <v>1</v>
      </c>
      <c r="J439" s="497" t="s">
        <v>2602</v>
      </c>
      <c r="K439" s="497" t="s">
        <v>181</v>
      </c>
      <c r="L439" s="497"/>
      <c r="M439" s="497"/>
      <c r="N439" s="497"/>
      <c r="O439" s="497"/>
      <c r="P439" s="497"/>
      <c r="Q439" s="497"/>
      <c r="R439" s="497"/>
    </row>
    <row r="440" spans="1:18" ht="15.75" customHeight="1">
      <c r="A440" s="497" t="s">
        <v>1102</v>
      </c>
      <c r="B440" s="497" t="s">
        <v>1122</v>
      </c>
      <c r="C440" s="497" t="s">
        <v>1123</v>
      </c>
      <c r="D440" s="497" t="s">
        <v>647</v>
      </c>
      <c r="E440" s="497">
        <v>722204</v>
      </c>
      <c r="F440" s="497" t="s">
        <v>572</v>
      </c>
      <c r="G440" s="497" t="s">
        <v>2559</v>
      </c>
      <c r="H440" s="497">
        <v>1</v>
      </c>
      <c r="I440" s="497">
        <v>0</v>
      </c>
      <c r="J440" s="497" t="s">
        <v>2567</v>
      </c>
      <c r="K440" s="497" t="s">
        <v>162</v>
      </c>
      <c r="L440" s="497"/>
      <c r="M440" s="497"/>
      <c r="N440" s="497"/>
      <c r="O440" s="497"/>
      <c r="P440" s="497"/>
      <c r="Q440" s="497"/>
      <c r="R440" s="497"/>
    </row>
    <row r="441" spans="1:18" ht="15.75" customHeight="1">
      <c r="A441" s="497" t="s">
        <v>1312</v>
      </c>
      <c r="B441" s="497" t="s">
        <v>802</v>
      </c>
      <c r="C441" s="497" t="s">
        <v>793</v>
      </c>
      <c r="D441" s="497" t="s">
        <v>1222</v>
      </c>
      <c r="E441" s="497">
        <v>512001</v>
      </c>
      <c r="F441" s="497" t="s">
        <v>277</v>
      </c>
      <c r="G441" s="497" t="s">
        <v>2559</v>
      </c>
      <c r="H441" s="497">
        <v>5</v>
      </c>
      <c r="I441" s="497">
        <v>3</v>
      </c>
      <c r="J441" s="497" t="s">
        <v>136</v>
      </c>
      <c r="K441" s="497" t="s">
        <v>134</v>
      </c>
      <c r="L441" s="497"/>
      <c r="M441" s="497"/>
      <c r="N441" s="497"/>
      <c r="O441" s="497"/>
      <c r="P441" s="497"/>
      <c r="Q441" s="497"/>
      <c r="R441" s="497"/>
    </row>
    <row r="442" spans="1:18" ht="15.75" customHeight="1">
      <c r="A442" s="497" t="s">
        <v>1037</v>
      </c>
      <c r="B442" s="497" t="s">
        <v>802</v>
      </c>
      <c r="C442" s="497" t="s">
        <v>793</v>
      </c>
      <c r="D442" s="497" t="s">
        <v>1017</v>
      </c>
      <c r="E442" s="497">
        <v>522301</v>
      </c>
      <c r="F442" s="497" t="s">
        <v>575</v>
      </c>
      <c r="G442" s="497" t="s">
        <v>2559</v>
      </c>
      <c r="H442" s="497">
        <v>3</v>
      </c>
      <c r="I442" s="497">
        <v>2</v>
      </c>
      <c r="J442" s="497" t="s">
        <v>136</v>
      </c>
      <c r="K442" s="497" t="s">
        <v>134</v>
      </c>
      <c r="L442" s="497"/>
      <c r="M442" s="497"/>
      <c r="N442" s="497"/>
      <c r="O442" s="497"/>
      <c r="P442" s="497"/>
      <c r="Q442" s="497"/>
      <c r="R442" s="497"/>
    </row>
    <row r="443" spans="1:18" ht="15.75" customHeight="1">
      <c r="A443" s="497" t="s">
        <v>1101</v>
      </c>
      <c r="B443" s="497" t="s">
        <v>802</v>
      </c>
      <c r="C443" s="497" t="s">
        <v>793</v>
      </c>
      <c r="D443" s="497" t="s">
        <v>1237</v>
      </c>
      <c r="E443" s="497">
        <v>514101</v>
      </c>
      <c r="F443" s="497" t="s">
        <v>172</v>
      </c>
      <c r="G443" s="497" t="s">
        <v>2559</v>
      </c>
      <c r="H443" s="497">
        <v>5</v>
      </c>
      <c r="I443" s="497">
        <v>5</v>
      </c>
      <c r="J443" s="497" t="s">
        <v>136</v>
      </c>
      <c r="K443" s="497" t="s">
        <v>134</v>
      </c>
      <c r="L443" s="497"/>
      <c r="M443" s="497"/>
      <c r="N443" s="497"/>
      <c r="O443" s="497"/>
      <c r="P443" s="497"/>
      <c r="Q443" s="497"/>
      <c r="R443" s="497"/>
    </row>
    <row r="444" spans="1:18" ht="15.75" customHeight="1">
      <c r="A444" s="497" t="s">
        <v>1305</v>
      </c>
      <c r="B444" s="497" t="s">
        <v>802</v>
      </c>
      <c r="C444" s="497" t="s">
        <v>793</v>
      </c>
      <c r="D444" s="497" t="s">
        <v>583</v>
      </c>
      <c r="E444" s="497">
        <v>723103</v>
      </c>
      <c r="F444" s="497" t="s">
        <v>305</v>
      </c>
      <c r="G444" s="497" t="s">
        <v>2559</v>
      </c>
      <c r="H444" s="497">
        <v>12</v>
      </c>
      <c r="I444" s="497">
        <v>0</v>
      </c>
      <c r="J444" s="497" t="s">
        <v>2560</v>
      </c>
      <c r="K444" s="497" t="s">
        <v>34</v>
      </c>
      <c r="L444" s="497"/>
      <c r="M444" s="497"/>
      <c r="N444" s="497"/>
      <c r="O444" s="497"/>
      <c r="P444" s="497"/>
      <c r="Q444" s="497"/>
      <c r="R444" s="497"/>
    </row>
    <row r="445" spans="1:18" ht="15.75" customHeight="1">
      <c r="A445" s="497" t="s">
        <v>1311</v>
      </c>
      <c r="B445" s="497" t="s">
        <v>802</v>
      </c>
      <c r="C445" s="497" t="s">
        <v>793</v>
      </c>
      <c r="D445" s="497" t="s">
        <v>2563</v>
      </c>
      <c r="E445" s="497">
        <v>712618</v>
      </c>
      <c r="F445" s="497" t="s">
        <v>397</v>
      </c>
      <c r="G445" s="497" t="s">
        <v>2559</v>
      </c>
      <c r="H445" s="497">
        <v>1</v>
      </c>
      <c r="I445" s="497">
        <v>0</v>
      </c>
      <c r="J445" s="497" t="s">
        <v>2560</v>
      </c>
      <c r="K445" s="497" t="s">
        <v>34</v>
      </c>
      <c r="L445" s="497"/>
      <c r="M445" s="497"/>
      <c r="N445" s="497"/>
      <c r="O445" s="497"/>
      <c r="P445" s="497"/>
      <c r="Q445" s="497"/>
      <c r="R445" s="497"/>
    </row>
    <row r="446" spans="1:18" ht="15.75" customHeight="1">
      <c r="A446" s="497" t="s">
        <v>1104</v>
      </c>
      <c r="B446" s="497" t="s">
        <v>802</v>
      </c>
      <c r="C446" s="497" t="s">
        <v>793</v>
      </c>
      <c r="D446" s="497" t="s">
        <v>1277</v>
      </c>
      <c r="E446" s="497">
        <v>722307</v>
      </c>
      <c r="F446" s="497" t="s">
        <v>477</v>
      </c>
      <c r="G446" s="497" t="s">
        <v>2559</v>
      </c>
      <c r="H446" s="497">
        <v>3</v>
      </c>
      <c r="I446" s="497">
        <v>0</v>
      </c>
      <c r="J446" s="497" t="s">
        <v>2560</v>
      </c>
      <c r="K446" s="497" t="s">
        <v>34</v>
      </c>
      <c r="L446" s="497"/>
      <c r="M446" s="497"/>
      <c r="N446" s="497"/>
      <c r="O446" s="497"/>
      <c r="P446" s="497"/>
      <c r="Q446" s="497"/>
      <c r="R446" s="497"/>
    </row>
    <row r="447" spans="1:18" ht="15.75" customHeight="1">
      <c r="A447" s="497" t="s">
        <v>1304</v>
      </c>
      <c r="B447" s="497" t="s">
        <v>802</v>
      </c>
      <c r="C447" s="497" t="s">
        <v>793</v>
      </c>
      <c r="D447" s="497" t="s">
        <v>807</v>
      </c>
      <c r="E447" s="497">
        <v>752205</v>
      </c>
      <c r="F447" s="497" t="s">
        <v>578</v>
      </c>
      <c r="G447" s="497" t="s">
        <v>2559</v>
      </c>
      <c r="H447" s="497">
        <v>1</v>
      </c>
      <c r="I447" s="497">
        <v>0</v>
      </c>
      <c r="J447" s="497" t="s">
        <v>136</v>
      </c>
      <c r="K447" s="497" t="s">
        <v>134</v>
      </c>
      <c r="L447" s="497"/>
      <c r="M447" s="497"/>
      <c r="N447" s="497"/>
      <c r="O447" s="497"/>
      <c r="P447" s="497"/>
      <c r="Q447" s="497"/>
      <c r="R447" s="497"/>
    </row>
    <row r="448" spans="1:18" ht="15.75" customHeight="1">
      <c r="A448" s="497" t="s">
        <v>1049</v>
      </c>
      <c r="B448" s="497" t="s">
        <v>802</v>
      </c>
      <c r="C448" s="497" t="s">
        <v>793</v>
      </c>
      <c r="D448" s="497" t="s">
        <v>1276</v>
      </c>
      <c r="E448" s="497">
        <v>741201</v>
      </c>
      <c r="F448" s="497" t="s">
        <v>130</v>
      </c>
      <c r="G448" s="497" t="s">
        <v>2593</v>
      </c>
      <c r="H448" s="497">
        <v>3</v>
      </c>
      <c r="I448" s="497">
        <v>0</v>
      </c>
      <c r="J448" s="497" t="s">
        <v>151</v>
      </c>
      <c r="K448" s="497" t="s">
        <v>150</v>
      </c>
      <c r="L448" s="497"/>
      <c r="M448" s="497"/>
      <c r="N448" s="497"/>
      <c r="O448" s="497"/>
      <c r="P448" s="497"/>
      <c r="Q448" s="497"/>
      <c r="R448" s="497" t="s">
        <v>2614</v>
      </c>
    </row>
    <row r="449" spans="1:18" ht="15.75" customHeight="1">
      <c r="A449" s="497" t="s">
        <v>1043</v>
      </c>
      <c r="B449" s="497" t="s">
        <v>802</v>
      </c>
      <c r="C449" s="497" t="s">
        <v>793</v>
      </c>
      <c r="D449" s="497" t="s">
        <v>1286</v>
      </c>
      <c r="E449" s="497">
        <v>751201</v>
      </c>
      <c r="F449" s="497" t="s">
        <v>76</v>
      </c>
      <c r="G449" s="497" t="s">
        <v>2559</v>
      </c>
      <c r="H449" s="497">
        <v>1</v>
      </c>
      <c r="I449" s="497">
        <v>1</v>
      </c>
      <c r="J449" s="497" t="s">
        <v>136</v>
      </c>
      <c r="K449" s="497" t="s">
        <v>134</v>
      </c>
      <c r="L449" s="497"/>
      <c r="M449" s="497"/>
      <c r="N449" s="497"/>
      <c r="O449" s="497"/>
      <c r="P449" s="497"/>
      <c r="Q449" s="497"/>
      <c r="R449" s="497"/>
    </row>
    <row r="450" spans="1:18" ht="15.75" customHeight="1">
      <c r="A450" s="497" t="s">
        <v>1038</v>
      </c>
      <c r="B450" s="497" t="s">
        <v>1295</v>
      </c>
      <c r="C450" s="497" t="s">
        <v>912</v>
      </c>
      <c r="D450" s="497" t="s">
        <v>1286</v>
      </c>
      <c r="E450" s="497">
        <v>751201</v>
      </c>
      <c r="F450" s="497" t="s">
        <v>76</v>
      </c>
      <c r="G450" s="497" t="s">
        <v>2559</v>
      </c>
      <c r="H450" s="497">
        <v>1</v>
      </c>
      <c r="I450" s="497">
        <v>1</v>
      </c>
      <c r="J450" s="497" t="s">
        <v>2579</v>
      </c>
      <c r="K450" s="497" t="s">
        <v>111</v>
      </c>
      <c r="L450" s="497"/>
      <c r="M450" s="497"/>
      <c r="N450" s="497"/>
      <c r="O450" s="497"/>
      <c r="P450" s="497"/>
      <c r="Q450" s="497"/>
      <c r="R450" s="497"/>
    </row>
    <row r="451" spans="1:18" ht="15.75" customHeight="1">
      <c r="A451" s="497" t="s">
        <v>1030</v>
      </c>
      <c r="B451" s="497" t="s">
        <v>1295</v>
      </c>
      <c r="C451" s="497" t="s">
        <v>912</v>
      </c>
      <c r="D451" s="497" t="s">
        <v>1222</v>
      </c>
      <c r="E451" s="497">
        <v>512001</v>
      </c>
      <c r="F451" s="497" t="s">
        <v>277</v>
      </c>
      <c r="G451" s="497" t="s">
        <v>2559</v>
      </c>
      <c r="H451" s="497">
        <v>1</v>
      </c>
      <c r="I451" s="497">
        <v>1</v>
      </c>
      <c r="J451" s="497" t="s">
        <v>2579</v>
      </c>
      <c r="K451" s="497" t="s">
        <v>111</v>
      </c>
      <c r="L451" s="497"/>
      <c r="M451" s="497"/>
      <c r="N451" s="497"/>
      <c r="O451" s="497"/>
      <c r="P451" s="497"/>
      <c r="Q451" s="497"/>
      <c r="R451" s="497"/>
    </row>
    <row r="452" spans="1:18" ht="15.75" customHeight="1">
      <c r="A452" s="497" t="s">
        <v>412</v>
      </c>
      <c r="B452" s="497" t="s">
        <v>1295</v>
      </c>
      <c r="C452" s="497" t="s">
        <v>912</v>
      </c>
      <c r="D452" s="497" t="s">
        <v>1017</v>
      </c>
      <c r="E452" s="497">
        <v>522301</v>
      </c>
      <c r="F452" s="497" t="s">
        <v>575</v>
      </c>
      <c r="G452" s="497" t="s">
        <v>2559</v>
      </c>
      <c r="H452" s="497">
        <v>7</v>
      </c>
      <c r="I452" s="497">
        <v>5</v>
      </c>
      <c r="J452" s="497" t="s">
        <v>2579</v>
      </c>
      <c r="K452" s="497" t="s">
        <v>111</v>
      </c>
      <c r="L452" s="497"/>
      <c r="M452" s="497"/>
      <c r="N452" s="497"/>
      <c r="O452" s="497"/>
      <c r="P452" s="497"/>
      <c r="Q452" s="497"/>
      <c r="R452" s="497"/>
    </row>
    <row r="453" spans="1:18" ht="15.75" customHeight="1">
      <c r="A453" s="497" t="s">
        <v>1031</v>
      </c>
      <c r="B453" s="497" t="s">
        <v>1295</v>
      </c>
      <c r="C453" s="497" t="s">
        <v>912</v>
      </c>
      <c r="D453" s="497" t="s">
        <v>1237</v>
      </c>
      <c r="E453" s="497">
        <v>514101</v>
      </c>
      <c r="F453" s="497" t="s">
        <v>172</v>
      </c>
      <c r="G453" s="497" t="s">
        <v>2559</v>
      </c>
      <c r="H453" s="497">
        <v>2</v>
      </c>
      <c r="I453" s="497">
        <v>2</v>
      </c>
      <c r="J453" s="497" t="s">
        <v>2579</v>
      </c>
      <c r="K453" s="497" t="s">
        <v>111</v>
      </c>
      <c r="L453" s="497"/>
      <c r="M453" s="497"/>
      <c r="N453" s="497"/>
      <c r="O453" s="497"/>
      <c r="P453" s="497"/>
      <c r="Q453" s="497"/>
      <c r="R453" s="497"/>
    </row>
    <row r="454" spans="1:18" ht="15.75" customHeight="1">
      <c r="A454" s="497" t="s">
        <v>1315</v>
      </c>
      <c r="B454" s="497" t="s">
        <v>1295</v>
      </c>
      <c r="C454" s="497" t="s">
        <v>912</v>
      </c>
      <c r="D454" s="497" t="s">
        <v>583</v>
      </c>
      <c r="E454" s="497">
        <v>723103</v>
      </c>
      <c r="F454" s="497" t="s">
        <v>305</v>
      </c>
      <c r="G454" s="497" t="s">
        <v>2559</v>
      </c>
      <c r="H454" s="497">
        <v>1</v>
      </c>
      <c r="I454" s="497">
        <v>0</v>
      </c>
      <c r="J454" s="497" t="s">
        <v>2567</v>
      </c>
      <c r="K454" s="497" t="s">
        <v>162</v>
      </c>
      <c r="L454" s="497"/>
      <c r="M454" s="497"/>
      <c r="N454" s="497"/>
      <c r="O454" s="497"/>
      <c r="P454" s="497"/>
      <c r="Q454" s="497"/>
      <c r="R454" s="497"/>
    </row>
    <row r="455" spans="1:18" ht="15.75" customHeight="1">
      <c r="A455" s="497" t="s">
        <v>1317</v>
      </c>
      <c r="B455" s="497" t="s">
        <v>1295</v>
      </c>
      <c r="C455" s="497" t="s">
        <v>912</v>
      </c>
      <c r="D455" s="497" t="s">
        <v>2564</v>
      </c>
      <c r="E455" s="497">
        <v>721306</v>
      </c>
      <c r="F455" s="497" t="s">
        <v>58</v>
      </c>
      <c r="G455" s="497" t="s">
        <v>2559</v>
      </c>
      <c r="H455" s="497">
        <v>1</v>
      </c>
      <c r="I455" s="497">
        <v>0</v>
      </c>
      <c r="J455" s="497" t="s">
        <v>2560</v>
      </c>
      <c r="K455" s="497" t="s">
        <v>34</v>
      </c>
      <c r="L455" s="497"/>
      <c r="M455" s="497"/>
      <c r="N455" s="497"/>
      <c r="O455" s="497"/>
      <c r="P455" s="497"/>
      <c r="Q455" s="497"/>
      <c r="R455" s="497"/>
    </row>
    <row r="456" spans="1:18" ht="15.75" customHeight="1">
      <c r="A456" s="497" t="s">
        <v>384</v>
      </c>
      <c r="B456" s="497" t="s">
        <v>1295</v>
      </c>
      <c r="C456" s="497" t="s">
        <v>912</v>
      </c>
      <c r="D456" s="497" t="s">
        <v>2563</v>
      </c>
      <c r="E456" s="497">
        <v>712618</v>
      </c>
      <c r="F456" s="497" t="s">
        <v>397</v>
      </c>
      <c r="G456" s="497" t="s">
        <v>2559</v>
      </c>
      <c r="H456" s="497">
        <v>1</v>
      </c>
      <c r="I456" s="497">
        <v>0</v>
      </c>
      <c r="J456" s="497" t="s">
        <v>2560</v>
      </c>
      <c r="K456" s="497" t="s">
        <v>34</v>
      </c>
      <c r="L456" s="497"/>
      <c r="M456" s="497"/>
      <c r="N456" s="497"/>
      <c r="O456" s="497"/>
      <c r="P456" s="497"/>
      <c r="Q456" s="497"/>
      <c r="R456" s="497"/>
    </row>
    <row r="457" spans="1:18" ht="15.75" customHeight="1">
      <c r="A457" s="497" t="s">
        <v>981</v>
      </c>
      <c r="B457" s="497" t="s">
        <v>1462</v>
      </c>
      <c r="C457" s="497" t="s">
        <v>249</v>
      </c>
      <c r="D457" s="497" t="s">
        <v>647</v>
      </c>
      <c r="E457" s="497">
        <v>722204</v>
      </c>
      <c r="F457" s="497" t="s">
        <v>572</v>
      </c>
      <c r="G457" s="497" t="s">
        <v>2559</v>
      </c>
      <c r="H457" s="497">
        <v>9</v>
      </c>
      <c r="I457" s="497">
        <v>0</v>
      </c>
      <c r="J457" s="497" t="s">
        <v>2560</v>
      </c>
      <c r="K457" s="497" t="s">
        <v>34</v>
      </c>
      <c r="L457" s="497"/>
      <c r="M457" s="497"/>
      <c r="N457" s="497"/>
      <c r="O457" s="497"/>
      <c r="P457" s="497"/>
      <c r="Q457" s="497"/>
      <c r="R457" s="497"/>
    </row>
    <row r="458" spans="1:18" ht="15.75" customHeight="1">
      <c r="A458" s="497" t="s">
        <v>983</v>
      </c>
      <c r="B458" s="497" t="s">
        <v>1462</v>
      </c>
      <c r="C458" s="497" t="s">
        <v>249</v>
      </c>
      <c r="D458" s="497" t="s">
        <v>2568</v>
      </c>
      <c r="E458" s="497">
        <v>713203</v>
      </c>
      <c r="F458" s="497" t="s">
        <v>287</v>
      </c>
      <c r="G458" s="497" t="s">
        <v>2559</v>
      </c>
      <c r="H458" s="497">
        <v>4</v>
      </c>
      <c r="I458" s="497">
        <v>0</v>
      </c>
      <c r="J458" s="497" t="s">
        <v>2560</v>
      </c>
      <c r="K458" s="497" t="s">
        <v>34</v>
      </c>
      <c r="L458" s="497"/>
      <c r="M458" s="497"/>
      <c r="N458" s="497"/>
      <c r="O458" s="497"/>
      <c r="P458" s="497"/>
      <c r="Q458" s="497"/>
      <c r="R458" s="497"/>
    </row>
    <row r="459" spans="1:18" ht="15.75" customHeight="1">
      <c r="A459" s="497" t="s">
        <v>987</v>
      </c>
      <c r="B459" s="497" t="s">
        <v>1462</v>
      </c>
      <c r="C459" s="497" t="s">
        <v>249</v>
      </c>
      <c r="D459" s="497" t="s">
        <v>2615</v>
      </c>
      <c r="E459" s="497">
        <v>814209</v>
      </c>
      <c r="F459" s="497" t="s">
        <v>441</v>
      </c>
      <c r="G459" s="497" t="s">
        <v>2559</v>
      </c>
      <c r="H459" s="497">
        <v>3</v>
      </c>
      <c r="I459" s="497">
        <v>0</v>
      </c>
      <c r="J459" s="497" t="s">
        <v>2574</v>
      </c>
      <c r="K459" s="497" t="s">
        <v>81</v>
      </c>
      <c r="L459" s="497"/>
      <c r="M459" s="497"/>
      <c r="N459" s="497"/>
      <c r="O459" s="497"/>
      <c r="P459" s="497"/>
      <c r="Q459" s="497"/>
      <c r="R459" s="497"/>
    </row>
    <row r="460" spans="1:18" ht="15.75" customHeight="1">
      <c r="A460" s="497" t="s">
        <v>984</v>
      </c>
      <c r="B460" s="497" t="s">
        <v>1462</v>
      </c>
      <c r="C460" s="497" t="s">
        <v>249</v>
      </c>
      <c r="D460" s="497" t="s">
        <v>1246</v>
      </c>
      <c r="E460" s="497">
        <v>741203</v>
      </c>
      <c r="F460" s="497" t="s">
        <v>138</v>
      </c>
      <c r="G460" s="497" t="s">
        <v>2559</v>
      </c>
      <c r="H460" s="497">
        <v>10</v>
      </c>
      <c r="I460" s="497">
        <v>0</v>
      </c>
      <c r="J460" s="497" t="s">
        <v>2560</v>
      </c>
      <c r="K460" s="497" t="s">
        <v>34</v>
      </c>
      <c r="L460" s="497"/>
      <c r="M460" s="497"/>
      <c r="N460" s="497"/>
      <c r="O460" s="497"/>
      <c r="P460" s="497"/>
      <c r="Q460" s="497"/>
      <c r="R460" s="497"/>
    </row>
    <row r="461" spans="1:18" ht="15.75" customHeight="1">
      <c r="A461" s="497" t="s">
        <v>986</v>
      </c>
      <c r="B461" s="497" t="s">
        <v>1365</v>
      </c>
      <c r="C461" s="497" t="s">
        <v>1023</v>
      </c>
      <c r="D461" s="497" t="s">
        <v>1017</v>
      </c>
      <c r="E461" s="497">
        <v>522301</v>
      </c>
      <c r="F461" s="497" t="s">
        <v>575</v>
      </c>
      <c r="G461" s="497" t="s">
        <v>2559</v>
      </c>
      <c r="H461" s="497">
        <v>3</v>
      </c>
      <c r="I461" s="497">
        <v>3</v>
      </c>
      <c r="J461" s="497" t="s">
        <v>136</v>
      </c>
      <c r="K461" s="497" t="s">
        <v>134</v>
      </c>
      <c r="L461" s="497"/>
      <c r="M461" s="497"/>
      <c r="N461" s="497"/>
      <c r="O461" s="497"/>
      <c r="P461" s="497"/>
      <c r="Q461" s="497"/>
      <c r="R461" s="497"/>
    </row>
    <row r="462" spans="1:18" ht="15.75" customHeight="1">
      <c r="A462" s="497" t="s">
        <v>991</v>
      </c>
      <c r="B462" s="497" t="s">
        <v>1365</v>
      </c>
      <c r="C462" s="497" t="s">
        <v>1023</v>
      </c>
      <c r="D462" s="497" t="s">
        <v>1237</v>
      </c>
      <c r="E462" s="497">
        <v>514101</v>
      </c>
      <c r="F462" s="497" t="s">
        <v>172</v>
      </c>
      <c r="G462" s="497" t="s">
        <v>2559</v>
      </c>
      <c r="H462" s="497">
        <v>8</v>
      </c>
      <c r="I462" s="497">
        <v>7</v>
      </c>
      <c r="J462" s="497" t="s">
        <v>136</v>
      </c>
      <c r="K462" s="497" t="s">
        <v>134</v>
      </c>
      <c r="L462" s="497"/>
      <c r="M462" s="497"/>
      <c r="N462" s="497"/>
      <c r="O462" s="497"/>
      <c r="P462" s="497"/>
      <c r="Q462" s="497"/>
      <c r="R462" s="497"/>
    </row>
    <row r="463" spans="1:18" ht="15.75" customHeight="1">
      <c r="A463" s="497" t="s">
        <v>992</v>
      </c>
      <c r="B463" s="497" t="s">
        <v>1365</v>
      </c>
      <c r="C463" s="497" t="s">
        <v>1023</v>
      </c>
      <c r="D463" s="497" t="s">
        <v>583</v>
      </c>
      <c r="E463" s="497">
        <v>723103</v>
      </c>
      <c r="F463" s="497" t="s">
        <v>305</v>
      </c>
      <c r="G463" s="497" t="s">
        <v>2559</v>
      </c>
      <c r="H463" s="497">
        <v>6</v>
      </c>
      <c r="I463" s="497">
        <v>0</v>
      </c>
      <c r="J463" s="497" t="s">
        <v>136</v>
      </c>
      <c r="K463" s="497" t="s">
        <v>134</v>
      </c>
      <c r="L463" s="497"/>
      <c r="M463" s="497"/>
      <c r="N463" s="497"/>
      <c r="O463" s="497"/>
      <c r="P463" s="497"/>
      <c r="Q463" s="497"/>
      <c r="R463" s="497"/>
    </row>
    <row r="464" spans="1:18" ht="15.75" customHeight="1">
      <c r="A464" s="497" t="s">
        <v>994</v>
      </c>
      <c r="B464" s="497" t="s">
        <v>1365</v>
      </c>
      <c r="C464" s="497" t="s">
        <v>1023</v>
      </c>
      <c r="D464" s="497" t="s">
        <v>807</v>
      </c>
      <c r="E464" s="497">
        <v>752205</v>
      </c>
      <c r="F464" s="497" t="s">
        <v>578</v>
      </c>
      <c r="G464" s="497" t="s">
        <v>2559</v>
      </c>
      <c r="H464" s="497">
        <v>1</v>
      </c>
      <c r="I464" s="497">
        <v>0</v>
      </c>
      <c r="J464" s="497" t="s">
        <v>136</v>
      </c>
      <c r="K464" s="497" t="s">
        <v>134</v>
      </c>
      <c r="L464" s="497"/>
      <c r="M464" s="497"/>
      <c r="N464" s="497"/>
      <c r="O464" s="497"/>
      <c r="P464" s="497"/>
      <c r="Q464" s="497"/>
      <c r="R464" s="497"/>
    </row>
    <row r="465" spans="1:18" ht="15.75" customHeight="1">
      <c r="A465" s="497" t="s">
        <v>1319</v>
      </c>
      <c r="B465" s="497" t="s">
        <v>1365</v>
      </c>
      <c r="C465" s="497" t="s">
        <v>1023</v>
      </c>
      <c r="D465" s="497" t="s">
        <v>2572</v>
      </c>
      <c r="E465" s="497">
        <v>753402</v>
      </c>
      <c r="F465" s="497" t="s">
        <v>581</v>
      </c>
      <c r="G465" s="497" t="s">
        <v>2559</v>
      </c>
      <c r="H465" s="497">
        <v>1</v>
      </c>
      <c r="I465" s="497">
        <v>0</v>
      </c>
      <c r="J465" s="497" t="s">
        <v>136</v>
      </c>
      <c r="K465" s="497" t="s">
        <v>134</v>
      </c>
      <c r="L465" s="497"/>
      <c r="M465" s="497"/>
      <c r="N465" s="497"/>
      <c r="O465" s="497"/>
      <c r="P465" s="497"/>
      <c r="Q465" s="497"/>
      <c r="R465" s="497"/>
    </row>
    <row r="466" spans="1:18" ht="15.75" customHeight="1">
      <c r="A466" s="497" t="s">
        <v>385</v>
      </c>
      <c r="B466" s="497" t="s">
        <v>1365</v>
      </c>
      <c r="C466" s="497" t="s">
        <v>1023</v>
      </c>
      <c r="D466" s="497" t="s">
        <v>2568</v>
      </c>
      <c r="E466" s="497">
        <v>713203</v>
      </c>
      <c r="F466" s="497" t="s">
        <v>287</v>
      </c>
      <c r="G466" s="497" t="s">
        <v>2559</v>
      </c>
      <c r="H466" s="497">
        <v>1</v>
      </c>
      <c r="I466" s="497">
        <v>0</v>
      </c>
      <c r="J466" s="497" t="s">
        <v>136</v>
      </c>
      <c r="K466" s="497" t="s">
        <v>134</v>
      </c>
      <c r="L466" s="497"/>
      <c r="M466" s="497"/>
      <c r="N466" s="497"/>
      <c r="O466" s="497"/>
      <c r="P466" s="497"/>
      <c r="Q466" s="497"/>
      <c r="R466" s="497"/>
    </row>
    <row r="467" spans="1:18" ht="15.75" customHeight="1">
      <c r="A467" s="497" t="s">
        <v>1121</v>
      </c>
      <c r="B467" s="497" t="s">
        <v>1451</v>
      </c>
      <c r="C467" s="497" t="s">
        <v>1452</v>
      </c>
      <c r="D467" s="497" t="s">
        <v>1222</v>
      </c>
      <c r="E467" s="497">
        <v>512001</v>
      </c>
      <c r="F467" s="497" t="s">
        <v>277</v>
      </c>
      <c r="G467" s="497" t="s">
        <v>2559</v>
      </c>
      <c r="H467" s="497">
        <v>7</v>
      </c>
      <c r="I467" s="497">
        <v>1</v>
      </c>
      <c r="J467" s="497" t="s">
        <v>136</v>
      </c>
      <c r="K467" s="497" t="s">
        <v>134</v>
      </c>
      <c r="L467" s="497"/>
      <c r="M467" s="497"/>
      <c r="N467" s="497"/>
      <c r="O467" s="497"/>
      <c r="P467" s="497"/>
      <c r="Q467" s="497"/>
      <c r="R467" s="497"/>
    </row>
    <row r="468" spans="1:18" ht="15.75" customHeight="1">
      <c r="A468" s="497" t="s">
        <v>1014</v>
      </c>
      <c r="B468" s="497" t="s">
        <v>1481</v>
      </c>
      <c r="C468" s="497" t="s">
        <v>950</v>
      </c>
      <c r="D468" s="497" t="s">
        <v>2564</v>
      </c>
      <c r="E468" s="497">
        <v>721306</v>
      </c>
      <c r="F468" s="497" t="s">
        <v>51</v>
      </c>
      <c r="G468" s="497" t="s">
        <v>2559</v>
      </c>
      <c r="H468" s="497">
        <v>3</v>
      </c>
      <c r="I468" s="497">
        <v>0</v>
      </c>
      <c r="J468" s="497" t="s">
        <v>136</v>
      </c>
      <c r="K468" s="497" t="s">
        <v>134</v>
      </c>
      <c r="L468" s="497"/>
      <c r="M468" s="497"/>
      <c r="N468" s="497"/>
      <c r="O468" s="497"/>
      <c r="P468" s="497"/>
      <c r="Q468" s="497"/>
      <c r="R468" s="497"/>
    </row>
    <row r="469" spans="1:18" ht="15.75" customHeight="1">
      <c r="A469" s="497" t="s">
        <v>506</v>
      </c>
      <c r="B469" s="497" t="s">
        <v>1481</v>
      </c>
      <c r="C469" s="497" t="s">
        <v>950</v>
      </c>
      <c r="D469" s="497" t="s">
        <v>1286</v>
      </c>
      <c r="E469" s="497">
        <v>751201</v>
      </c>
      <c r="F469" s="497" t="s">
        <v>76</v>
      </c>
      <c r="G469" s="497" t="s">
        <v>2559</v>
      </c>
      <c r="H469" s="497">
        <v>3</v>
      </c>
      <c r="I469" s="497">
        <v>1</v>
      </c>
      <c r="J469" s="497" t="s">
        <v>136</v>
      </c>
      <c r="K469" s="497" t="s">
        <v>134</v>
      </c>
      <c r="L469" s="497"/>
      <c r="M469" s="497"/>
      <c r="N469" s="497"/>
      <c r="O469" s="497"/>
      <c r="P469" s="497"/>
      <c r="Q469" s="497"/>
      <c r="R469" s="497"/>
    </row>
    <row r="470" spans="1:18" ht="15.75" customHeight="1">
      <c r="A470" s="497" t="s">
        <v>1125</v>
      </c>
      <c r="B470" s="497" t="s">
        <v>1481</v>
      </c>
      <c r="C470" s="497" t="s">
        <v>950</v>
      </c>
      <c r="D470" s="497" t="s">
        <v>1276</v>
      </c>
      <c r="E470" s="497">
        <v>741201</v>
      </c>
      <c r="F470" s="497" t="s">
        <v>130</v>
      </c>
      <c r="G470" s="497" t="s">
        <v>2559</v>
      </c>
      <c r="H470" s="497">
        <v>3</v>
      </c>
      <c r="I470" s="497">
        <v>0</v>
      </c>
      <c r="J470" s="497" t="s">
        <v>2571</v>
      </c>
      <c r="K470" s="497" t="s">
        <v>181</v>
      </c>
      <c r="L470" s="497"/>
      <c r="M470" s="497"/>
      <c r="N470" s="497"/>
      <c r="O470" s="497"/>
      <c r="P470" s="497"/>
      <c r="Q470" s="497"/>
      <c r="R470" s="497"/>
    </row>
    <row r="471" spans="1:18" ht="15.75" customHeight="1">
      <c r="A471" s="497" t="s">
        <v>1124</v>
      </c>
      <c r="B471" s="497" t="s">
        <v>1481</v>
      </c>
      <c r="C471" s="497" t="s">
        <v>950</v>
      </c>
      <c r="D471" s="497" t="s">
        <v>2580</v>
      </c>
      <c r="E471" s="497">
        <v>742117</v>
      </c>
      <c r="F471" s="497" t="s">
        <v>144</v>
      </c>
      <c r="G471" s="497" t="s">
        <v>2559</v>
      </c>
      <c r="H471" s="497">
        <v>1</v>
      </c>
      <c r="I471" s="497">
        <v>0</v>
      </c>
      <c r="J471" s="497" t="s">
        <v>2571</v>
      </c>
      <c r="K471" s="497" t="s">
        <v>181</v>
      </c>
      <c r="L471" s="497"/>
      <c r="M471" s="497"/>
      <c r="N471" s="497"/>
      <c r="O471" s="497"/>
      <c r="P471" s="497"/>
      <c r="Q471" s="497"/>
      <c r="R471" s="497"/>
    </row>
    <row r="472" spans="1:18" ht="15.75" customHeight="1">
      <c r="A472" s="497" t="s">
        <v>964</v>
      </c>
      <c r="B472" s="497" t="s">
        <v>1481</v>
      </c>
      <c r="C472" s="497" t="s">
        <v>950</v>
      </c>
      <c r="D472" s="497" t="s">
        <v>1267</v>
      </c>
      <c r="E472" s="497">
        <v>741103</v>
      </c>
      <c r="F472" s="497" t="s">
        <v>157</v>
      </c>
      <c r="G472" s="497" t="s">
        <v>2559</v>
      </c>
      <c r="H472" s="497">
        <v>5</v>
      </c>
      <c r="I472" s="497">
        <v>0</v>
      </c>
      <c r="J472" s="497" t="s">
        <v>136</v>
      </c>
      <c r="K472" s="497" t="s">
        <v>134</v>
      </c>
      <c r="L472" s="497"/>
      <c r="M472" s="497"/>
      <c r="N472" s="497"/>
      <c r="O472" s="497"/>
      <c r="P472" s="497"/>
      <c r="Q472" s="497"/>
      <c r="R472" s="497"/>
    </row>
    <row r="473" spans="1:18" ht="15.75" customHeight="1">
      <c r="A473" s="497" t="s">
        <v>521</v>
      </c>
      <c r="B473" s="497" t="s">
        <v>1481</v>
      </c>
      <c r="C473" s="497" t="s">
        <v>950</v>
      </c>
      <c r="D473" s="497" t="s">
        <v>1237</v>
      </c>
      <c r="E473" s="497">
        <v>514101</v>
      </c>
      <c r="F473" s="497" t="s">
        <v>172</v>
      </c>
      <c r="G473" s="497" t="s">
        <v>2559</v>
      </c>
      <c r="H473" s="497">
        <v>11</v>
      </c>
      <c r="I473" s="497">
        <v>10</v>
      </c>
      <c r="J473" s="497" t="s">
        <v>136</v>
      </c>
      <c r="K473" s="497" t="s">
        <v>134</v>
      </c>
      <c r="L473" s="497"/>
      <c r="M473" s="497"/>
      <c r="N473" s="497"/>
      <c r="O473" s="497"/>
      <c r="P473" s="497"/>
      <c r="Q473" s="497"/>
      <c r="R473" s="497"/>
    </row>
    <row r="474" spans="1:18" ht="15.75" customHeight="1">
      <c r="A474" s="497" t="s">
        <v>510</v>
      </c>
      <c r="B474" s="497" t="s">
        <v>1481</v>
      </c>
      <c r="C474" s="497" t="s">
        <v>950</v>
      </c>
      <c r="D474" s="497" t="s">
        <v>1222</v>
      </c>
      <c r="E474" s="497">
        <v>512001</v>
      </c>
      <c r="F474" s="497" t="s">
        <v>277</v>
      </c>
      <c r="G474" s="497" t="s">
        <v>2559</v>
      </c>
      <c r="H474" s="497">
        <v>5</v>
      </c>
      <c r="I474" s="497">
        <v>4</v>
      </c>
      <c r="J474" s="497" t="s">
        <v>2567</v>
      </c>
      <c r="K474" s="497" t="s">
        <v>162</v>
      </c>
      <c r="L474" s="497"/>
      <c r="M474" s="497"/>
      <c r="N474" s="497"/>
      <c r="O474" s="497"/>
      <c r="P474" s="497"/>
      <c r="Q474" s="497"/>
      <c r="R474" s="497"/>
    </row>
    <row r="475" spans="1:18" ht="15.75" customHeight="1">
      <c r="A475" s="497" t="s">
        <v>505</v>
      </c>
      <c r="B475" s="497" t="s">
        <v>1481</v>
      </c>
      <c r="C475" s="497" t="s">
        <v>950</v>
      </c>
      <c r="D475" s="497" t="s">
        <v>2568</v>
      </c>
      <c r="E475" s="497">
        <v>713201</v>
      </c>
      <c r="F475" s="497" t="s">
        <v>287</v>
      </c>
      <c r="G475" s="497" t="s">
        <v>2559</v>
      </c>
      <c r="H475" s="497">
        <v>4</v>
      </c>
      <c r="I475" s="497">
        <v>0</v>
      </c>
      <c r="J475" s="497" t="s">
        <v>136</v>
      </c>
      <c r="K475" s="497" t="s">
        <v>134</v>
      </c>
      <c r="L475" s="497"/>
      <c r="M475" s="497"/>
      <c r="N475" s="497"/>
      <c r="O475" s="497"/>
      <c r="P475" s="497"/>
      <c r="Q475" s="497"/>
      <c r="R475" s="497"/>
    </row>
    <row r="476" spans="1:18" ht="15.75" customHeight="1">
      <c r="A476" s="497" t="s">
        <v>498</v>
      </c>
      <c r="B476" s="497" t="s">
        <v>1481</v>
      </c>
      <c r="C476" s="497" t="s">
        <v>950</v>
      </c>
      <c r="D476" s="497" t="s">
        <v>583</v>
      </c>
      <c r="E476" s="497">
        <v>723103</v>
      </c>
      <c r="F476" s="497" t="s">
        <v>305</v>
      </c>
      <c r="G476" s="497" t="s">
        <v>2559</v>
      </c>
      <c r="H476" s="497">
        <v>13</v>
      </c>
      <c r="I476" s="497">
        <v>0</v>
      </c>
      <c r="J476" s="497" t="s">
        <v>2567</v>
      </c>
      <c r="K476" s="497" t="s">
        <v>162</v>
      </c>
      <c r="L476" s="497"/>
      <c r="M476" s="497"/>
      <c r="N476" s="497"/>
      <c r="O476" s="497"/>
      <c r="P476" s="497"/>
      <c r="Q476" s="497"/>
      <c r="R476" s="497"/>
    </row>
    <row r="477" spans="1:18" ht="15.75" customHeight="1">
      <c r="A477" s="497" t="s">
        <v>502</v>
      </c>
      <c r="B477" s="497" t="s">
        <v>1481</v>
      </c>
      <c r="C477" s="497" t="s">
        <v>950</v>
      </c>
      <c r="D477" s="497" t="s">
        <v>2616</v>
      </c>
      <c r="E477" s="497">
        <v>843103</v>
      </c>
      <c r="F477" s="497" t="s">
        <v>324</v>
      </c>
      <c r="G477" s="497" t="s">
        <v>2559</v>
      </c>
      <c r="H477" s="497">
        <v>2</v>
      </c>
      <c r="I477" s="497">
        <v>0</v>
      </c>
      <c r="J477" s="497" t="s">
        <v>2571</v>
      </c>
      <c r="K477" s="497" t="s">
        <v>181</v>
      </c>
      <c r="L477" s="497"/>
      <c r="M477" s="497"/>
      <c r="N477" s="497"/>
      <c r="O477" s="497"/>
      <c r="P477" s="497"/>
      <c r="Q477" s="497"/>
      <c r="R477" s="497"/>
    </row>
    <row r="478" spans="1:18" ht="15.75" customHeight="1">
      <c r="A478" s="497" t="s">
        <v>87</v>
      </c>
      <c r="B478" s="497" t="s">
        <v>1481</v>
      </c>
      <c r="C478" s="497" t="s">
        <v>950</v>
      </c>
      <c r="D478" s="497" t="s">
        <v>2580</v>
      </c>
      <c r="E478" s="497">
        <v>742117</v>
      </c>
      <c r="F478" s="497" t="s">
        <v>144</v>
      </c>
      <c r="G478" s="497" t="s">
        <v>2559</v>
      </c>
      <c r="H478" s="497">
        <v>2</v>
      </c>
      <c r="I478" s="497">
        <v>0</v>
      </c>
      <c r="J478" s="497" t="s">
        <v>2571</v>
      </c>
      <c r="K478" s="497" t="s">
        <v>181</v>
      </c>
      <c r="L478" s="497"/>
      <c r="M478" s="497"/>
      <c r="N478" s="497"/>
      <c r="O478" s="497"/>
      <c r="P478" s="497"/>
      <c r="Q478" s="497"/>
      <c r="R478" s="497"/>
    </row>
    <row r="479" spans="1:18" ht="15.75" customHeight="1">
      <c r="A479" s="497" t="s">
        <v>1126</v>
      </c>
      <c r="B479" s="497" t="s">
        <v>1481</v>
      </c>
      <c r="C479" s="497" t="s">
        <v>950</v>
      </c>
      <c r="D479" s="497" t="s">
        <v>1277</v>
      </c>
      <c r="E479" s="497">
        <v>722307</v>
      </c>
      <c r="F479" s="497" t="s">
        <v>477</v>
      </c>
      <c r="G479" s="497" t="s">
        <v>2559</v>
      </c>
      <c r="H479" s="497">
        <v>1</v>
      </c>
      <c r="I479" s="497">
        <v>0</v>
      </c>
      <c r="J479" s="497" t="s">
        <v>136</v>
      </c>
      <c r="K479" s="497" t="s">
        <v>134</v>
      </c>
      <c r="L479" s="497"/>
      <c r="M479" s="497"/>
      <c r="N479" s="497"/>
      <c r="O479" s="497"/>
      <c r="P479" s="497"/>
      <c r="Q479" s="497"/>
      <c r="R479" s="497"/>
    </row>
    <row r="480" spans="1:18" ht="15.75" customHeight="1">
      <c r="A480" s="497" t="s">
        <v>436</v>
      </c>
      <c r="B480" s="497" t="s">
        <v>1481</v>
      </c>
      <c r="C480" s="497" t="s">
        <v>950</v>
      </c>
      <c r="D480" s="497" t="s">
        <v>807</v>
      </c>
      <c r="E480" s="497">
        <v>752205</v>
      </c>
      <c r="F480" s="497" t="s">
        <v>578</v>
      </c>
      <c r="G480" s="497" t="s">
        <v>2559</v>
      </c>
      <c r="H480" s="497">
        <v>1</v>
      </c>
      <c r="I480" s="497">
        <v>0</v>
      </c>
      <c r="J480" s="497" t="s">
        <v>2567</v>
      </c>
      <c r="K480" s="497" t="s">
        <v>162</v>
      </c>
      <c r="L480" s="497"/>
      <c r="M480" s="497"/>
      <c r="N480" s="497"/>
      <c r="O480" s="497"/>
      <c r="P480" s="497"/>
      <c r="Q480" s="497"/>
      <c r="R480" s="497"/>
    </row>
    <row r="481" spans="1:18" ht="15.75" customHeight="1">
      <c r="A481" s="497" t="s">
        <v>91</v>
      </c>
      <c r="B481" s="497" t="s">
        <v>1481</v>
      </c>
      <c r="C481" s="497" t="s">
        <v>950</v>
      </c>
      <c r="D481" s="497" t="s">
        <v>647</v>
      </c>
      <c r="E481" s="497">
        <v>722204</v>
      </c>
      <c r="F481" s="497" t="s">
        <v>572</v>
      </c>
      <c r="G481" s="497" t="s">
        <v>2559</v>
      </c>
      <c r="H481" s="497">
        <v>8</v>
      </c>
      <c r="I481" s="497">
        <v>0</v>
      </c>
      <c r="J481" s="497" t="s">
        <v>2567</v>
      </c>
      <c r="K481" s="497" t="s">
        <v>162</v>
      </c>
      <c r="L481" s="497"/>
      <c r="M481" s="497"/>
      <c r="N481" s="497"/>
      <c r="O481" s="497"/>
      <c r="P481" s="497"/>
      <c r="Q481" s="497"/>
      <c r="R481" s="497"/>
    </row>
    <row r="482" spans="1:18" ht="15.75" customHeight="1">
      <c r="A482" s="497" t="s">
        <v>98</v>
      </c>
      <c r="B482" s="497" t="s">
        <v>1481</v>
      </c>
      <c r="C482" s="497" t="s">
        <v>950</v>
      </c>
      <c r="D482" s="497" t="s">
        <v>2617</v>
      </c>
      <c r="E482" s="497">
        <v>711204</v>
      </c>
      <c r="F482" s="497" t="s">
        <v>430</v>
      </c>
      <c r="G482" s="497" t="s">
        <v>2559</v>
      </c>
      <c r="H482" s="497">
        <v>1</v>
      </c>
      <c r="I482" s="497">
        <v>0</v>
      </c>
      <c r="J482" s="497" t="s">
        <v>2571</v>
      </c>
      <c r="K482" s="497" t="s">
        <v>181</v>
      </c>
      <c r="L482" s="497"/>
      <c r="M482" s="497"/>
      <c r="N482" s="497"/>
      <c r="O482" s="497"/>
      <c r="P482" s="497"/>
      <c r="Q482" s="497"/>
      <c r="R482" s="497"/>
    </row>
    <row r="483" spans="1:18" ht="15.75" customHeight="1">
      <c r="A483" s="497" t="s">
        <v>816</v>
      </c>
      <c r="B483" s="497" t="s">
        <v>1495</v>
      </c>
      <c r="C483" s="497" t="s">
        <v>1123</v>
      </c>
      <c r="D483" s="497" t="s">
        <v>1017</v>
      </c>
      <c r="E483" s="497">
        <v>522301</v>
      </c>
      <c r="F483" s="497" t="s">
        <v>575</v>
      </c>
      <c r="G483" s="497" t="s">
        <v>2559</v>
      </c>
      <c r="H483" s="497">
        <v>3</v>
      </c>
      <c r="I483" s="497">
        <v>1</v>
      </c>
      <c r="J483" s="497" t="s">
        <v>2567</v>
      </c>
      <c r="K483" s="497" t="s">
        <v>162</v>
      </c>
      <c r="L483" s="497"/>
      <c r="M483" s="497"/>
      <c r="N483" s="497"/>
      <c r="O483" s="497"/>
      <c r="P483" s="497"/>
      <c r="Q483" s="497"/>
      <c r="R483" s="497"/>
    </row>
    <row r="484" spans="1:18" ht="15.75" customHeight="1">
      <c r="A484" s="497" t="s">
        <v>447</v>
      </c>
      <c r="B484" s="497" t="s">
        <v>1495</v>
      </c>
      <c r="C484" s="497" t="s">
        <v>1123</v>
      </c>
      <c r="D484" s="497" t="s">
        <v>1240</v>
      </c>
      <c r="E484" s="497">
        <v>613003</v>
      </c>
      <c r="F484" s="497" t="s">
        <v>564</v>
      </c>
      <c r="G484" s="497" t="s">
        <v>2559</v>
      </c>
      <c r="H484" s="497">
        <v>1</v>
      </c>
      <c r="I484" s="497">
        <v>1</v>
      </c>
      <c r="J484" s="497" t="s">
        <v>2571</v>
      </c>
      <c r="K484" s="497" t="s">
        <v>181</v>
      </c>
      <c r="L484" s="497"/>
      <c r="M484" s="497"/>
      <c r="N484" s="497"/>
      <c r="O484" s="497"/>
      <c r="P484" s="497"/>
      <c r="Q484" s="497"/>
      <c r="R484" s="497"/>
    </row>
    <row r="485" spans="1:18" ht="15.75" customHeight="1"/>
    <row r="486" spans="1:18" ht="15.75" customHeight="1"/>
    <row r="487" spans="1:18" ht="15.75" customHeight="1"/>
    <row r="488" spans="1:18" ht="15.75" customHeight="1"/>
    <row r="489" spans="1:18" ht="15.75" customHeight="1"/>
    <row r="490" spans="1:18" ht="15.75" customHeight="1"/>
    <row r="491" spans="1:18" ht="15.75" customHeight="1"/>
    <row r="492" spans="1:18" ht="15.75" customHeight="1"/>
    <row r="493" spans="1:18" ht="15.75" customHeight="1"/>
    <row r="494" spans="1:18" ht="15.75" customHeight="1"/>
    <row r="495" spans="1:18" ht="15.75" customHeight="1"/>
    <row r="496" spans="1:18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C2:L1000"/>
  <sheetViews>
    <sheetView workbookViewId="0"/>
  </sheetViews>
  <sheetFormatPr defaultColWidth="14.42578125" defaultRowHeight="15" customHeight="1"/>
  <cols>
    <col min="1" max="2" width="8.7109375" customWidth="1"/>
    <col min="3" max="3" width="104.5703125" customWidth="1"/>
    <col min="4" max="4" width="15.42578125" customWidth="1"/>
    <col min="5" max="5" width="41.140625" customWidth="1"/>
    <col min="6" max="6" width="8.7109375" customWidth="1"/>
    <col min="7" max="7" width="13.5703125" customWidth="1"/>
    <col min="8" max="8" width="8.7109375" customWidth="1"/>
    <col min="9" max="9" width="16.42578125" customWidth="1"/>
    <col min="10" max="10" width="20.28515625" customWidth="1"/>
    <col min="11" max="11" width="13.42578125" customWidth="1"/>
    <col min="12" max="12" width="36.5703125" customWidth="1"/>
    <col min="13" max="26" width="8.7109375" customWidth="1"/>
  </cols>
  <sheetData>
    <row r="2" spans="3:11">
      <c r="E2" s="4" t="s">
        <v>2618</v>
      </c>
    </row>
    <row r="3" spans="3:11">
      <c r="E3" s="4" t="s">
        <v>2619</v>
      </c>
    </row>
    <row r="4" spans="3:11" ht="60">
      <c r="C4" s="499" t="s">
        <v>6</v>
      </c>
      <c r="D4" s="499" t="s">
        <v>7</v>
      </c>
      <c r="E4" s="500" t="s">
        <v>2547</v>
      </c>
      <c r="F4" s="501" t="s">
        <v>10</v>
      </c>
      <c r="G4" s="501" t="s">
        <v>11</v>
      </c>
      <c r="H4" s="501" t="s">
        <v>2620</v>
      </c>
      <c r="I4" s="502" t="s">
        <v>2621</v>
      </c>
      <c r="J4" s="501" t="s">
        <v>13</v>
      </c>
      <c r="K4" s="499" t="s">
        <v>2550</v>
      </c>
    </row>
    <row r="5" spans="3:11">
      <c r="C5" s="30" t="s">
        <v>1463</v>
      </c>
      <c r="D5" s="27" t="s">
        <v>623</v>
      </c>
      <c r="E5" s="50" t="s">
        <v>1237</v>
      </c>
      <c r="F5" s="27">
        <v>514101</v>
      </c>
      <c r="G5" s="27" t="s">
        <v>172</v>
      </c>
      <c r="H5" s="78">
        <v>9</v>
      </c>
      <c r="I5" s="81">
        <v>9</v>
      </c>
      <c r="J5" s="503" t="s">
        <v>2559</v>
      </c>
      <c r="K5" s="40" t="s">
        <v>181</v>
      </c>
    </row>
    <row r="6" spans="3:11">
      <c r="C6" s="41" t="s">
        <v>1473</v>
      </c>
      <c r="D6" s="117" t="s">
        <v>760</v>
      </c>
      <c r="E6" s="50" t="s">
        <v>1237</v>
      </c>
      <c r="F6" s="27">
        <v>514101</v>
      </c>
      <c r="G6" s="27" t="s">
        <v>172</v>
      </c>
      <c r="H6" s="78">
        <v>4</v>
      </c>
      <c r="I6" s="81">
        <v>3</v>
      </c>
      <c r="J6" s="504" t="s">
        <v>2559</v>
      </c>
      <c r="K6" s="505" t="s">
        <v>181</v>
      </c>
    </row>
    <row r="7" spans="3:11">
      <c r="C7" s="50" t="s">
        <v>1357</v>
      </c>
      <c r="D7" s="117" t="s">
        <v>303</v>
      </c>
      <c r="E7" s="50" t="s">
        <v>1237</v>
      </c>
      <c r="F7" s="27">
        <v>514101</v>
      </c>
      <c r="G7" s="27" t="s">
        <v>172</v>
      </c>
      <c r="H7" s="78">
        <v>6</v>
      </c>
      <c r="I7" s="81">
        <v>4</v>
      </c>
      <c r="J7" s="504" t="s">
        <v>2559</v>
      </c>
      <c r="K7" s="505" t="s">
        <v>181</v>
      </c>
    </row>
    <row r="8" spans="3:11">
      <c r="C8" s="50" t="s">
        <v>1458</v>
      </c>
      <c r="D8" s="27" t="s">
        <v>485</v>
      </c>
      <c r="E8" s="50" t="s">
        <v>1237</v>
      </c>
      <c r="F8" s="27">
        <v>514101</v>
      </c>
      <c r="G8" s="27" t="s">
        <v>172</v>
      </c>
      <c r="H8" s="78">
        <v>7</v>
      </c>
      <c r="I8" s="81">
        <v>7</v>
      </c>
      <c r="J8" s="504" t="s">
        <v>2559</v>
      </c>
      <c r="K8" s="61" t="s">
        <v>181</v>
      </c>
    </row>
    <row r="9" spans="3:11">
      <c r="C9" s="50" t="s">
        <v>1446</v>
      </c>
      <c r="D9" s="27" t="s">
        <v>192</v>
      </c>
      <c r="E9" s="50" t="s">
        <v>647</v>
      </c>
      <c r="F9" s="27">
        <v>722204</v>
      </c>
      <c r="G9" s="27" t="s">
        <v>572</v>
      </c>
      <c r="H9" s="78">
        <v>2</v>
      </c>
      <c r="I9" s="81" t="s">
        <v>1445</v>
      </c>
      <c r="J9" s="504" t="s">
        <v>2559</v>
      </c>
      <c r="K9" s="505" t="s">
        <v>181</v>
      </c>
    </row>
    <row r="10" spans="3:11">
      <c r="C10" s="506" t="s">
        <v>1446</v>
      </c>
      <c r="D10" s="27" t="s">
        <v>192</v>
      </c>
      <c r="E10" s="50" t="s">
        <v>583</v>
      </c>
      <c r="F10" s="27">
        <v>723103</v>
      </c>
      <c r="G10" s="27" t="s">
        <v>305</v>
      </c>
      <c r="H10" s="78">
        <v>9</v>
      </c>
      <c r="I10" s="81" t="s">
        <v>1445</v>
      </c>
      <c r="J10" s="504" t="s">
        <v>2559</v>
      </c>
      <c r="K10" s="505" t="s">
        <v>181</v>
      </c>
    </row>
    <row r="11" spans="3:11">
      <c r="C11" s="50" t="s">
        <v>1458</v>
      </c>
      <c r="D11" s="117" t="s">
        <v>485</v>
      </c>
      <c r="E11" s="50" t="s">
        <v>583</v>
      </c>
      <c r="F11" s="27">
        <v>723103</v>
      </c>
      <c r="G11" s="27" t="s">
        <v>305</v>
      </c>
      <c r="H11" s="78">
        <v>7</v>
      </c>
      <c r="I11" s="81">
        <v>0</v>
      </c>
      <c r="J11" s="504" t="s">
        <v>2559</v>
      </c>
      <c r="K11" s="61" t="s">
        <v>181</v>
      </c>
    </row>
    <row r="12" spans="3:11">
      <c r="C12" s="50" t="s">
        <v>1458</v>
      </c>
      <c r="D12" s="27" t="s">
        <v>485</v>
      </c>
      <c r="E12" s="50" t="s">
        <v>1017</v>
      </c>
      <c r="F12" s="27">
        <v>522301</v>
      </c>
      <c r="G12" s="27" t="s">
        <v>575</v>
      </c>
      <c r="H12" s="78">
        <v>5</v>
      </c>
      <c r="I12" s="81">
        <v>4</v>
      </c>
      <c r="J12" s="504" t="s">
        <v>2559</v>
      </c>
      <c r="K12" s="61" t="s">
        <v>181</v>
      </c>
    </row>
    <row r="13" spans="3:11">
      <c r="C13" s="50" t="s">
        <v>1456</v>
      </c>
      <c r="D13" s="27" t="s">
        <v>416</v>
      </c>
      <c r="E13" s="50" t="s">
        <v>1017</v>
      </c>
      <c r="F13" s="27">
        <v>522301</v>
      </c>
      <c r="G13" s="27" t="s">
        <v>575</v>
      </c>
      <c r="H13" s="78">
        <v>1</v>
      </c>
      <c r="I13" s="507" t="s">
        <v>1445</v>
      </c>
      <c r="J13" s="504" t="s">
        <v>2559</v>
      </c>
      <c r="K13" s="505" t="s">
        <v>181</v>
      </c>
    </row>
    <row r="14" spans="3:11">
      <c r="C14" s="41" t="s">
        <v>1465</v>
      </c>
      <c r="D14" s="117" t="s">
        <v>649</v>
      </c>
      <c r="E14" s="41" t="s">
        <v>1277</v>
      </c>
      <c r="F14" s="27">
        <v>722307</v>
      </c>
      <c r="G14" s="27" t="s">
        <v>477</v>
      </c>
      <c r="H14" s="78">
        <v>14</v>
      </c>
      <c r="I14" s="81">
        <v>0</v>
      </c>
      <c r="J14" s="503" t="s">
        <v>2559</v>
      </c>
      <c r="K14" s="40" t="s">
        <v>181</v>
      </c>
    </row>
    <row r="16" spans="3:11">
      <c r="E16" s="4" t="s">
        <v>2622</v>
      </c>
    </row>
    <row r="17" spans="3:12">
      <c r="E17" s="4" t="s">
        <v>2619</v>
      </c>
    </row>
    <row r="18" spans="3:12" ht="60">
      <c r="C18" s="499" t="s">
        <v>6</v>
      </c>
      <c r="D18" s="499" t="s">
        <v>7</v>
      </c>
      <c r="E18" s="500" t="s">
        <v>2547</v>
      </c>
      <c r="F18" s="501" t="s">
        <v>10</v>
      </c>
      <c r="G18" s="501" t="s">
        <v>11</v>
      </c>
      <c r="H18" s="501" t="s">
        <v>2620</v>
      </c>
      <c r="I18" s="502" t="s">
        <v>2621</v>
      </c>
      <c r="J18" s="501" t="s">
        <v>13</v>
      </c>
      <c r="K18" s="499" t="s">
        <v>2550</v>
      </c>
    </row>
    <row r="19" spans="3:12">
      <c r="C19" s="41" t="s">
        <v>1457</v>
      </c>
      <c r="D19" s="117" t="s">
        <v>450</v>
      </c>
      <c r="E19" s="50" t="s">
        <v>1267</v>
      </c>
      <c r="F19" s="27">
        <v>741103</v>
      </c>
      <c r="G19" s="27" t="s">
        <v>157</v>
      </c>
      <c r="H19" s="80">
        <v>5</v>
      </c>
      <c r="I19" s="78">
        <v>0</v>
      </c>
      <c r="J19" s="504" t="s">
        <v>2559</v>
      </c>
      <c r="K19" s="40" t="s">
        <v>181</v>
      </c>
    </row>
    <row r="20" spans="3:12">
      <c r="C20" s="41" t="s">
        <v>1357</v>
      </c>
      <c r="D20" s="117" t="s">
        <v>303</v>
      </c>
      <c r="E20" s="50" t="s">
        <v>1267</v>
      </c>
      <c r="F20" s="27">
        <v>741103</v>
      </c>
      <c r="G20" s="27" t="s">
        <v>157</v>
      </c>
      <c r="H20" s="79">
        <v>5</v>
      </c>
      <c r="I20" s="78">
        <v>0</v>
      </c>
      <c r="J20" s="504" t="s">
        <v>2559</v>
      </c>
      <c r="K20" s="40" t="s">
        <v>181</v>
      </c>
    </row>
    <row r="21" spans="3:12" ht="15.75" customHeight="1">
      <c r="C21" s="41" t="s">
        <v>1122</v>
      </c>
      <c r="D21" s="117" t="s">
        <v>1123</v>
      </c>
      <c r="E21" s="50" t="s">
        <v>1267</v>
      </c>
      <c r="F21" s="27">
        <v>741103</v>
      </c>
      <c r="G21" s="27" t="s">
        <v>157</v>
      </c>
      <c r="H21" s="79">
        <v>4</v>
      </c>
      <c r="I21" s="81">
        <v>0</v>
      </c>
      <c r="J21" s="504" t="s">
        <v>2559</v>
      </c>
      <c r="K21" s="40" t="s">
        <v>181</v>
      </c>
    </row>
    <row r="22" spans="3:12" ht="15.75" customHeight="1">
      <c r="C22" s="41" t="s">
        <v>1473</v>
      </c>
      <c r="D22" s="117" t="s">
        <v>760</v>
      </c>
      <c r="E22" s="50" t="s">
        <v>1267</v>
      </c>
      <c r="F22" s="27">
        <v>741103</v>
      </c>
      <c r="G22" s="27" t="s">
        <v>157</v>
      </c>
      <c r="H22" s="79">
        <v>3</v>
      </c>
      <c r="I22" s="78">
        <v>0</v>
      </c>
      <c r="J22" s="508" t="s">
        <v>2559</v>
      </c>
      <c r="K22" s="40" t="s">
        <v>181</v>
      </c>
    </row>
    <row r="23" spans="3:12" ht="15.75" customHeight="1">
      <c r="C23" s="50" t="s">
        <v>1470</v>
      </c>
      <c r="D23" s="117" t="s">
        <v>695</v>
      </c>
      <c r="E23" s="50" t="s">
        <v>807</v>
      </c>
      <c r="F23" s="27">
        <v>752205</v>
      </c>
      <c r="G23" s="27" t="s">
        <v>578</v>
      </c>
      <c r="H23" s="79">
        <v>1</v>
      </c>
      <c r="I23" s="81">
        <v>0</v>
      </c>
      <c r="J23" s="504" t="s">
        <v>2559</v>
      </c>
      <c r="K23" s="40" t="s">
        <v>181</v>
      </c>
    </row>
    <row r="24" spans="3:12" ht="15.75" customHeight="1">
      <c r="C24" s="442" t="s">
        <v>1446</v>
      </c>
      <c r="D24" s="488" t="s">
        <v>192</v>
      </c>
      <c r="E24" s="509" t="s">
        <v>1246</v>
      </c>
      <c r="F24" s="488">
        <v>741203</v>
      </c>
      <c r="G24" s="488" t="s">
        <v>138</v>
      </c>
      <c r="H24" s="510">
        <v>1</v>
      </c>
      <c r="I24" s="511">
        <v>0</v>
      </c>
      <c r="J24" s="504" t="s">
        <v>2556</v>
      </c>
      <c r="K24" s="512" t="s">
        <v>181</v>
      </c>
      <c r="L24" s="406" t="s">
        <v>2623</v>
      </c>
    </row>
    <row r="25" spans="3:12" ht="15.75" customHeight="1">
      <c r="C25" s="39"/>
      <c r="D25" s="208"/>
      <c r="E25" s="1"/>
      <c r="F25" s="2"/>
      <c r="G25" s="2"/>
      <c r="H25" s="6"/>
      <c r="I25" s="251"/>
      <c r="J25" s="4"/>
      <c r="K25" s="273"/>
    </row>
    <row r="26" spans="3:12" ht="15.75" customHeight="1">
      <c r="C26" s="39"/>
      <c r="D26" s="208"/>
      <c r="E26" s="4" t="s">
        <v>2624</v>
      </c>
      <c r="F26" s="2"/>
      <c r="G26" s="2"/>
      <c r="H26" s="6"/>
      <c r="I26" s="251"/>
      <c r="J26" s="4"/>
      <c r="K26" s="273"/>
    </row>
    <row r="27" spans="3:12" ht="15.75" customHeight="1">
      <c r="C27" s="39"/>
      <c r="D27" s="122" t="s">
        <v>2625</v>
      </c>
      <c r="F27" s="2"/>
      <c r="G27" s="2"/>
      <c r="H27" s="6"/>
      <c r="I27" s="251"/>
      <c r="J27" s="4"/>
      <c r="K27" s="273"/>
    </row>
    <row r="28" spans="3:12" ht="15.75" customHeight="1">
      <c r="C28" s="513" t="s">
        <v>1122</v>
      </c>
      <c r="D28" s="514" t="s">
        <v>1123</v>
      </c>
      <c r="E28" s="506" t="s">
        <v>1286</v>
      </c>
      <c r="F28" s="515">
        <v>751201</v>
      </c>
      <c r="G28" s="515" t="s">
        <v>76</v>
      </c>
      <c r="H28" s="41"/>
      <c r="I28" s="41"/>
      <c r="J28" s="516" t="s">
        <v>2626</v>
      </c>
      <c r="K28" s="41"/>
    </row>
    <row r="29" spans="3:12" ht="15.75" customHeight="1">
      <c r="C29" s="506" t="s">
        <v>1485</v>
      </c>
      <c r="D29" s="514" t="s">
        <v>1005</v>
      </c>
      <c r="E29" s="513" t="s">
        <v>1247</v>
      </c>
      <c r="F29" s="514">
        <v>712905</v>
      </c>
      <c r="G29" s="515" t="s">
        <v>426</v>
      </c>
      <c r="H29" s="41"/>
      <c r="I29" s="41"/>
      <c r="J29" s="516" t="s">
        <v>2626</v>
      </c>
      <c r="K29" s="41"/>
    </row>
    <row r="30" spans="3:12" ht="15.75" customHeight="1"/>
    <row r="31" spans="3:12" ht="15.75" customHeight="1"/>
    <row r="32" spans="3:12" ht="15.75" customHeight="1"/>
    <row r="33" spans="8:9" ht="15.75" customHeight="1">
      <c r="H33" s="517"/>
      <c r="I33" s="517"/>
    </row>
    <row r="34" spans="8:9" ht="15.75" customHeight="1"/>
    <row r="35" spans="8:9" ht="15.75" customHeight="1"/>
    <row r="36" spans="8:9" ht="15.75" customHeight="1"/>
    <row r="37" spans="8:9" ht="15.75" customHeight="1"/>
    <row r="38" spans="8:9" ht="15.75" customHeight="1"/>
    <row r="39" spans="8:9" ht="15.75" customHeight="1"/>
    <row r="40" spans="8:9" ht="15.75" customHeight="1"/>
    <row r="41" spans="8:9" ht="15.75" customHeight="1"/>
    <row r="42" spans="8:9" ht="15.75" customHeight="1"/>
    <row r="43" spans="8:9" ht="15.75" customHeight="1"/>
    <row r="44" spans="8:9" ht="15.75" customHeight="1"/>
    <row r="45" spans="8:9" ht="15.75" customHeight="1"/>
    <row r="46" spans="8:9" ht="15.75" customHeight="1"/>
    <row r="47" spans="8:9" ht="15.75" customHeight="1"/>
    <row r="48" spans="8:9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C1000"/>
  <sheetViews>
    <sheetView workbookViewId="0"/>
  </sheetViews>
  <sheetFormatPr defaultColWidth="14.42578125" defaultRowHeight="15" customHeight="1"/>
  <cols>
    <col min="1" max="1" width="8.7109375" customWidth="1"/>
    <col min="2" max="2" width="86" customWidth="1"/>
    <col min="3" max="3" width="15" customWidth="1"/>
    <col min="4" max="26" width="8.7109375" customWidth="1"/>
  </cols>
  <sheetData>
    <row r="1" spans="2:3">
      <c r="B1" s="518">
        <f ca="1">NOW()</f>
        <v>45999.629176388888</v>
      </c>
    </row>
    <row r="2" spans="2:3">
      <c r="B2" s="406" t="s">
        <v>2627</v>
      </c>
    </row>
    <row r="3" spans="2:3">
      <c r="B3" s="461" t="s">
        <v>1440</v>
      </c>
      <c r="C3" s="519" t="s">
        <v>30</v>
      </c>
    </row>
    <row r="4" spans="2:3">
      <c r="B4" s="461" t="s">
        <v>1442</v>
      </c>
      <c r="C4" s="519" t="s">
        <v>148</v>
      </c>
    </row>
    <row r="5" spans="2:3">
      <c r="B5" s="461" t="s">
        <v>1447</v>
      </c>
      <c r="C5" s="519" t="s">
        <v>332</v>
      </c>
    </row>
    <row r="6" spans="2:3">
      <c r="B6" s="429" t="s">
        <v>1456</v>
      </c>
      <c r="C6" s="519" t="s">
        <v>416</v>
      </c>
    </row>
    <row r="7" spans="2:3">
      <c r="B7" s="520" t="s">
        <v>1463</v>
      </c>
      <c r="C7" s="521" t="s">
        <v>623</v>
      </c>
    </row>
    <row r="8" spans="2:3">
      <c r="B8" s="520" t="s">
        <v>1465</v>
      </c>
      <c r="C8" s="521" t="s">
        <v>649</v>
      </c>
    </row>
    <row r="9" spans="2:3">
      <c r="B9" s="461" t="s">
        <v>1476</v>
      </c>
      <c r="C9" s="519" t="s">
        <v>851</v>
      </c>
    </row>
    <row r="10" spans="2:3">
      <c r="B10" s="461" t="s">
        <v>1490</v>
      </c>
      <c r="C10" s="519" t="s">
        <v>1083</v>
      </c>
    </row>
    <row r="11" spans="2:3">
      <c r="B11" s="461" t="s">
        <v>1585</v>
      </c>
      <c r="C11" s="519" t="s">
        <v>1098</v>
      </c>
    </row>
    <row r="12" spans="2:3">
      <c r="B12" s="429" t="s">
        <v>1495</v>
      </c>
      <c r="C12" s="424" t="s">
        <v>1123</v>
      </c>
    </row>
    <row r="14" spans="2:3">
      <c r="B14" s="522" t="s">
        <v>2628</v>
      </c>
    </row>
    <row r="15" spans="2:3">
      <c r="B15" s="50" t="s">
        <v>1456</v>
      </c>
      <c r="C15" s="27" t="s">
        <v>416</v>
      </c>
    </row>
    <row r="16" spans="2:3">
      <c r="B16" s="41" t="s">
        <v>1447</v>
      </c>
      <c r="C16" s="117" t="s">
        <v>332</v>
      </c>
    </row>
    <row r="17" spans="2:3">
      <c r="B17" s="41" t="s">
        <v>1442</v>
      </c>
      <c r="C17" s="117" t="s">
        <v>148</v>
      </c>
    </row>
    <row r="18" spans="2:3">
      <c r="B18" s="50" t="s">
        <v>2629</v>
      </c>
      <c r="C18" s="27" t="s">
        <v>1098</v>
      </c>
    </row>
    <row r="19" spans="2:3">
      <c r="B19" s="41" t="s">
        <v>1476</v>
      </c>
      <c r="C19" s="117" t="s">
        <v>851</v>
      </c>
    </row>
    <row r="20" spans="2:3">
      <c r="B20" s="41" t="s">
        <v>1463</v>
      </c>
      <c r="C20" s="27" t="s">
        <v>623</v>
      </c>
    </row>
    <row r="21" spans="2:3" ht="15.75" customHeight="1">
      <c r="B21" s="41" t="s">
        <v>1465</v>
      </c>
      <c r="C21" s="117" t="s">
        <v>649</v>
      </c>
    </row>
    <row r="22" spans="2:3" ht="15.75" customHeight="1">
      <c r="B22" s="41" t="s">
        <v>1490</v>
      </c>
      <c r="C22" s="117" t="s">
        <v>1083</v>
      </c>
    </row>
    <row r="23" spans="2:3" ht="15.75" customHeight="1">
      <c r="B23" s="41" t="s">
        <v>1440</v>
      </c>
      <c r="C23" s="117" t="s">
        <v>30</v>
      </c>
    </row>
    <row r="24" spans="2:3" ht="15.75" customHeight="1">
      <c r="B24" s="50" t="s">
        <v>1495</v>
      </c>
      <c r="C24" s="117" t="s">
        <v>1123</v>
      </c>
    </row>
    <row r="25" spans="2:3" ht="15.75" customHeight="1"/>
    <row r="26" spans="2:3" ht="15.75" customHeight="1"/>
    <row r="27" spans="2:3" ht="15.75" customHeight="1"/>
    <row r="28" spans="2:3" ht="15.75" customHeight="1"/>
    <row r="29" spans="2:3" ht="15.75" customHeight="1"/>
    <row r="30" spans="2:3" ht="15.75" customHeight="1"/>
    <row r="31" spans="2:3" ht="15.75" customHeight="1"/>
    <row r="32" spans="2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E2:I1000"/>
  <sheetViews>
    <sheetView workbookViewId="0"/>
  </sheetViews>
  <sheetFormatPr defaultColWidth="14.42578125" defaultRowHeight="15" customHeight="1"/>
  <cols>
    <col min="1" max="4" width="8.7109375" customWidth="1"/>
    <col min="5" max="5" width="114.28515625" customWidth="1"/>
    <col min="6" max="6" width="23.5703125" customWidth="1"/>
    <col min="7" max="8" width="8.7109375" customWidth="1"/>
    <col min="9" max="9" width="6.85546875" customWidth="1"/>
    <col min="10" max="26" width="8.7109375" customWidth="1"/>
  </cols>
  <sheetData>
    <row r="2" spans="5:9">
      <c r="E2" s="41"/>
      <c r="F2" s="443" t="s">
        <v>2446</v>
      </c>
      <c r="G2" s="78" t="s">
        <v>2630</v>
      </c>
      <c r="H2" s="78" t="s">
        <v>2631</v>
      </c>
      <c r="I2" s="78" t="s">
        <v>2632</v>
      </c>
    </row>
    <row r="3" spans="5:9">
      <c r="E3" s="41" t="s">
        <v>56</v>
      </c>
      <c r="F3" s="40" t="s">
        <v>47</v>
      </c>
      <c r="G3" s="27">
        <v>51</v>
      </c>
      <c r="H3" s="27">
        <v>52</v>
      </c>
      <c r="I3" s="27">
        <v>54</v>
      </c>
    </row>
    <row r="4" spans="5:9">
      <c r="E4" s="41" t="s">
        <v>90</v>
      </c>
      <c r="F4" s="40" t="s">
        <v>71</v>
      </c>
      <c r="G4" s="27">
        <v>128</v>
      </c>
      <c r="H4" s="27">
        <v>177</v>
      </c>
      <c r="I4" s="27">
        <v>99</v>
      </c>
    </row>
    <row r="5" spans="5:9">
      <c r="E5" s="50" t="s">
        <v>2579</v>
      </c>
      <c r="F5" s="61" t="s">
        <v>111</v>
      </c>
      <c r="G5" s="27">
        <v>356</v>
      </c>
      <c r="H5" s="27">
        <v>254</v>
      </c>
      <c r="I5" s="27">
        <v>319</v>
      </c>
    </row>
    <row r="6" spans="5:9">
      <c r="E6" s="50" t="s">
        <v>136</v>
      </c>
      <c r="F6" s="40" t="s">
        <v>134</v>
      </c>
      <c r="G6" s="27">
        <v>344</v>
      </c>
      <c r="H6" s="27">
        <v>344</v>
      </c>
      <c r="I6" s="27">
        <v>269</v>
      </c>
    </row>
    <row r="7" spans="5:9">
      <c r="E7" s="41" t="s">
        <v>35</v>
      </c>
      <c r="F7" s="40" t="s">
        <v>34</v>
      </c>
      <c r="G7" s="27">
        <v>589</v>
      </c>
      <c r="H7" s="27">
        <v>568</v>
      </c>
      <c r="I7" s="27">
        <v>511</v>
      </c>
    </row>
    <row r="8" spans="5:9">
      <c r="E8" s="41" t="s">
        <v>2567</v>
      </c>
      <c r="F8" s="40" t="s">
        <v>162</v>
      </c>
      <c r="G8" s="27">
        <v>36</v>
      </c>
      <c r="H8" s="27">
        <v>98</v>
      </c>
      <c r="I8" s="27">
        <v>125</v>
      </c>
    </row>
    <row r="9" spans="5:9">
      <c r="E9" s="41" t="s">
        <v>2633</v>
      </c>
      <c r="F9" s="40" t="s">
        <v>177</v>
      </c>
      <c r="G9" s="27">
        <v>0</v>
      </c>
      <c r="H9" s="27">
        <v>0</v>
      </c>
      <c r="I9" s="27">
        <v>66</v>
      </c>
    </row>
    <row r="10" spans="5:9">
      <c r="E10" s="41" t="s">
        <v>194</v>
      </c>
      <c r="F10" s="40" t="s">
        <v>55</v>
      </c>
      <c r="G10" s="27">
        <v>140</v>
      </c>
      <c r="H10" s="27">
        <v>153</v>
      </c>
      <c r="I10" s="27">
        <v>98</v>
      </c>
    </row>
    <row r="11" spans="5:9">
      <c r="E11" s="41" t="s">
        <v>205</v>
      </c>
      <c r="F11" s="40" t="s">
        <v>204</v>
      </c>
      <c r="G11" s="27">
        <v>41</v>
      </c>
      <c r="H11" s="27">
        <v>35</v>
      </c>
      <c r="I11" s="27">
        <v>29</v>
      </c>
    </row>
    <row r="13" spans="5:9">
      <c r="F13" s="523" t="s">
        <v>2444</v>
      </c>
      <c r="G13" s="41" t="s">
        <v>2630</v>
      </c>
      <c r="H13" s="41" t="s">
        <v>2631</v>
      </c>
      <c r="I13" s="41" t="s">
        <v>2632</v>
      </c>
    </row>
    <row r="14" spans="5:9">
      <c r="E14" s="391" t="s">
        <v>213</v>
      </c>
      <c r="F14" s="40" t="s">
        <v>212</v>
      </c>
      <c r="G14" s="27">
        <v>17</v>
      </c>
      <c r="H14" s="27">
        <v>39</v>
      </c>
      <c r="I14" s="27">
        <v>25</v>
      </c>
    </row>
    <row r="15" spans="5:9">
      <c r="E15" s="524" t="s">
        <v>2229</v>
      </c>
      <c r="F15" s="40" t="s">
        <v>2634</v>
      </c>
      <c r="G15" s="27">
        <v>2</v>
      </c>
      <c r="H15" s="27">
        <v>2</v>
      </c>
      <c r="I15" s="27">
        <v>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M696"/>
  <sheetViews>
    <sheetView workbookViewId="0"/>
  </sheetViews>
  <sheetFormatPr defaultColWidth="14.42578125" defaultRowHeight="15" customHeight="1"/>
  <cols>
    <col min="1" max="1" width="8.85546875" customWidth="1"/>
    <col min="2" max="2" width="48.85546875" hidden="1" customWidth="1"/>
    <col min="3" max="4" width="8.85546875" hidden="1" customWidth="1"/>
    <col min="5" max="5" width="75.140625" hidden="1" customWidth="1"/>
    <col min="6" max="10" width="8.85546875" hidden="1" customWidth="1"/>
    <col min="11" max="11" width="9.42578125" hidden="1" customWidth="1"/>
    <col min="12" max="12" width="5.28515625" customWidth="1"/>
    <col min="13" max="13" width="75.7109375" customWidth="1"/>
    <col min="14" max="14" width="19.28515625" customWidth="1"/>
    <col min="15" max="15" width="13.7109375" customWidth="1"/>
    <col min="16" max="16" width="35.85546875" customWidth="1"/>
    <col min="17" max="17" width="17.28515625" customWidth="1"/>
    <col min="18" max="18" width="15.28515625" hidden="1" customWidth="1"/>
    <col min="19" max="19" width="91.140625" hidden="1" customWidth="1"/>
    <col min="20" max="20" width="21" customWidth="1"/>
    <col min="21" max="21" width="12.28515625" customWidth="1"/>
    <col min="22" max="22" width="10.5703125" customWidth="1"/>
    <col min="23" max="23" width="12.7109375" customWidth="1"/>
    <col min="24" max="24" width="10.28515625" customWidth="1"/>
    <col min="25" max="25" width="11.85546875" customWidth="1"/>
    <col min="26" max="26" width="115.7109375" customWidth="1"/>
    <col min="27" max="27" width="25.42578125" customWidth="1"/>
    <col min="28" max="30" width="9" hidden="1" customWidth="1"/>
    <col min="31" max="33" width="8.85546875" hidden="1" customWidth="1"/>
    <col min="34" max="34" width="24.140625" hidden="1" customWidth="1"/>
    <col min="35" max="35" width="163.140625" hidden="1" customWidth="1"/>
    <col min="36" max="36" width="11.42578125" hidden="1" customWidth="1"/>
    <col min="37" max="37" width="11.28515625" hidden="1" customWidth="1"/>
    <col min="38" max="40" width="8.85546875" hidden="1" customWidth="1"/>
    <col min="41" max="41" width="10.7109375" hidden="1" customWidth="1"/>
    <col min="42" max="54" width="8.85546875" hidden="1" customWidth="1"/>
    <col min="55" max="65" width="8.85546875" customWidth="1"/>
  </cols>
  <sheetData>
    <row r="1" spans="1:6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 t="s">
        <v>0</v>
      </c>
      <c r="S1" s="3"/>
      <c r="T1" s="251"/>
      <c r="U1" s="4"/>
      <c r="V1" s="5"/>
      <c r="W1" s="6"/>
      <c r="X1" s="5"/>
      <c r="Y1" s="7"/>
      <c r="Z1" s="1"/>
      <c r="AA1" s="7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</row>
    <row r="2" spans="1:6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0">
        <f ca="1">NOW()</f>
        <v>45999.629176388888</v>
      </c>
      <c r="Q2" s="1"/>
      <c r="R2" s="2"/>
      <c r="S2" s="3"/>
      <c r="T2" s="251"/>
      <c r="U2" s="11"/>
      <c r="V2" s="5"/>
      <c r="W2" s="12"/>
      <c r="X2" s="12"/>
      <c r="Y2" s="5"/>
      <c r="Z2" s="1"/>
      <c r="AA2" s="4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</row>
    <row r="3" spans="1:65" ht="18.7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525" t="s">
        <v>1</v>
      </c>
      <c r="N3" s="526"/>
      <c r="O3" s="526"/>
      <c r="P3" s="526"/>
      <c r="Q3" s="526"/>
      <c r="R3" s="526"/>
      <c r="S3" s="526"/>
      <c r="T3" s="526"/>
      <c r="U3" s="526"/>
      <c r="V3" s="526"/>
      <c r="W3" s="526"/>
      <c r="X3" s="526"/>
      <c r="Y3" s="526"/>
      <c r="Z3" s="526"/>
      <c r="AA3" s="4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3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</row>
    <row r="4" spans="1:65" ht="23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527" t="s">
        <v>1203</v>
      </c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6"/>
      <c r="AA4" s="7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</row>
    <row r="5" spans="1:65" ht="18.7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527" t="s">
        <v>1204</v>
      </c>
      <c r="N5" s="526"/>
      <c r="O5" s="526"/>
      <c r="P5" s="526"/>
      <c r="Q5" s="526"/>
      <c r="R5" s="526"/>
      <c r="S5" s="526"/>
      <c r="T5" s="526"/>
      <c r="U5" s="526"/>
      <c r="V5" s="526"/>
      <c r="W5" s="526"/>
      <c r="X5" s="526"/>
      <c r="Y5" s="526"/>
      <c r="Z5" s="526"/>
      <c r="AA5" s="7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</row>
    <row r="6" spans="1:6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9">
        <v>0</v>
      </c>
      <c r="N6" s="1"/>
      <c r="O6" s="1"/>
      <c r="P6" s="1"/>
      <c r="Q6" s="1"/>
      <c r="R6" s="2"/>
      <c r="S6" s="3"/>
      <c r="T6" s="255">
        <f>SUBTOTAL(109,U8:U620)</f>
        <v>1888</v>
      </c>
      <c r="U6" s="254">
        <f>SUM(U8:U522)</f>
        <v>1837</v>
      </c>
      <c r="V6" s="4"/>
      <c r="W6" s="4"/>
      <c r="X6" s="528" t="s">
        <v>4</v>
      </c>
      <c r="Y6" s="529"/>
      <c r="Z6" s="1"/>
      <c r="AA6" s="7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</row>
    <row r="7" spans="1:65" ht="30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256" t="s">
        <v>5</v>
      </c>
      <c r="M7" s="257" t="s">
        <v>6</v>
      </c>
      <c r="N7" s="257" t="s">
        <v>7</v>
      </c>
      <c r="O7" s="257" t="s">
        <v>8</v>
      </c>
      <c r="P7" s="23" t="s">
        <v>1205</v>
      </c>
      <c r="Q7" s="21" t="s">
        <v>10</v>
      </c>
      <c r="R7" s="21" t="s">
        <v>11</v>
      </c>
      <c r="S7" s="258" t="s">
        <v>12</v>
      </c>
      <c r="T7" s="23" t="s">
        <v>1206</v>
      </c>
      <c r="U7" s="152" t="s">
        <v>14</v>
      </c>
      <c r="V7" s="22" t="s">
        <v>1207</v>
      </c>
      <c r="W7" s="22" t="s">
        <v>1208</v>
      </c>
      <c r="X7" s="259" t="s">
        <v>17</v>
      </c>
      <c r="Y7" s="22" t="s">
        <v>1209</v>
      </c>
      <c r="Z7" s="260" t="s">
        <v>19</v>
      </c>
      <c r="AA7" s="261" t="s">
        <v>1210</v>
      </c>
      <c r="AB7" s="24" t="s">
        <v>21</v>
      </c>
      <c r="AC7" s="24" t="s">
        <v>22</v>
      </c>
      <c r="AD7" s="24" t="s">
        <v>23</v>
      </c>
      <c r="AE7" s="1"/>
      <c r="AF7" s="1"/>
      <c r="AG7" s="1"/>
      <c r="AH7" s="1"/>
      <c r="AI7" s="1"/>
      <c r="AJ7" s="1"/>
      <c r="AK7" s="9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</row>
    <row r="8" spans="1:65" ht="15" customHeight="1">
      <c r="A8" s="39"/>
      <c r="B8" s="25" t="s">
        <v>25</v>
      </c>
      <c r="C8" s="26">
        <v>731107</v>
      </c>
      <c r="D8" s="26" t="s">
        <v>26</v>
      </c>
      <c r="E8" s="25" t="s">
        <v>27</v>
      </c>
      <c r="F8" s="39"/>
      <c r="G8" s="39"/>
      <c r="H8" s="39"/>
      <c r="I8" s="39"/>
      <c r="J8" s="39"/>
      <c r="K8" s="39"/>
      <c r="L8" s="27" t="s">
        <v>1058</v>
      </c>
      <c r="M8" s="50" t="s">
        <v>1211</v>
      </c>
      <c r="N8" s="27" t="s">
        <v>30</v>
      </c>
      <c r="O8" s="27">
        <v>6212</v>
      </c>
      <c r="P8" s="50" t="s">
        <v>31</v>
      </c>
      <c r="Q8" s="27">
        <f t="shared" ref="Q8:S8" si="0">IFERROR(VLOOKUP(P8,B$8:E$139,2,0),0)</f>
        <v>751201</v>
      </c>
      <c r="R8" s="27" t="str">
        <f t="shared" si="0"/>
        <v>SPC.01.</v>
      </c>
      <c r="S8" s="30" t="str">
        <f t="shared" si="0"/>
        <v>Produkcja wyrobów cukierniczych</v>
      </c>
      <c r="T8" s="187" t="s">
        <v>89</v>
      </c>
      <c r="U8" s="79">
        <v>2</v>
      </c>
      <c r="V8" s="79">
        <v>2</v>
      </c>
      <c r="W8" s="78" t="s">
        <v>33</v>
      </c>
      <c r="X8" s="79">
        <v>0</v>
      </c>
      <c r="Y8" s="80">
        <v>0</v>
      </c>
      <c r="Z8" s="30" t="str">
        <f t="shared" ref="Z8:Z127" si="1">IFERROR(VLOOKUP(AA8,AH$8:AI$46,2,0),0)</f>
        <v>Centrum Kształcenia Zawodowego w Świdnicy, 58-105 Świdnica, ul. Gen. Władysława Sikorskiego 41</v>
      </c>
      <c r="AA8" s="61" t="s">
        <v>34</v>
      </c>
      <c r="AB8" s="7"/>
      <c r="AC8" s="38"/>
      <c r="AD8" s="38"/>
      <c r="AE8" s="39"/>
      <c r="AF8" s="39"/>
      <c r="AG8" s="39"/>
      <c r="AH8" s="40" t="s">
        <v>34</v>
      </c>
      <c r="AI8" s="41" t="s">
        <v>35</v>
      </c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</row>
    <row r="9" spans="1:65" ht="15" customHeight="1">
      <c r="A9" s="39"/>
      <c r="B9" s="25" t="s">
        <v>36</v>
      </c>
      <c r="C9" s="26">
        <v>711402</v>
      </c>
      <c r="D9" s="26" t="s">
        <v>37</v>
      </c>
      <c r="E9" s="25" t="s">
        <v>38</v>
      </c>
      <c r="F9" s="39"/>
      <c r="G9" s="39"/>
      <c r="H9" s="39"/>
      <c r="I9" s="39"/>
      <c r="J9" s="39"/>
      <c r="K9" s="39"/>
      <c r="L9" s="27" t="s">
        <v>1073</v>
      </c>
      <c r="M9" s="50" t="s">
        <v>1211</v>
      </c>
      <c r="N9" s="27" t="s">
        <v>30</v>
      </c>
      <c r="O9" s="27">
        <v>6212</v>
      </c>
      <c r="P9" s="50" t="s">
        <v>40</v>
      </c>
      <c r="Q9" s="27">
        <f t="shared" ref="Q9:S9" si="2">IFERROR(VLOOKUP(P9,B$8:E$139,2,0),0)</f>
        <v>741103</v>
      </c>
      <c r="R9" s="27" t="str">
        <f t="shared" si="2"/>
        <v>ELE.02.</v>
      </c>
      <c r="S9" s="30" t="str">
        <f t="shared" si="2"/>
        <v>Montaż, uruchamianie i konserwacja instalacji, maszyn i urządzeń elektrycznych</v>
      </c>
      <c r="T9" s="152" t="s">
        <v>140</v>
      </c>
      <c r="U9" s="34">
        <v>3</v>
      </c>
      <c r="V9" s="79">
        <v>0</v>
      </c>
      <c r="W9" s="78" t="s">
        <v>33</v>
      </c>
      <c r="X9" s="79">
        <v>0</v>
      </c>
      <c r="Y9" s="80">
        <v>0</v>
      </c>
      <c r="Z9" s="30" t="str">
        <f t="shared" si="1"/>
        <v>Centrum Kształcenia Zawodowego w Świdnicy, 58-105 Świdnica, ul. Gen. Władysława Sikorskiego 41</v>
      </c>
      <c r="AA9" s="61" t="s">
        <v>34</v>
      </c>
      <c r="AB9" s="38"/>
      <c r="AC9" s="38"/>
      <c r="AD9" s="38"/>
      <c r="AE9" s="39"/>
      <c r="AF9" s="39"/>
      <c r="AG9" s="39"/>
      <c r="AH9" s="40" t="s">
        <v>41</v>
      </c>
      <c r="AI9" s="41" t="s">
        <v>42</v>
      </c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</row>
    <row r="10" spans="1:65" ht="15" customHeight="1">
      <c r="A10" s="39"/>
      <c r="B10" s="25"/>
      <c r="C10" s="26"/>
      <c r="D10" s="26"/>
      <c r="E10" s="25"/>
      <c r="F10" s="39"/>
      <c r="G10" s="39"/>
      <c r="H10" s="39"/>
      <c r="I10" s="39"/>
      <c r="J10" s="39"/>
      <c r="K10" s="39"/>
      <c r="L10" s="27" t="s">
        <v>1061</v>
      </c>
      <c r="M10" s="50" t="s">
        <v>1211</v>
      </c>
      <c r="N10" s="27" t="s">
        <v>30</v>
      </c>
      <c r="O10" s="27">
        <v>6212</v>
      </c>
      <c r="P10" s="50" t="s">
        <v>44</v>
      </c>
      <c r="Q10" s="27">
        <f t="shared" ref="Q10:S10" si="3">IFERROR(VLOOKUP(P10,B$8:E$139,2,0),0)</f>
        <v>514101</v>
      </c>
      <c r="R10" s="27" t="str">
        <f t="shared" si="3"/>
        <v>FRK.01.</v>
      </c>
      <c r="S10" s="30" t="str">
        <f t="shared" si="3"/>
        <v>Wykonywanie usług fryzjerskich</v>
      </c>
      <c r="T10" s="43" t="s">
        <v>234</v>
      </c>
      <c r="U10" s="34">
        <v>3</v>
      </c>
      <c r="V10" s="34">
        <v>3</v>
      </c>
      <c r="W10" s="78" t="s">
        <v>33</v>
      </c>
      <c r="X10" s="79">
        <v>0</v>
      </c>
      <c r="Y10" s="80">
        <v>0</v>
      </c>
      <c r="Z10" s="30" t="str">
        <f t="shared" si="1"/>
        <v>Centrum Kształcenia Zawodowego Cechu Rzemiosł Różnych i Małej Przedsiębiorczości w Bielawie, ul. Polna 2, 58-260 Bielawa</v>
      </c>
      <c r="AA10" s="61" t="s">
        <v>47</v>
      </c>
      <c r="AB10" s="38"/>
      <c r="AC10" s="38"/>
      <c r="AD10" s="38"/>
      <c r="AE10" s="39"/>
      <c r="AF10" s="39"/>
      <c r="AG10" s="39"/>
      <c r="AH10" s="40" t="s">
        <v>48</v>
      </c>
      <c r="AI10" s="41" t="s">
        <v>49</v>
      </c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</row>
    <row r="11" spans="1:65" ht="15" customHeight="1">
      <c r="A11" s="39"/>
      <c r="B11" s="25" t="s">
        <v>50</v>
      </c>
      <c r="C11" s="26">
        <v>721301</v>
      </c>
      <c r="D11" s="26" t="s">
        <v>51</v>
      </c>
      <c r="E11" s="25" t="s">
        <v>52</v>
      </c>
      <c r="F11" s="39"/>
      <c r="G11" s="39"/>
      <c r="H11" s="39"/>
      <c r="I11" s="39"/>
      <c r="J11" s="39"/>
      <c r="K11" s="39"/>
      <c r="L11" s="27" t="s">
        <v>1062</v>
      </c>
      <c r="M11" s="50" t="s">
        <v>1211</v>
      </c>
      <c r="N11" s="27" t="s">
        <v>30</v>
      </c>
      <c r="O11" s="27">
        <v>6212</v>
      </c>
      <c r="P11" s="50" t="s">
        <v>114</v>
      </c>
      <c r="Q11" s="27">
        <f t="shared" ref="Q11:S11" si="4">IFERROR(VLOOKUP(P11,B$8:E$139,2,0),0)</f>
        <v>512001</v>
      </c>
      <c r="R11" s="27" t="str">
        <f t="shared" si="4"/>
        <v>HGT.02.</v>
      </c>
      <c r="S11" s="30" t="str">
        <f t="shared" si="4"/>
        <v> Przygotowanie i wydawanie dań</v>
      </c>
      <c r="T11" s="262" t="s">
        <v>140</v>
      </c>
      <c r="U11" s="79">
        <v>5</v>
      </c>
      <c r="V11" s="79">
        <v>3</v>
      </c>
      <c r="W11" s="78" t="s">
        <v>33</v>
      </c>
      <c r="X11" s="79">
        <v>0</v>
      </c>
      <c r="Y11" s="80">
        <v>0</v>
      </c>
      <c r="Z11" s="30" t="str">
        <f t="shared" si="1"/>
        <v>Centrum Kształcenia Zawodowego w Świdnicy, 58-105 Świdnica, ul. Gen. Władysława Sikorskiego 41</v>
      </c>
      <c r="AA11" s="61" t="s">
        <v>34</v>
      </c>
      <c r="AB11" s="38"/>
      <c r="AC11" s="38"/>
      <c r="AD11" s="38"/>
      <c r="AE11" s="39"/>
      <c r="AF11" s="39"/>
      <c r="AG11" s="39"/>
      <c r="AH11" s="40" t="s">
        <v>47</v>
      </c>
      <c r="AI11" s="41" t="s">
        <v>56</v>
      </c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</row>
    <row r="12" spans="1:65" ht="15" customHeight="1">
      <c r="A12" s="39"/>
      <c r="B12" s="25" t="s">
        <v>57</v>
      </c>
      <c r="C12" s="26">
        <v>721306</v>
      </c>
      <c r="D12" s="26" t="s">
        <v>58</v>
      </c>
      <c r="E12" s="25" t="s">
        <v>59</v>
      </c>
      <c r="F12" s="39"/>
      <c r="G12" s="39"/>
      <c r="H12" s="39"/>
      <c r="I12" s="39"/>
      <c r="J12" s="39"/>
      <c r="K12" s="39"/>
      <c r="L12" s="27" t="s">
        <v>1067</v>
      </c>
      <c r="M12" s="50" t="s">
        <v>1211</v>
      </c>
      <c r="N12" s="27" t="s">
        <v>30</v>
      </c>
      <c r="O12" s="27">
        <v>6212</v>
      </c>
      <c r="P12" s="50" t="s">
        <v>54</v>
      </c>
      <c r="Q12" s="27">
        <f t="shared" ref="Q12:S12" si="5">IFERROR(VLOOKUP(P12,B$8:E$139,2,0),0)</f>
        <v>432106</v>
      </c>
      <c r="R12" s="27" t="str">
        <f t="shared" si="5"/>
        <v>SPL.01.</v>
      </c>
      <c r="S12" s="30" t="str">
        <f t="shared" si="5"/>
        <v>Obsługa magazynów</v>
      </c>
      <c r="T12" s="31" t="s">
        <v>1212</v>
      </c>
      <c r="U12" s="34">
        <v>1</v>
      </c>
      <c r="V12" s="79">
        <v>0</v>
      </c>
      <c r="W12" s="78" t="s">
        <v>33</v>
      </c>
      <c r="X12" s="34">
        <v>1</v>
      </c>
      <c r="Y12" s="80">
        <v>0</v>
      </c>
      <c r="Z12" s="30" t="str">
        <f t="shared" si="1"/>
        <v>Centrum Kształcenia Zawodowego w Kędzierzynie - Koźlu, ul. Mostowa 7, 47-223 Kędzierzyn Koźle, biuro@ckzkk.pl</v>
      </c>
      <c r="AA12" s="61" t="s">
        <v>103</v>
      </c>
      <c r="AB12" s="38"/>
      <c r="AC12" s="38"/>
      <c r="AD12" s="38"/>
      <c r="AE12" s="39"/>
      <c r="AF12" s="39"/>
      <c r="AG12" s="39"/>
      <c r="AH12" s="40" t="s">
        <v>62</v>
      </c>
      <c r="AI12" s="41" t="s">
        <v>63</v>
      </c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</row>
    <row r="13" spans="1:65" ht="15" customHeight="1">
      <c r="A13" s="39"/>
      <c r="B13" s="25" t="s">
        <v>64</v>
      </c>
      <c r="C13" s="26">
        <v>711501</v>
      </c>
      <c r="D13" s="26" t="s">
        <v>65</v>
      </c>
      <c r="E13" s="25" t="s">
        <v>66</v>
      </c>
      <c r="F13" s="39"/>
      <c r="G13" s="39"/>
      <c r="H13" s="39"/>
      <c r="I13" s="39"/>
      <c r="J13" s="39"/>
      <c r="K13" s="39"/>
      <c r="L13" s="27" t="s">
        <v>1068</v>
      </c>
      <c r="M13" s="50" t="s">
        <v>1211</v>
      </c>
      <c r="N13" s="27" t="s">
        <v>30</v>
      </c>
      <c r="O13" s="27">
        <v>6212</v>
      </c>
      <c r="P13" s="50" t="s">
        <v>61</v>
      </c>
      <c r="Q13" s="27">
        <f t="shared" ref="Q13:S13" si="6">IFERROR(VLOOKUP(P13,B$8:E$139,2,0),0)</f>
        <v>723103</v>
      </c>
      <c r="R13" s="27" t="str">
        <f t="shared" si="6"/>
        <v>MOT.05.</v>
      </c>
      <c r="S13" s="30" t="str">
        <f t="shared" si="6"/>
        <v>Obsługa, diagnozowanie oraz naprawa pojazdów samochodowych</v>
      </c>
      <c r="T13" s="43" t="s">
        <v>234</v>
      </c>
      <c r="U13" s="79">
        <v>7</v>
      </c>
      <c r="V13" s="79">
        <v>0</v>
      </c>
      <c r="W13" s="78" t="s">
        <v>33</v>
      </c>
      <c r="X13" s="79">
        <v>0</v>
      </c>
      <c r="Y13" s="80">
        <v>0</v>
      </c>
      <c r="Z13" s="30" t="str">
        <f t="shared" si="1"/>
        <v>Centrum Kształcenia Zawodowego Cechu Rzemiosł Różnych i Małej Przedsiębiorczości w Bielawie, ul. Polna 2, 58-260 Bielawa</v>
      </c>
      <c r="AA13" s="61" t="s">
        <v>47</v>
      </c>
      <c r="AB13" s="38"/>
      <c r="AC13" s="38"/>
      <c r="AD13" s="38"/>
      <c r="AE13" s="39"/>
      <c r="AF13" s="39"/>
      <c r="AG13" s="39"/>
      <c r="AH13" s="40" t="s">
        <v>72</v>
      </c>
      <c r="AI13" s="41" t="s">
        <v>73</v>
      </c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</row>
    <row r="14" spans="1:65" ht="15" customHeight="1">
      <c r="A14" s="39"/>
      <c r="B14" s="25" t="s">
        <v>31</v>
      </c>
      <c r="C14" s="26">
        <v>751201</v>
      </c>
      <c r="D14" s="26" t="s">
        <v>76</v>
      </c>
      <c r="E14" s="25" t="s">
        <v>77</v>
      </c>
      <c r="F14" s="39"/>
      <c r="G14" s="39"/>
      <c r="H14" s="39"/>
      <c r="I14" s="39"/>
      <c r="J14" s="39"/>
      <c r="K14" s="39"/>
      <c r="L14" s="27" t="s">
        <v>1069</v>
      </c>
      <c r="M14" s="50" t="s">
        <v>1211</v>
      </c>
      <c r="N14" s="27" t="s">
        <v>30</v>
      </c>
      <c r="O14" s="27">
        <v>6212</v>
      </c>
      <c r="P14" s="50" t="s">
        <v>79</v>
      </c>
      <c r="Q14" s="27">
        <f t="shared" ref="Q14:S14" si="7">IFERROR(VLOOKUP(P14,B$8:E$139,2,0),0)</f>
        <v>712905</v>
      </c>
      <c r="R14" s="27" t="str">
        <f t="shared" si="7"/>
        <v>BUD.11.</v>
      </c>
      <c r="S14" s="30" t="str">
        <f t="shared" si="7"/>
        <v> Wykonywanie robót montażowych, okładzinowych i wykończeniowych</v>
      </c>
      <c r="T14" s="78" t="s">
        <v>1213</v>
      </c>
      <c r="U14" s="263">
        <v>0</v>
      </c>
      <c r="V14" s="79">
        <v>0</v>
      </c>
      <c r="W14" s="44" t="s">
        <v>33</v>
      </c>
      <c r="X14" s="34">
        <v>0</v>
      </c>
      <c r="Y14" s="80">
        <v>0</v>
      </c>
      <c r="Z14" s="30" t="str">
        <f t="shared" si="1"/>
        <v>Centrum Kształcenia Zawodowego w Zespole Szkół i Placówek Kształcenia Zawodowego, ul.Botaniczna 66, 65-392  Zielona Góra</v>
      </c>
      <c r="AA14" s="37" t="s">
        <v>81</v>
      </c>
      <c r="AB14" s="38"/>
      <c r="AC14" s="38"/>
      <c r="AD14" s="38"/>
      <c r="AE14" s="39"/>
      <c r="AF14" s="39"/>
      <c r="AG14" s="39"/>
      <c r="AH14" s="40"/>
      <c r="AI14" s="41"/>
      <c r="AJ14" s="98" t="s">
        <v>1214</v>
      </c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</row>
    <row r="15" spans="1:65" ht="15" customHeight="1">
      <c r="A15" s="39"/>
      <c r="B15" s="25" t="s">
        <v>84</v>
      </c>
      <c r="C15" s="26">
        <v>712101</v>
      </c>
      <c r="D15" s="26" t="s">
        <v>85</v>
      </c>
      <c r="E15" s="25" t="s">
        <v>86</v>
      </c>
      <c r="F15" s="39"/>
      <c r="G15" s="39"/>
      <c r="H15" s="39"/>
      <c r="I15" s="39"/>
      <c r="J15" s="39"/>
      <c r="K15" s="39"/>
      <c r="L15" s="27" t="s">
        <v>693</v>
      </c>
      <c r="M15" s="50" t="s">
        <v>1211</v>
      </c>
      <c r="N15" s="27" t="s">
        <v>30</v>
      </c>
      <c r="O15" s="27">
        <v>6212</v>
      </c>
      <c r="P15" s="50" t="s">
        <v>124</v>
      </c>
      <c r="Q15" s="27">
        <f t="shared" ref="Q15:S15" si="8">IFERROR(VLOOKUP(P15,B$8:E$139,2,0),0)</f>
        <v>722307</v>
      </c>
      <c r="R15" s="27" t="str">
        <f t="shared" si="8"/>
        <v>MEC.05.</v>
      </c>
      <c r="S15" s="30" t="str">
        <f t="shared" si="8"/>
        <v> Użytkowanie obrabiarek skrawających</v>
      </c>
      <c r="T15" s="78" t="s">
        <v>366</v>
      </c>
      <c r="U15" s="79">
        <v>1</v>
      </c>
      <c r="V15" s="79">
        <v>1</v>
      </c>
      <c r="W15" s="78" t="s">
        <v>33</v>
      </c>
      <c r="X15" s="34">
        <v>0</v>
      </c>
      <c r="Y15" s="35">
        <v>0</v>
      </c>
      <c r="Z15" s="30" t="str">
        <f t="shared" si="1"/>
        <v>Centrum Kształcenia Zawodowego w Świdnicy, 58-105 Świdnica, ul. Gen. Władysława Sikorskiego 41</v>
      </c>
      <c r="AA15" s="61" t="s">
        <v>34</v>
      </c>
      <c r="AB15" s="38"/>
      <c r="AC15" s="38"/>
      <c r="AD15" s="38"/>
      <c r="AE15" s="39"/>
      <c r="AF15" s="39"/>
      <c r="AG15" s="39"/>
      <c r="AH15" s="40" t="s">
        <v>82</v>
      </c>
      <c r="AI15" s="41" t="s">
        <v>83</v>
      </c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</row>
    <row r="16" spans="1:65" ht="15" customHeight="1">
      <c r="A16" s="39"/>
      <c r="B16" s="25" t="s">
        <v>95</v>
      </c>
      <c r="C16" s="26">
        <v>732209</v>
      </c>
      <c r="D16" s="26" t="s">
        <v>96</v>
      </c>
      <c r="E16" s="25" t="s">
        <v>97</v>
      </c>
      <c r="F16" s="39"/>
      <c r="G16" s="39"/>
      <c r="H16" s="39"/>
      <c r="I16" s="39"/>
      <c r="J16" s="39"/>
      <c r="K16" s="39"/>
      <c r="L16" s="27" t="s">
        <v>691</v>
      </c>
      <c r="M16" s="50" t="s">
        <v>1211</v>
      </c>
      <c r="N16" s="27" t="s">
        <v>30</v>
      </c>
      <c r="O16" s="27">
        <v>6212</v>
      </c>
      <c r="P16" s="50" t="s">
        <v>68</v>
      </c>
      <c r="Q16" s="27">
        <f t="shared" ref="Q16:S16" si="9">IFERROR(VLOOKUP(P16,B$8:E$139,2,0),0)</f>
        <v>962907</v>
      </c>
      <c r="R16" s="27" t="str">
        <f t="shared" si="9"/>
        <v>HGT.03.</v>
      </c>
      <c r="S16" s="30" t="str">
        <f t="shared" si="9"/>
        <v>Obsługa gości w obiekcie świadczącym usługi hotelarskie</v>
      </c>
      <c r="T16" s="264" t="s">
        <v>1215</v>
      </c>
      <c r="U16" s="79">
        <v>3</v>
      </c>
      <c r="V16" s="79">
        <v>2</v>
      </c>
      <c r="W16" s="78" t="s">
        <v>161</v>
      </c>
      <c r="X16" s="34">
        <v>3</v>
      </c>
      <c r="Y16" s="35">
        <v>2</v>
      </c>
      <c r="Z16" s="30" t="str">
        <f t="shared" si="1"/>
        <v>Centrum Kształcenia Zawodowego w Kłodzkiej Szkole Przedsiębiorczości w Kłodzku, ul. Szkolna 8, 57-300 Kłodzko</v>
      </c>
      <c r="AA16" s="61" t="s">
        <v>71</v>
      </c>
      <c r="AB16" s="38"/>
      <c r="AC16" s="38"/>
      <c r="AD16" s="38"/>
      <c r="AE16" s="39"/>
      <c r="AF16" s="39"/>
      <c r="AG16" s="39"/>
      <c r="AH16" s="40" t="s">
        <v>71</v>
      </c>
      <c r="AI16" s="41" t="s">
        <v>90</v>
      </c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</row>
    <row r="17" spans="1:65" ht="15" customHeight="1">
      <c r="A17" s="39"/>
      <c r="B17" s="25"/>
      <c r="C17" s="26"/>
      <c r="D17" s="26"/>
      <c r="E17" s="25"/>
      <c r="F17" s="39"/>
      <c r="G17" s="39"/>
      <c r="H17" s="39"/>
      <c r="I17" s="39"/>
      <c r="J17" s="39"/>
      <c r="K17" s="39"/>
      <c r="L17" s="27" t="s">
        <v>698</v>
      </c>
      <c r="M17" s="50" t="s">
        <v>1211</v>
      </c>
      <c r="N17" s="27" t="s">
        <v>30</v>
      </c>
      <c r="O17" s="27">
        <v>6212</v>
      </c>
      <c r="P17" s="50" t="s">
        <v>74</v>
      </c>
      <c r="Q17" s="27">
        <f t="shared" ref="Q17:S17" si="10">IFERROR(VLOOKUP(P17,B$8:E$139,2,0),0)</f>
        <v>522301</v>
      </c>
      <c r="R17" s="27" t="str">
        <f t="shared" si="10"/>
        <v>HAN.01.</v>
      </c>
      <c r="S17" s="30" t="str">
        <f t="shared" si="10"/>
        <v>Prowadzenie sprzedaży</v>
      </c>
      <c r="T17" s="46" t="s">
        <v>216</v>
      </c>
      <c r="U17" s="79">
        <v>2</v>
      </c>
      <c r="V17" s="79">
        <v>0</v>
      </c>
      <c r="W17" s="78" t="s">
        <v>33</v>
      </c>
      <c r="X17" s="34">
        <v>1</v>
      </c>
      <c r="Y17" s="80">
        <v>0</v>
      </c>
      <c r="Z17" s="30" t="str">
        <f t="shared" si="1"/>
        <v>Centrum Kształcenia Zawodowego w Świdnicy, 58-105 Świdnica, ul. Gen. Władysława Sikorskiego 41</v>
      </c>
      <c r="AA17" s="61" t="s">
        <v>34</v>
      </c>
      <c r="AB17" s="38"/>
      <c r="AC17" s="38"/>
      <c r="AD17" s="38"/>
      <c r="AE17" s="39"/>
      <c r="AF17" s="39"/>
      <c r="AG17" s="39"/>
      <c r="AH17" s="40" t="s">
        <v>93</v>
      </c>
      <c r="AI17" s="41" t="s">
        <v>94</v>
      </c>
      <c r="AJ17" s="265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</row>
    <row r="18" spans="1:65" ht="15" customHeight="1">
      <c r="A18" s="39"/>
      <c r="B18" s="25" t="s">
        <v>105</v>
      </c>
      <c r="C18" s="26">
        <v>732210</v>
      </c>
      <c r="D18" s="26" t="s">
        <v>106</v>
      </c>
      <c r="E18" s="25" t="s">
        <v>107</v>
      </c>
      <c r="F18" s="39"/>
      <c r="G18" s="39"/>
      <c r="H18" s="39"/>
      <c r="I18" s="39"/>
      <c r="J18" s="39"/>
      <c r="K18" s="39"/>
      <c r="L18" s="27" t="s">
        <v>699</v>
      </c>
      <c r="M18" s="50" t="s">
        <v>1216</v>
      </c>
      <c r="N18" s="27" t="s">
        <v>30</v>
      </c>
      <c r="O18" s="27">
        <v>7133</v>
      </c>
      <c r="P18" s="50" t="s">
        <v>114</v>
      </c>
      <c r="Q18" s="27">
        <f t="shared" ref="Q18:S18" si="11">IFERROR(VLOOKUP(P18,B$8:E$139,2,0),0)</f>
        <v>512001</v>
      </c>
      <c r="R18" s="27" t="str">
        <f t="shared" si="11"/>
        <v>HGT.02.</v>
      </c>
      <c r="S18" s="30" t="str">
        <f t="shared" si="11"/>
        <v> Przygotowanie i wydawanie dań</v>
      </c>
      <c r="T18" s="262" t="s">
        <v>140</v>
      </c>
      <c r="U18" s="34">
        <v>3</v>
      </c>
      <c r="V18" s="79">
        <v>3</v>
      </c>
      <c r="W18" s="78" t="s">
        <v>33</v>
      </c>
      <c r="X18" s="79">
        <v>0</v>
      </c>
      <c r="Y18" s="80">
        <v>0</v>
      </c>
      <c r="Z18" s="30" t="str">
        <f t="shared" si="1"/>
        <v>Centrum Kształcenia Zawodowego w Świdnicy, 58-105 Świdnica, ul. Gen. Władysława Sikorskiego 41</v>
      </c>
      <c r="AA18" s="61" t="s">
        <v>34</v>
      </c>
      <c r="AB18" s="38"/>
      <c r="AC18" s="38"/>
      <c r="AD18" s="38"/>
      <c r="AE18" s="39"/>
      <c r="AF18" s="39"/>
      <c r="AG18" s="39"/>
      <c r="AH18" s="40" t="s">
        <v>100</v>
      </c>
      <c r="AI18" s="41" t="s">
        <v>101</v>
      </c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</row>
    <row r="19" spans="1:65" ht="15" customHeight="1">
      <c r="A19" s="39"/>
      <c r="B19" s="25"/>
      <c r="C19" s="26"/>
      <c r="D19" s="26"/>
      <c r="E19" s="25"/>
      <c r="F19" s="39"/>
      <c r="G19" s="39"/>
      <c r="H19" s="39"/>
      <c r="I19" s="39"/>
      <c r="J19" s="39"/>
      <c r="K19" s="39"/>
      <c r="L19" s="27"/>
      <c r="M19" s="50" t="s">
        <v>1216</v>
      </c>
      <c r="N19" s="27" t="s">
        <v>30</v>
      </c>
      <c r="O19" s="27">
        <v>7133</v>
      </c>
      <c r="P19" s="47" t="s">
        <v>74</v>
      </c>
      <c r="Q19" s="27">
        <f t="shared" ref="Q19:S19" si="12">IFERROR(VLOOKUP(P19,B$8:E$139,2,0),0)</f>
        <v>522301</v>
      </c>
      <c r="R19" s="27" t="str">
        <f t="shared" si="12"/>
        <v>HAN.01.</v>
      </c>
      <c r="S19" s="30" t="str">
        <f t="shared" si="12"/>
        <v>Prowadzenie sprzedaży</v>
      </c>
      <c r="T19" s="46" t="s">
        <v>216</v>
      </c>
      <c r="U19" s="34">
        <v>3</v>
      </c>
      <c r="V19" s="79">
        <v>2</v>
      </c>
      <c r="W19" s="78" t="s">
        <v>33</v>
      </c>
      <c r="X19" s="79">
        <v>0</v>
      </c>
      <c r="Y19" s="80">
        <v>0</v>
      </c>
      <c r="Z19" s="30" t="str">
        <f t="shared" si="1"/>
        <v>Centrum Kształcenia Zawodowego w Świdnicy, 58-105 Świdnica, ul. Gen. Władysława Sikorskiego 41</v>
      </c>
      <c r="AA19" s="61" t="s">
        <v>34</v>
      </c>
      <c r="AB19" s="38"/>
      <c r="AC19" s="38"/>
      <c r="AD19" s="38"/>
      <c r="AE19" s="39"/>
      <c r="AF19" s="39"/>
      <c r="AG19" s="39"/>
      <c r="AH19" s="40" t="s">
        <v>103</v>
      </c>
      <c r="AI19" s="41" t="s">
        <v>104</v>
      </c>
      <c r="AJ19" s="265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</row>
    <row r="20" spans="1:65" ht="15" customHeight="1">
      <c r="A20" s="39"/>
      <c r="B20" s="25"/>
      <c r="C20" s="26"/>
      <c r="D20" s="26"/>
      <c r="E20" s="25"/>
      <c r="F20" s="39"/>
      <c r="G20" s="39"/>
      <c r="H20" s="39"/>
      <c r="I20" s="39"/>
      <c r="J20" s="39"/>
      <c r="K20" s="39"/>
      <c r="L20" s="27" t="s">
        <v>186</v>
      </c>
      <c r="M20" s="50" t="s">
        <v>1216</v>
      </c>
      <c r="N20" s="27" t="s">
        <v>30</v>
      </c>
      <c r="O20" s="27">
        <v>7133</v>
      </c>
      <c r="P20" s="50" t="s">
        <v>92</v>
      </c>
      <c r="Q20" s="27">
        <f t="shared" ref="Q20:S20" si="13">IFERROR(VLOOKUP(P20,B$8:E$139,2,0),0)</f>
        <v>752205</v>
      </c>
      <c r="R20" s="27" t="str">
        <f t="shared" si="13"/>
        <v>DRM.04.</v>
      </c>
      <c r="S20" s="30" t="str">
        <f t="shared" si="13"/>
        <v> Wytwarzanie wyrobów z drewna i materiałów drewnopochodnych</v>
      </c>
      <c r="T20" s="204" t="s">
        <v>140</v>
      </c>
      <c r="U20" s="34">
        <v>1</v>
      </c>
      <c r="V20" s="79">
        <v>0</v>
      </c>
      <c r="W20" s="78" t="s">
        <v>33</v>
      </c>
      <c r="X20" s="79">
        <v>0</v>
      </c>
      <c r="Y20" s="80">
        <v>0</v>
      </c>
      <c r="Z20" s="30" t="str">
        <f t="shared" si="1"/>
        <v>Centrum Kształcenia Zawodowego w Świdnicy, 58-105 Świdnica, ul. Gen. Władysława Sikorskiego 41</v>
      </c>
      <c r="AA20" s="61" t="s">
        <v>34</v>
      </c>
      <c r="AB20" s="38"/>
      <c r="AC20" s="38"/>
      <c r="AD20" s="38"/>
      <c r="AE20" s="39"/>
      <c r="AF20" s="39"/>
      <c r="AG20" s="39"/>
      <c r="AH20" s="40" t="s">
        <v>111</v>
      </c>
      <c r="AI20" s="50" t="s">
        <v>112</v>
      </c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</row>
    <row r="21" spans="1:65" ht="15" customHeight="1">
      <c r="A21" s="39"/>
      <c r="B21" s="25" t="s">
        <v>129</v>
      </c>
      <c r="C21" s="26">
        <v>741201</v>
      </c>
      <c r="D21" s="26" t="s">
        <v>130</v>
      </c>
      <c r="E21" s="25" t="s">
        <v>131</v>
      </c>
      <c r="F21" s="39"/>
      <c r="G21" s="39"/>
      <c r="H21" s="39"/>
      <c r="I21" s="39"/>
      <c r="J21" s="39"/>
      <c r="K21" s="39"/>
      <c r="L21" s="27" t="s">
        <v>191</v>
      </c>
      <c r="M21" s="50" t="s">
        <v>1216</v>
      </c>
      <c r="N21" s="27" t="s">
        <v>30</v>
      </c>
      <c r="O21" s="27">
        <v>7133</v>
      </c>
      <c r="P21" s="47" t="s">
        <v>127</v>
      </c>
      <c r="Q21" s="27">
        <f t="shared" ref="Q21:S21" si="14">IFERROR(VLOOKUP(P21,B$8:E$139,2,0),0)</f>
        <v>751204</v>
      </c>
      <c r="R21" s="27" t="str">
        <f t="shared" si="14"/>
        <v>SPC.03.</v>
      </c>
      <c r="S21" s="30" t="str">
        <f t="shared" si="14"/>
        <v>Produkcja wyrobów piekarskich</v>
      </c>
      <c r="T21" s="181" t="s">
        <v>160</v>
      </c>
      <c r="U21" s="34">
        <v>1</v>
      </c>
      <c r="V21" s="34">
        <v>0</v>
      </c>
      <c r="W21" s="44" t="s">
        <v>33</v>
      </c>
      <c r="X21" s="34">
        <v>0</v>
      </c>
      <c r="Y21" s="35">
        <v>0</v>
      </c>
      <c r="Z21" s="30" t="str">
        <f t="shared" si="1"/>
        <v>Centrum Kształcenia Zawodowego w Świdnicy, 58-105 Świdnica, ul. Gen. Władysława Sikorskiego 41</v>
      </c>
      <c r="AA21" s="37" t="s">
        <v>34</v>
      </c>
      <c r="AB21" s="38"/>
      <c r="AC21" s="38"/>
      <c r="AD21" s="38"/>
      <c r="AE21" s="39"/>
      <c r="AF21" s="39"/>
      <c r="AG21" s="39"/>
      <c r="AH21" s="40"/>
      <c r="AI21" s="50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</row>
    <row r="22" spans="1:65" ht="15" customHeight="1">
      <c r="A22" s="39"/>
      <c r="B22" s="25" t="s">
        <v>137</v>
      </c>
      <c r="C22" s="26">
        <v>741203</v>
      </c>
      <c r="D22" s="26" t="s">
        <v>138</v>
      </c>
      <c r="E22" s="25" t="s">
        <v>139</v>
      </c>
      <c r="F22" s="39"/>
      <c r="G22" s="39"/>
      <c r="H22" s="39"/>
      <c r="I22" s="39"/>
      <c r="J22" s="39"/>
      <c r="K22" s="39"/>
      <c r="L22" s="27" t="s">
        <v>198</v>
      </c>
      <c r="M22" s="50" t="s">
        <v>1216</v>
      </c>
      <c r="N22" s="27" t="s">
        <v>30</v>
      </c>
      <c r="O22" s="27">
        <v>7133</v>
      </c>
      <c r="P22" s="50" t="s">
        <v>31</v>
      </c>
      <c r="Q22" s="27">
        <f t="shared" ref="Q22:S22" si="15">IFERROR(VLOOKUP(P22,B$8:E$139,2,0),0)</f>
        <v>751201</v>
      </c>
      <c r="R22" s="27" t="str">
        <f t="shared" si="15"/>
        <v>SPC.01.</v>
      </c>
      <c r="S22" s="30" t="str">
        <f t="shared" si="15"/>
        <v>Produkcja wyrobów cukierniczych</v>
      </c>
      <c r="T22" s="181" t="s">
        <v>89</v>
      </c>
      <c r="U22" s="79">
        <v>1</v>
      </c>
      <c r="V22" s="79">
        <v>1</v>
      </c>
      <c r="W22" s="78" t="s">
        <v>33</v>
      </c>
      <c r="X22" s="79">
        <v>0</v>
      </c>
      <c r="Y22" s="80">
        <v>0</v>
      </c>
      <c r="Z22" s="30" t="str">
        <f t="shared" si="1"/>
        <v>Centrum Kształcenia Zawodowego w Świdnicy, 58-105 Świdnica, ul. Gen. Władysława Sikorskiego 41</v>
      </c>
      <c r="AA22" s="61" t="s">
        <v>34</v>
      </c>
      <c r="AB22" s="38"/>
      <c r="AC22" s="38"/>
      <c r="AD22" s="38"/>
      <c r="AE22" s="39"/>
      <c r="AF22" s="39"/>
      <c r="AG22" s="39"/>
      <c r="AH22" s="40" t="s">
        <v>117</v>
      </c>
      <c r="AI22" s="41" t="s">
        <v>118</v>
      </c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</row>
    <row r="23" spans="1:65" ht="15" customHeight="1">
      <c r="A23" s="39"/>
      <c r="B23" s="25" t="s">
        <v>143</v>
      </c>
      <c r="C23" s="26">
        <v>742117</v>
      </c>
      <c r="D23" s="26" t="s">
        <v>144</v>
      </c>
      <c r="E23" s="25" t="s">
        <v>145</v>
      </c>
      <c r="F23" s="39"/>
      <c r="G23" s="39"/>
      <c r="H23" s="39"/>
      <c r="I23" s="39"/>
      <c r="J23" s="39"/>
      <c r="K23" s="39"/>
      <c r="L23" s="27" t="s">
        <v>203</v>
      </c>
      <c r="M23" s="50" t="s">
        <v>147</v>
      </c>
      <c r="N23" s="27" t="s">
        <v>148</v>
      </c>
      <c r="O23" s="27">
        <v>49783</v>
      </c>
      <c r="P23" s="50" t="s">
        <v>1017</v>
      </c>
      <c r="Q23" s="27">
        <f t="shared" ref="Q23:S23" si="16">IFERROR(VLOOKUP(P23,B$8:E$139,2,0),0)</f>
        <v>522301</v>
      </c>
      <c r="R23" s="27" t="str">
        <f t="shared" si="16"/>
        <v>HAN.01.</v>
      </c>
      <c r="S23" s="30" t="str">
        <f t="shared" si="16"/>
        <v>Prowadzenie sprzedaży</v>
      </c>
      <c r="T23" s="266" t="s">
        <v>1217</v>
      </c>
      <c r="U23" s="267">
        <v>7</v>
      </c>
      <c r="V23" s="267">
        <v>5</v>
      </c>
      <c r="W23" s="78" t="s">
        <v>33</v>
      </c>
      <c r="X23" s="34">
        <v>7</v>
      </c>
      <c r="Y23" s="35">
        <v>5</v>
      </c>
      <c r="Z23" s="30" t="str">
        <f t="shared" si="1"/>
        <v>Zespół Szkół Ponadpodstawowych im. Hipolita Cegielskiego w Ziębicach ul. Wojska Polskiego 3, 57-220 Ziębice</v>
      </c>
      <c r="AA23" s="61" t="s">
        <v>55</v>
      </c>
      <c r="AB23" s="38"/>
      <c r="AC23" s="38"/>
      <c r="AD23" s="38"/>
      <c r="AE23" s="39"/>
      <c r="AF23" s="39"/>
      <c r="AG23" s="39"/>
      <c r="AH23" s="51" t="s">
        <v>121</v>
      </c>
      <c r="AI23" s="52" t="s">
        <v>122</v>
      </c>
      <c r="AJ23" s="149" t="s">
        <v>1218</v>
      </c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</row>
    <row r="24" spans="1:65" ht="15" customHeight="1">
      <c r="A24" s="39"/>
      <c r="B24" s="25"/>
      <c r="C24" s="26"/>
      <c r="D24" s="26"/>
      <c r="E24" s="25"/>
      <c r="F24" s="39"/>
      <c r="G24" s="39"/>
      <c r="H24" s="39"/>
      <c r="I24" s="39"/>
      <c r="J24" s="39"/>
      <c r="K24" s="39"/>
      <c r="L24" s="27"/>
      <c r="M24" s="50" t="s">
        <v>147</v>
      </c>
      <c r="N24" s="27" t="s">
        <v>148</v>
      </c>
      <c r="O24" s="27">
        <v>49783</v>
      </c>
      <c r="P24" s="47" t="s">
        <v>61</v>
      </c>
      <c r="Q24" s="27">
        <f t="shared" ref="Q24:S24" si="17">IFERROR(VLOOKUP(P24,B$8:E$139,2,0),0)</f>
        <v>723103</v>
      </c>
      <c r="R24" s="27" t="str">
        <f t="shared" si="17"/>
        <v>MOT.05.</v>
      </c>
      <c r="S24" s="30" t="str">
        <f t="shared" si="17"/>
        <v>Obsługa, diagnozowanie oraz naprawa pojazdów samochodowych</v>
      </c>
      <c r="T24" s="31" t="s">
        <v>1219</v>
      </c>
      <c r="U24" s="34">
        <v>5</v>
      </c>
      <c r="V24" s="34">
        <v>2</v>
      </c>
      <c r="W24" s="78"/>
      <c r="X24" s="34">
        <v>5</v>
      </c>
      <c r="Y24" s="35">
        <v>2</v>
      </c>
      <c r="Z24" s="30" t="str">
        <f t="shared" si="1"/>
        <v>Centrum Kształcenia Zawodowego w Kłodzkiej Szkole Przedsiębiorczości w Kłodzku, ul. Szkolna 8, 57-300 Kłodzko</v>
      </c>
      <c r="AA24" s="37" t="s">
        <v>71</v>
      </c>
      <c r="AB24" s="38"/>
      <c r="AC24" s="38"/>
      <c r="AD24" s="38"/>
      <c r="AE24" s="39"/>
      <c r="AF24" s="39"/>
      <c r="AG24" s="39"/>
      <c r="AH24" s="40"/>
      <c r="AI24" s="41"/>
      <c r="AJ24" s="98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</row>
    <row r="25" spans="1:65" ht="15" customHeight="1">
      <c r="A25" s="39"/>
      <c r="B25" s="25"/>
      <c r="C25" s="26"/>
      <c r="D25" s="26"/>
      <c r="E25" s="25"/>
      <c r="F25" s="39"/>
      <c r="G25" s="39"/>
      <c r="H25" s="39"/>
      <c r="I25" s="39"/>
      <c r="J25" s="39"/>
      <c r="K25" s="39"/>
      <c r="L25" s="27" t="s">
        <v>209</v>
      </c>
      <c r="M25" s="50" t="s">
        <v>147</v>
      </c>
      <c r="N25" s="27" t="s">
        <v>148</v>
      </c>
      <c r="O25" s="27">
        <v>49783</v>
      </c>
      <c r="P25" s="50" t="s">
        <v>61</v>
      </c>
      <c r="Q25" s="27">
        <f t="shared" ref="Q25:S25" si="18">IFERROR(VLOOKUP(P25,B$8:E$139,2,0),0)</f>
        <v>723103</v>
      </c>
      <c r="R25" s="27" t="str">
        <f t="shared" si="18"/>
        <v>MOT.05.</v>
      </c>
      <c r="S25" s="30" t="str">
        <f t="shared" si="18"/>
        <v>Obsługa, diagnozowanie oraz naprawa pojazdów samochodowych</v>
      </c>
      <c r="T25" s="31" t="s">
        <v>1220</v>
      </c>
      <c r="U25" s="34">
        <v>5</v>
      </c>
      <c r="V25" s="34">
        <v>0</v>
      </c>
      <c r="W25" s="78" t="s">
        <v>33</v>
      </c>
      <c r="X25" s="34">
        <v>5</v>
      </c>
      <c r="Y25" s="35">
        <v>0</v>
      </c>
      <c r="Z25" s="30" t="str">
        <f t="shared" si="1"/>
        <v>Centrum Kształcenia Zawodowego w Kłodzkiej Szkole Przedsiębiorczości w Kłodzku, ul. Szkolna 8, 57-300 Kłodzko</v>
      </c>
      <c r="AA25" s="37" t="s">
        <v>71</v>
      </c>
      <c r="AB25" s="38"/>
      <c r="AC25" s="38"/>
      <c r="AD25" s="38"/>
      <c r="AE25" s="39"/>
      <c r="AF25" s="39"/>
      <c r="AG25" s="39"/>
      <c r="AH25" s="40"/>
      <c r="AI25" s="41"/>
      <c r="AJ25" s="98" t="s">
        <v>1221</v>
      </c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</row>
    <row r="26" spans="1:65" ht="15" customHeight="1">
      <c r="A26" s="39"/>
      <c r="B26" s="25" t="s">
        <v>40</v>
      </c>
      <c r="C26" s="26">
        <v>741103</v>
      </c>
      <c r="D26" s="26" t="s">
        <v>157</v>
      </c>
      <c r="E26" s="25" t="s">
        <v>158</v>
      </c>
      <c r="F26" s="39"/>
      <c r="G26" s="39"/>
      <c r="H26" s="39"/>
      <c r="I26" s="39"/>
      <c r="J26" s="39"/>
      <c r="K26" s="39"/>
      <c r="L26" s="27" t="s">
        <v>211</v>
      </c>
      <c r="M26" s="50" t="s">
        <v>147</v>
      </c>
      <c r="N26" s="27" t="s">
        <v>148</v>
      </c>
      <c r="O26" s="27">
        <v>49783</v>
      </c>
      <c r="P26" s="47" t="s">
        <v>44</v>
      </c>
      <c r="Q26" s="27">
        <f t="shared" ref="Q26:S26" si="19">IFERROR(VLOOKUP(P26,B$8:E$139,2,0),0)</f>
        <v>514101</v>
      </c>
      <c r="R26" s="27" t="str">
        <f t="shared" si="19"/>
        <v>FRK.01.</v>
      </c>
      <c r="S26" s="30" t="str">
        <f t="shared" si="19"/>
        <v>Wykonywanie usług fryzjerskich</v>
      </c>
      <c r="T26" s="43" t="s">
        <v>89</v>
      </c>
      <c r="U26" s="34">
        <v>1</v>
      </c>
      <c r="V26" s="34">
        <v>0</v>
      </c>
      <c r="W26" s="78" t="s">
        <v>33</v>
      </c>
      <c r="X26" s="34">
        <v>1</v>
      </c>
      <c r="Y26" s="35">
        <v>0</v>
      </c>
      <c r="Z26" s="30" t="str">
        <f t="shared" si="1"/>
        <v>Centrum Kształcenia Zawodowego w Świdnicy, 58-105 Świdnica, ul. Gen. Władysława Sikorskiego 41</v>
      </c>
      <c r="AA26" s="61" t="s">
        <v>34</v>
      </c>
      <c r="AB26" s="66"/>
      <c r="AC26" s="66"/>
      <c r="AD26" s="38"/>
      <c r="AE26" s="39"/>
      <c r="AF26" s="39"/>
      <c r="AG26" s="39"/>
      <c r="AH26" s="40"/>
      <c r="AI26" s="41"/>
      <c r="AJ26" s="265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</row>
    <row r="27" spans="1:65" ht="15" customHeight="1">
      <c r="A27" s="39"/>
      <c r="B27" s="25"/>
      <c r="C27" s="26"/>
      <c r="D27" s="26"/>
      <c r="E27" s="25"/>
      <c r="F27" s="39"/>
      <c r="G27" s="39"/>
      <c r="H27" s="39"/>
      <c r="I27" s="39"/>
      <c r="J27" s="39"/>
      <c r="K27" s="39"/>
      <c r="L27" s="27" t="s">
        <v>274</v>
      </c>
      <c r="M27" s="50" t="s">
        <v>147</v>
      </c>
      <c r="N27" s="27" t="s">
        <v>148</v>
      </c>
      <c r="O27" s="27">
        <v>49783</v>
      </c>
      <c r="P27" s="50" t="s">
        <v>124</v>
      </c>
      <c r="Q27" s="27">
        <f t="shared" ref="Q27:S27" si="20">IFERROR(VLOOKUP(P27,B$8:E$139,2,0),0)</f>
        <v>722307</v>
      </c>
      <c r="R27" s="27" t="str">
        <f t="shared" si="20"/>
        <v>MEC.05.</v>
      </c>
      <c r="S27" s="30" t="str">
        <f t="shared" si="20"/>
        <v> Użytkowanie obrabiarek skrawających</v>
      </c>
      <c r="T27" s="81" t="s">
        <v>366</v>
      </c>
      <c r="U27" s="34">
        <v>1</v>
      </c>
      <c r="V27" s="34">
        <v>0</v>
      </c>
      <c r="W27" s="78" t="s">
        <v>33</v>
      </c>
      <c r="X27" s="34">
        <v>1</v>
      </c>
      <c r="Y27" s="35">
        <v>0</v>
      </c>
      <c r="Z27" s="30" t="str">
        <f t="shared" si="1"/>
        <v>Centrum Kształcenia Zawodowego w Świdnicy, 58-105 Świdnica, ul. Gen. Władysława Sikorskiego 41</v>
      </c>
      <c r="AA27" s="61" t="s">
        <v>34</v>
      </c>
      <c r="AB27" s="70"/>
      <c r="AC27" s="38"/>
      <c r="AD27" s="38"/>
      <c r="AE27" s="39"/>
      <c r="AF27" s="39"/>
      <c r="AG27" s="39"/>
      <c r="AH27" s="40" t="s">
        <v>134</v>
      </c>
      <c r="AI27" s="41" t="s">
        <v>136</v>
      </c>
      <c r="AJ27" s="265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</row>
    <row r="28" spans="1:65" ht="15" customHeight="1">
      <c r="A28" s="39"/>
      <c r="B28" s="25" t="s">
        <v>167</v>
      </c>
      <c r="C28" s="26">
        <v>343101</v>
      </c>
      <c r="D28" s="26" t="s">
        <v>168</v>
      </c>
      <c r="E28" s="25" t="s">
        <v>169</v>
      </c>
      <c r="F28" s="39"/>
      <c r="G28" s="39"/>
      <c r="H28" s="39"/>
      <c r="I28" s="39"/>
      <c r="J28" s="39"/>
      <c r="K28" s="39"/>
      <c r="L28" s="27" t="s">
        <v>276</v>
      </c>
      <c r="M28" s="50" t="s">
        <v>147</v>
      </c>
      <c r="N28" s="27" t="s">
        <v>148</v>
      </c>
      <c r="O28" s="27">
        <v>49783</v>
      </c>
      <c r="P28" s="47" t="s">
        <v>88</v>
      </c>
      <c r="Q28" s="27">
        <f t="shared" ref="Q28:S28" si="21">IFERROR(VLOOKUP(P28,B$8:E$139,2,0),0)</f>
        <v>711204</v>
      </c>
      <c r="R28" s="27" t="str">
        <f t="shared" si="21"/>
        <v>BUD.12.</v>
      </c>
      <c r="S28" s="30" t="str">
        <f t="shared" si="21"/>
        <v> Wykonywanie robót murarskich i tynkarskich</v>
      </c>
      <c r="T28" s="78" t="s">
        <v>140</v>
      </c>
      <c r="U28" s="79">
        <v>1</v>
      </c>
      <c r="V28" s="79">
        <v>0</v>
      </c>
      <c r="W28" s="78" t="s">
        <v>33</v>
      </c>
      <c r="X28" s="79">
        <v>1</v>
      </c>
      <c r="Y28" s="80">
        <v>0</v>
      </c>
      <c r="Z28" s="30" t="str">
        <f t="shared" si="1"/>
        <v>Centrum Kształcenia Zawodowego w Świdnicy, 58-105 Świdnica, ul. Gen. Władysława Sikorskiego 41</v>
      </c>
      <c r="AA28" s="61" t="s">
        <v>34</v>
      </c>
      <c r="AB28" s="70"/>
      <c r="AC28" s="7"/>
      <c r="AD28" s="38"/>
      <c r="AE28" s="39"/>
      <c r="AF28" s="39"/>
      <c r="AG28" s="39"/>
      <c r="AH28" s="40" t="s">
        <v>141</v>
      </c>
      <c r="AI28" s="41" t="s">
        <v>142</v>
      </c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</row>
    <row r="29" spans="1:65" ht="15" customHeight="1">
      <c r="A29" s="39"/>
      <c r="B29" s="25" t="s">
        <v>44</v>
      </c>
      <c r="C29" s="26">
        <v>514101</v>
      </c>
      <c r="D29" s="26" t="s">
        <v>172</v>
      </c>
      <c r="E29" s="25" t="s">
        <v>173</v>
      </c>
      <c r="F29" s="39"/>
      <c r="G29" s="39"/>
      <c r="H29" s="39"/>
      <c r="I29" s="39"/>
      <c r="J29" s="39"/>
      <c r="K29" s="39"/>
      <c r="L29" s="27" t="s">
        <v>279</v>
      </c>
      <c r="M29" s="50" t="s">
        <v>147</v>
      </c>
      <c r="N29" s="27" t="s">
        <v>148</v>
      </c>
      <c r="O29" s="27">
        <v>49783</v>
      </c>
      <c r="P29" s="50" t="s">
        <v>1222</v>
      </c>
      <c r="Q29" s="27">
        <f t="shared" ref="Q29:S29" si="22">IFERROR(VLOOKUP(P29,B$8:E$139,2,0),0)</f>
        <v>512001</v>
      </c>
      <c r="R29" s="27" t="str">
        <f t="shared" si="22"/>
        <v>HGT.02.</v>
      </c>
      <c r="S29" s="30" t="str">
        <f t="shared" si="22"/>
        <v> Przygotowanie i wydawanie dań</v>
      </c>
      <c r="T29" s="266" t="s">
        <v>1223</v>
      </c>
      <c r="U29" s="267">
        <v>12</v>
      </c>
      <c r="V29" s="267">
        <v>12</v>
      </c>
      <c r="W29" s="78" t="s">
        <v>33</v>
      </c>
      <c r="X29" s="34">
        <v>12</v>
      </c>
      <c r="Y29" s="35">
        <v>12</v>
      </c>
      <c r="Z29" s="30" t="str">
        <f t="shared" si="1"/>
        <v>Zespół Szkół Ponadpodstawowych im. Hipolita Cegielskiego w Ziębicach ul. Wojska Polskiego 3, 57-220 Ziębice</v>
      </c>
      <c r="AA29" s="61" t="s">
        <v>55</v>
      </c>
      <c r="AB29" s="66"/>
      <c r="AC29" s="38"/>
      <c r="AD29" s="38"/>
      <c r="AE29" s="39"/>
      <c r="AF29" s="39"/>
      <c r="AG29" s="39"/>
      <c r="AH29" s="40" t="s">
        <v>150</v>
      </c>
      <c r="AI29" s="58" t="s">
        <v>151</v>
      </c>
      <c r="AJ29" s="149" t="s">
        <v>1224</v>
      </c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</row>
    <row r="30" spans="1:65" ht="15" customHeight="1">
      <c r="A30" s="39"/>
      <c r="B30" s="25"/>
      <c r="C30" s="26"/>
      <c r="D30" s="26"/>
      <c r="E30" s="25"/>
      <c r="F30" s="39"/>
      <c r="G30" s="39"/>
      <c r="H30" s="39"/>
      <c r="I30" s="39"/>
      <c r="J30" s="39"/>
      <c r="K30" s="39"/>
      <c r="L30" s="27" t="s">
        <v>280</v>
      </c>
      <c r="M30" s="50" t="s">
        <v>49</v>
      </c>
      <c r="N30" s="27" t="s">
        <v>192</v>
      </c>
      <c r="O30" s="27">
        <v>19605</v>
      </c>
      <c r="P30" s="50" t="s">
        <v>127</v>
      </c>
      <c r="Q30" s="27">
        <f t="shared" ref="Q30:S30" si="23">IFERROR(VLOOKUP(P30,B$8:E$139,2,0),0)</f>
        <v>751204</v>
      </c>
      <c r="R30" s="27" t="str">
        <f t="shared" si="23"/>
        <v>SPC.03.</v>
      </c>
      <c r="S30" s="30" t="str">
        <f t="shared" si="23"/>
        <v>Produkcja wyrobów piekarskich</v>
      </c>
      <c r="T30" s="268"/>
      <c r="U30" s="263">
        <v>0</v>
      </c>
      <c r="V30" s="79">
        <v>0</v>
      </c>
      <c r="W30" s="152" t="s">
        <v>161</v>
      </c>
      <c r="X30" s="34">
        <v>0</v>
      </c>
      <c r="Y30" s="80">
        <v>0</v>
      </c>
      <c r="Z30" s="30" t="str">
        <f t="shared" si="1"/>
        <v>Centrum Kształcenia Zawodowego w Świdnicy, 58-105 Świdnica, ul. Gen. Władysława Sikorskiego 41</v>
      </c>
      <c r="AA30" s="61" t="s">
        <v>34</v>
      </c>
      <c r="AB30" s="66"/>
      <c r="AC30" s="38"/>
      <c r="AD30" s="38"/>
      <c r="AE30" s="39"/>
      <c r="AF30" s="39"/>
      <c r="AG30" s="39"/>
      <c r="AH30" s="40" t="s">
        <v>155</v>
      </c>
      <c r="AI30" s="58" t="s">
        <v>156</v>
      </c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</row>
    <row r="31" spans="1:65" ht="15" customHeight="1">
      <c r="A31" s="39"/>
      <c r="B31" s="25" t="s">
        <v>183</v>
      </c>
      <c r="C31" s="26">
        <v>753501</v>
      </c>
      <c r="D31" s="26" t="s">
        <v>184</v>
      </c>
      <c r="E31" s="25" t="s">
        <v>185</v>
      </c>
      <c r="F31" s="39"/>
      <c r="G31" s="39"/>
      <c r="H31" s="39"/>
      <c r="I31" s="39"/>
      <c r="J31" s="39"/>
      <c r="K31" s="39"/>
      <c r="L31" s="27" t="s">
        <v>281</v>
      </c>
      <c r="M31" s="50" t="s">
        <v>49</v>
      </c>
      <c r="N31" s="27" t="s">
        <v>192</v>
      </c>
      <c r="O31" s="27">
        <v>19605</v>
      </c>
      <c r="P31" s="50" t="s">
        <v>57</v>
      </c>
      <c r="Q31" s="27">
        <f t="shared" ref="Q31:S31" si="24">IFERROR(VLOOKUP(P31,B$8:E$139,2,0),0)</f>
        <v>721306</v>
      </c>
      <c r="R31" s="27" t="str">
        <f t="shared" si="24"/>
        <v>MOT.01.</v>
      </c>
      <c r="S31" s="30" t="str">
        <f t="shared" si="24"/>
        <v>Diagnozowanie i naprawa nadwozi pojazdów samochodowych</v>
      </c>
      <c r="T31" s="187" t="s">
        <v>216</v>
      </c>
      <c r="U31" s="79">
        <v>1</v>
      </c>
      <c r="V31" s="79">
        <v>0</v>
      </c>
      <c r="W31" s="152" t="s">
        <v>161</v>
      </c>
      <c r="X31" s="79">
        <v>1</v>
      </c>
      <c r="Y31" s="80">
        <v>0</v>
      </c>
      <c r="Z31" s="30" t="str">
        <f t="shared" si="1"/>
        <v>Centrum Kształcenia Zawodowego w Świdnicy, 58-105 Świdnica, ul. Gen. Władysława Sikorskiego 41</v>
      </c>
      <c r="AA31" s="61" t="s">
        <v>34</v>
      </c>
      <c r="AB31" s="66"/>
      <c r="AC31" s="38"/>
      <c r="AD31" s="38"/>
      <c r="AE31" s="39"/>
      <c r="AF31" s="39"/>
      <c r="AG31" s="39"/>
      <c r="AH31" s="61" t="s">
        <v>162</v>
      </c>
      <c r="AI31" s="50" t="s">
        <v>163</v>
      </c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</row>
    <row r="32" spans="1:65" ht="15" customHeight="1">
      <c r="A32" s="39"/>
      <c r="B32" s="25" t="s">
        <v>188</v>
      </c>
      <c r="C32" s="26">
        <v>811301</v>
      </c>
      <c r="D32" s="26" t="s">
        <v>189</v>
      </c>
      <c r="E32" s="25" t="s">
        <v>190</v>
      </c>
      <c r="F32" s="39"/>
      <c r="G32" s="39"/>
      <c r="H32" s="39"/>
      <c r="I32" s="39"/>
      <c r="J32" s="39"/>
      <c r="K32" s="39"/>
      <c r="L32" s="27" t="s">
        <v>282</v>
      </c>
      <c r="M32" s="50" t="s">
        <v>49</v>
      </c>
      <c r="N32" s="27" t="s">
        <v>192</v>
      </c>
      <c r="O32" s="27">
        <v>19605</v>
      </c>
      <c r="P32" s="50" t="s">
        <v>1225</v>
      </c>
      <c r="Q32" s="27">
        <f t="shared" ref="Q32:S32" si="25">IFERROR(VLOOKUP(P32,B$8:E$139,2,0),0)</f>
        <v>711501</v>
      </c>
      <c r="R32" s="27" t="str">
        <f t="shared" si="25"/>
        <v>BUD.02.</v>
      </c>
      <c r="S32" s="30" t="str">
        <f t="shared" si="25"/>
        <v>Wykonywanie robót ciesielskich</v>
      </c>
      <c r="T32" s="75" t="s">
        <v>116</v>
      </c>
      <c r="U32" s="79">
        <v>1</v>
      </c>
      <c r="V32" s="79">
        <v>0</v>
      </c>
      <c r="W32" s="78" t="s">
        <v>161</v>
      </c>
      <c r="X32" s="79">
        <v>1</v>
      </c>
      <c r="Y32" s="80">
        <v>0</v>
      </c>
      <c r="Z32" s="30" t="str">
        <f t="shared" si="1"/>
        <v>Centrum Kształcenia Zawodowego i Ustawicznego, 67-400 Wschowa, Plac Kosynierów 1</v>
      </c>
      <c r="AA32" s="61" t="s">
        <v>181</v>
      </c>
      <c r="AB32" s="66"/>
      <c r="AC32" s="38"/>
      <c r="AD32" s="38"/>
      <c r="AE32" s="39"/>
      <c r="AF32" s="39"/>
      <c r="AG32" s="39"/>
      <c r="AH32" s="61" t="s">
        <v>165</v>
      </c>
      <c r="AI32" s="50" t="s">
        <v>166</v>
      </c>
      <c r="AJ32" s="39"/>
      <c r="AK32" s="269" t="s">
        <v>1226</v>
      </c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</row>
    <row r="33" spans="1:65" ht="15" customHeight="1">
      <c r="A33" s="39"/>
      <c r="B33" s="25" t="s">
        <v>195</v>
      </c>
      <c r="C33" s="26">
        <v>811101</v>
      </c>
      <c r="D33" s="26" t="s">
        <v>196</v>
      </c>
      <c r="E33" s="25" t="s">
        <v>197</v>
      </c>
      <c r="F33" s="39"/>
      <c r="G33" s="39"/>
      <c r="H33" s="39"/>
      <c r="I33" s="39"/>
      <c r="J33" s="39"/>
      <c r="K33" s="39"/>
      <c r="L33" s="27" t="s">
        <v>286</v>
      </c>
      <c r="M33" s="50" t="s">
        <v>49</v>
      </c>
      <c r="N33" s="27" t="s">
        <v>192</v>
      </c>
      <c r="O33" s="27">
        <v>19605</v>
      </c>
      <c r="P33" s="50" t="s">
        <v>31</v>
      </c>
      <c r="Q33" s="27">
        <f t="shared" ref="Q33:S33" si="26">IFERROR(VLOOKUP(P33,B$8:E$139,2,0),0)</f>
        <v>751201</v>
      </c>
      <c r="R33" s="27" t="str">
        <f t="shared" si="26"/>
        <v>SPC.01.</v>
      </c>
      <c r="S33" s="30" t="str">
        <f t="shared" si="26"/>
        <v>Produkcja wyrobów cukierniczych</v>
      </c>
      <c r="T33" s="187" t="s">
        <v>116</v>
      </c>
      <c r="U33" s="34">
        <v>1</v>
      </c>
      <c r="V33" s="34">
        <v>1</v>
      </c>
      <c r="W33" s="78" t="s">
        <v>161</v>
      </c>
      <c r="X33" s="34">
        <v>1</v>
      </c>
      <c r="Y33" s="35">
        <v>1</v>
      </c>
      <c r="Z33" s="30" t="str">
        <f t="shared" si="1"/>
        <v>Centrum Kształcenia Zawodowego w Oleśnicy, ul. Wojska Polskiego 67</v>
      </c>
      <c r="AA33" s="61" t="s">
        <v>134</v>
      </c>
      <c r="AB33" s="66"/>
      <c r="AC33" s="38"/>
      <c r="AD33" s="38"/>
      <c r="AE33" s="39"/>
      <c r="AF33" s="39"/>
      <c r="AG33" s="39"/>
      <c r="AH33" s="61"/>
      <c r="AI33" s="50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</row>
    <row r="34" spans="1:65" ht="15" customHeight="1">
      <c r="A34" s="39"/>
      <c r="B34" s="25" t="s">
        <v>200</v>
      </c>
      <c r="C34" s="26">
        <v>811102</v>
      </c>
      <c r="D34" s="26" t="s">
        <v>201</v>
      </c>
      <c r="E34" s="25" t="s">
        <v>202</v>
      </c>
      <c r="F34" s="39"/>
      <c r="G34" s="39"/>
      <c r="H34" s="39"/>
      <c r="I34" s="39"/>
      <c r="J34" s="39"/>
      <c r="K34" s="39"/>
      <c r="L34" s="27" t="s">
        <v>1018</v>
      </c>
      <c r="M34" s="50" t="s">
        <v>49</v>
      </c>
      <c r="N34" s="27" t="s">
        <v>192</v>
      </c>
      <c r="O34" s="27">
        <v>19605</v>
      </c>
      <c r="P34" s="50" t="s">
        <v>31</v>
      </c>
      <c r="Q34" s="27">
        <f t="shared" ref="Q34:S34" si="27">IFERROR(VLOOKUP(P34,B$8:E$139,2,0),0)</f>
        <v>751201</v>
      </c>
      <c r="R34" s="27" t="str">
        <f t="shared" si="27"/>
        <v>SPC.01.</v>
      </c>
      <c r="S34" s="30" t="str">
        <f t="shared" si="27"/>
        <v>Produkcja wyrobów cukierniczych</v>
      </c>
      <c r="T34" s="245" t="s">
        <v>1227</v>
      </c>
      <c r="U34" s="34">
        <v>4</v>
      </c>
      <c r="V34" s="34">
        <v>4</v>
      </c>
      <c r="W34" s="152" t="s">
        <v>161</v>
      </c>
      <c r="X34" s="34">
        <v>0</v>
      </c>
      <c r="Y34" s="35">
        <v>0</v>
      </c>
      <c r="Z34" s="30" t="str">
        <f t="shared" si="1"/>
        <v>Centrum Kształcenia Zawodowego i Ustawicznego w Legnicy, ul. Lotnicza 26, 59-220 Legnica</v>
      </c>
      <c r="AA34" s="61" t="s">
        <v>111</v>
      </c>
      <c r="AB34" s="66"/>
      <c r="AC34" s="38"/>
      <c r="AD34" s="38"/>
      <c r="AE34" s="39"/>
      <c r="AF34" s="39"/>
      <c r="AG34" s="39"/>
      <c r="AH34" s="40" t="s">
        <v>177</v>
      </c>
      <c r="AI34" s="41" t="s">
        <v>178</v>
      </c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</row>
    <row r="35" spans="1:65" ht="15" customHeight="1">
      <c r="A35" s="39"/>
      <c r="B35" s="25" t="s">
        <v>206</v>
      </c>
      <c r="C35" s="26">
        <v>811112</v>
      </c>
      <c r="D35" s="26" t="s">
        <v>207</v>
      </c>
      <c r="E35" s="25" t="s">
        <v>208</v>
      </c>
      <c r="F35" s="39"/>
      <c r="G35" s="39"/>
      <c r="H35" s="39"/>
      <c r="I35" s="39"/>
      <c r="J35" s="39"/>
      <c r="K35" s="39"/>
      <c r="L35" s="27" t="s">
        <v>1019</v>
      </c>
      <c r="M35" s="50" t="s">
        <v>49</v>
      </c>
      <c r="N35" s="27" t="s">
        <v>192</v>
      </c>
      <c r="O35" s="27">
        <v>19605</v>
      </c>
      <c r="P35" s="50" t="s">
        <v>137</v>
      </c>
      <c r="Q35" s="27">
        <f t="shared" ref="Q35:S35" si="28">IFERROR(VLOOKUP(P35,B$8:E$139,2,0),0)</f>
        <v>741203</v>
      </c>
      <c r="R35" s="27" t="str">
        <f t="shared" si="28"/>
        <v>MOT.02.</v>
      </c>
      <c r="S35" s="30" t="str">
        <f t="shared" si="28"/>
        <v>Obsługa, diagnozowanie oraz naprawa mechatronicznych systemów pojazdów samochodowych</v>
      </c>
      <c r="T35" s="75" t="s">
        <v>116</v>
      </c>
      <c r="U35" s="34">
        <v>6</v>
      </c>
      <c r="V35" s="79">
        <v>0</v>
      </c>
      <c r="W35" s="152" t="s">
        <v>161</v>
      </c>
      <c r="X35" s="79">
        <v>7</v>
      </c>
      <c r="Y35" s="80">
        <v>0</v>
      </c>
      <c r="Z35" s="30" t="str">
        <f t="shared" si="1"/>
        <v>Centrum Kształcenia Zawodowego i Ustawicznego, 67-400 Wschowa, Plac Kosynierów 1</v>
      </c>
      <c r="AA35" s="61" t="s">
        <v>181</v>
      </c>
      <c r="AB35" s="66"/>
      <c r="AC35" s="38"/>
      <c r="AD35" s="38"/>
      <c r="AE35" s="39"/>
      <c r="AF35" s="39"/>
      <c r="AG35" s="39"/>
      <c r="AH35" s="40" t="s">
        <v>181</v>
      </c>
      <c r="AI35" s="41" t="s">
        <v>182</v>
      </c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</row>
    <row r="36" spans="1:65" ht="15" customHeight="1">
      <c r="A36" s="39"/>
      <c r="B36" s="25"/>
      <c r="C36" s="26"/>
      <c r="D36" s="26"/>
      <c r="E36" s="25"/>
      <c r="F36" s="39"/>
      <c r="G36" s="39"/>
      <c r="H36" s="39"/>
      <c r="I36" s="39"/>
      <c r="J36" s="39"/>
      <c r="K36" s="39"/>
      <c r="L36" s="27" t="s">
        <v>1020</v>
      </c>
      <c r="M36" s="50" t="s">
        <v>49</v>
      </c>
      <c r="N36" s="27" t="s">
        <v>192</v>
      </c>
      <c r="O36" s="27">
        <v>19605</v>
      </c>
      <c r="P36" s="50" t="s">
        <v>40</v>
      </c>
      <c r="Q36" s="27">
        <f t="shared" ref="Q36:S36" si="29">IFERROR(VLOOKUP(P36,B$8:E$139,2,0),0)</f>
        <v>741103</v>
      </c>
      <c r="R36" s="27" t="str">
        <f t="shared" si="29"/>
        <v>ELE.02.</v>
      </c>
      <c r="S36" s="30" t="str">
        <f t="shared" si="29"/>
        <v>Montaż, uruchamianie i konserwacja instalacji, maszyn i urządzeń elektrycznych</v>
      </c>
      <c r="T36" s="75" t="s">
        <v>160</v>
      </c>
      <c r="U36" s="34">
        <v>5</v>
      </c>
      <c r="V36" s="79">
        <v>0</v>
      </c>
      <c r="W36" s="152" t="s">
        <v>161</v>
      </c>
      <c r="X36" s="34">
        <v>5</v>
      </c>
      <c r="Y36" s="80">
        <v>0</v>
      </c>
      <c r="Z36" s="30" t="str">
        <f t="shared" si="1"/>
        <v>Centrum Kształcenia Zawodowego i Ustawicznego, 67-400 Wschowa, Plac Kosynierów 1</v>
      </c>
      <c r="AA36" s="61" t="s">
        <v>181</v>
      </c>
      <c r="AB36" s="66"/>
      <c r="AC36" s="66"/>
      <c r="AD36" s="38"/>
      <c r="AE36" s="39"/>
      <c r="AF36" s="39"/>
      <c r="AG36" s="39"/>
      <c r="AH36" s="61" t="s">
        <v>81</v>
      </c>
      <c r="AI36" s="67" t="s">
        <v>187</v>
      </c>
      <c r="AJ36" s="39"/>
      <c r="AK36" s="98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</row>
    <row r="37" spans="1:65" ht="15" customHeight="1">
      <c r="A37" s="39"/>
      <c r="B37" s="25"/>
      <c r="C37" s="26"/>
      <c r="D37" s="26"/>
      <c r="E37" s="25"/>
      <c r="F37" s="39"/>
      <c r="G37" s="39"/>
      <c r="H37" s="39"/>
      <c r="I37" s="39"/>
      <c r="J37" s="39"/>
      <c r="K37" s="39"/>
      <c r="L37" s="27" t="s">
        <v>1021</v>
      </c>
      <c r="M37" s="50" t="s">
        <v>49</v>
      </c>
      <c r="N37" s="27" t="s">
        <v>192</v>
      </c>
      <c r="O37" s="27">
        <v>19605</v>
      </c>
      <c r="P37" s="50" t="s">
        <v>167</v>
      </c>
      <c r="Q37" s="27">
        <f t="shared" ref="Q37:S37" si="30">IFERROR(VLOOKUP(P37,B$8:E$139,2,0),0)</f>
        <v>343101</v>
      </c>
      <c r="R37" s="27" t="str">
        <f t="shared" si="30"/>
        <v>AUD.02.</v>
      </c>
      <c r="S37" s="30" t="str">
        <f t="shared" si="30"/>
        <v> Rejestracja, obróbka i publikacja obrazu</v>
      </c>
      <c r="T37" s="187" t="s">
        <v>880</v>
      </c>
      <c r="U37" s="79">
        <v>1</v>
      </c>
      <c r="V37" s="34">
        <v>0</v>
      </c>
      <c r="W37" s="78" t="s">
        <v>161</v>
      </c>
      <c r="X37" s="79">
        <v>1</v>
      </c>
      <c r="Y37" s="35">
        <v>0</v>
      </c>
      <c r="Z37" s="30" t="str">
        <f t="shared" si="1"/>
        <v>Zespół Placówek Oświatowych Centrum Kształcenia Zawodowego nr 2 w Olkuszu, ul. Legionów Polskich 3</v>
      </c>
      <c r="AA37" s="61" t="s">
        <v>141</v>
      </c>
      <c r="AB37" s="38"/>
      <c r="AC37" s="38"/>
      <c r="AD37" s="38"/>
      <c r="AE37" s="39"/>
      <c r="AF37" s="39"/>
      <c r="AG37" s="39"/>
      <c r="AH37" s="40" t="s">
        <v>55</v>
      </c>
      <c r="AI37" s="41" t="s">
        <v>194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</row>
    <row r="38" spans="1:65" ht="15" customHeight="1">
      <c r="A38" s="39"/>
      <c r="B38" s="25" t="s">
        <v>217</v>
      </c>
      <c r="C38" s="26">
        <v>516408</v>
      </c>
      <c r="D38" s="26" t="s">
        <v>218</v>
      </c>
      <c r="E38" s="25" t="s">
        <v>219</v>
      </c>
      <c r="F38" s="39"/>
      <c r="G38" s="39"/>
      <c r="H38" s="39"/>
      <c r="I38" s="39"/>
      <c r="J38" s="39"/>
      <c r="K38" s="39"/>
      <c r="L38" s="27" t="s">
        <v>1039</v>
      </c>
      <c r="M38" s="50" t="s">
        <v>49</v>
      </c>
      <c r="N38" s="27" t="s">
        <v>192</v>
      </c>
      <c r="O38" s="27">
        <v>19605</v>
      </c>
      <c r="P38" s="50" t="s">
        <v>44</v>
      </c>
      <c r="Q38" s="27">
        <f t="shared" ref="Q38:S38" si="31">IFERROR(VLOOKUP(P38,B$8:E$139,2,0),0)</f>
        <v>514101</v>
      </c>
      <c r="R38" s="27" t="str">
        <f t="shared" si="31"/>
        <v>FRK.01.</v>
      </c>
      <c r="S38" s="30" t="str">
        <f t="shared" si="31"/>
        <v>Wykonywanie usług fryzjerskich</v>
      </c>
      <c r="T38" s="42" t="s">
        <v>1228</v>
      </c>
      <c r="U38" s="34">
        <v>30</v>
      </c>
      <c r="V38" s="34">
        <v>24</v>
      </c>
      <c r="W38" s="152" t="s">
        <v>161</v>
      </c>
      <c r="X38" s="78">
        <v>0</v>
      </c>
      <c r="Y38" s="81">
        <v>0</v>
      </c>
      <c r="Z38" s="30" t="str">
        <f t="shared" si="1"/>
        <v>Branżowa Szkoła 1 Stopnia Nr 2 w Zespole Szkół Budowlanych w Bolesławcu</v>
      </c>
      <c r="AA38" s="61" t="s">
        <v>48</v>
      </c>
      <c r="AB38" s="38"/>
      <c r="AC38" s="38"/>
      <c r="AD38" s="38"/>
      <c r="AE38" s="39"/>
      <c r="AF38" s="39"/>
      <c r="AG38" s="39"/>
      <c r="AH38" s="40" t="s">
        <v>199</v>
      </c>
      <c r="AI38" s="58" t="s">
        <v>156</v>
      </c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</row>
    <row r="39" spans="1:65" ht="15" customHeight="1">
      <c r="A39" s="39"/>
      <c r="B39" s="25" t="s">
        <v>223</v>
      </c>
      <c r="C39" s="26">
        <v>753702</v>
      </c>
      <c r="D39" s="26" t="s">
        <v>224</v>
      </c>
      <c r="E39" s="25" t="s">
        <v>225</v>
      </c>
      <c r="F39" s="39"/>
      <c r="G39" s="39"/>
      <c r="H39" s="39"/>
      <c r="I39" s="39"/>
      <c r="J39" s="39"/>
      <c r="K39" s="39"/>
      <c r="L39" s="27" t="s">
        <v>1024</v>
      </c>
      <c r="M39" s="50" t="s">
        <v>49</v>
      </c>
      <c r="N39" s="27" t="s">
        <v>192</v>
      </c>
      <c r="O39" s="27">
        <v>19605</v>
      </c>
      <c r="P39" s="50" t="s">
        <v>237</v>
      </c>
      <c r="Q39" s="27">
        <f t="shared" ref="Q39:S39" si="32">IFERROR(VLOOKUP(P39,B$8:E$139,2,0),0)</f>
        <v>513101</v>
      </c>
      <c r="R39" s="27" t="str">
        <f t="shared" si="32"/>
        <v>HGT.01.</v>
      </c>
      <c r="S39" s="30" t="str">
        <f t="shared" si="32"/>
        <v>Wykonywanie usług kelnerskich</v>
      </c>
      <c r="T39" s="78" t="s">
        <v>880</v>
      </c>
      <c r="U39" s="79">
        <v>2</v>
      </c>
      <c r="V39" s="79">
        <v>1</v>
      </c>
      <c r="W39" s="78" t="s">
        <v>161</v>
      </c>
      <c r="X39" s="78">
        <v>2</v>
      </c>
      <c r="Y39" s="81">
        <v>1</v>
      </c>
      <c r="Z39" s="30" t="str">
        <f t="shared" si="1"/>
        <v>Zespół Placówek Oświatowych Centrum Kształcenia Zawodowego nr 2 w Olkuszu, ul. Legionów Polskich 3</v>
      </c>
      <c r="AA39" s="61" t="s">
        <v>141</v>
      </c>
      <c r="AB39" s="38"/>
      <c r="AC39" s="38"/>
      <c r="AD39" s="38"/>
      <c r="AE39" s="39"/>
      <c r="AF39" s="39"/>
      <c r="AG39" s="39"/>
      <c r="AH39" s="40" t="s">
        <v>204</v>
      </c>
      <c r="AI39" s="41" t="s">
        <v>205</v>
      </c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</row>
    <row r="40" spans="1:65" ht="15" customHeight="1">
      <c r="A40" s="39"/>
      <c r="B40" s="25" t="s">
        <v>230</v>
      </c>
      <c r="C40" s="26">
        <v>711301</v>
      </c>
      <c r="D40" s="26" t="s">
        <v>231</v>
      </c>
      <c r="E40" s="25" t="s">
        <v>232</v>
      </c>
      <c r="F40" s="39"/>
      <c r="G40" s="39"/>
      <c r="H40" s="39"/>
      <c r="I40" s="39"/>
      <c r="J40" s="39"/>
      <c r="K40" s="39"/>
      <c r="L40" s="27" t="s">
        <v>1025</v>
      </c>
      <c r="M40" s="50" t="s">
        <v>49</v>
      </c>
      <c r="N40" s="27" t="s">
        <v>192</v>
      </c>
      <c r="O40" s="27">
        <v>19605</v>
      </c>
      <c r="P40" s="50" t="s">
        <v>109</v>
      </c>
      <c r="Q40" s="27">
        <f t="shared" ref="Q40:S40" si="33">IFERROR(VLOOKUP(P40,B$8:E$139,2,0),0)</f>
        <v>753105</v>
      </c>
      <c r="R40" s="27" t="str">
        <f t="shared" si="33"/>
        <v>MOD.03.</v>
      </c>
      <c r="S40" s="30" t="str">
        <f t="shared" si="33"/>
        <v>Projektowanie i wytwarzanie wyrobów odzieżowych</v>
      </c>
      <c r="T40" s="78" t="s">
        <v>1213</v>
      </c>
      <c r="U40" s="79">
        <v>1</v>
      </c>
      <c r="V40" s="79">
        <v>0</v>
      </c>
      <c r="W40" s="152" t="s">
        <v>161</v>
      </c>
      <c r="X40" s="79">
        <v>1</v>
      </c>
      <c r="Y40" s="80">
        <v>0</v>
      </c>
      <c r="Z40" s="30" t="str">
        <f t="shared" si="1"/>
        <v>Centrum Kształcenia Zawodowego w Zespole Szkół i Placówek Kształcenia Zawodowego, ul.Botaniczna 66, 65-392  Zielona Góra</v>
      </c>
      <c r="AA40" s="61" t="s">
        <v>81</v>
      </c>
      <c r="AB40" s="38"/>
      <c r="AC40" s="38"/>
      <c r="AD40" s="38"/>
      <c r="AE40" s="39"/>
      <c r="AF40" s="39"/>
      <c r="AG40" s="39"/>
      <c r="AH40" s="71" t="s">
        <v>210</v>
      </c>
      <c r="AI40" s="41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</row>
    <row r="41" spans="1:65" ht="15" customHeight="1">
      <c r="A41" s="39"/>
      <c r="B41" s="25" t="s">
        <v>237</v>
      </c>
      <c r="C41" s="26">
        <v>513101</v>
      </c>
      <c r="D41" s="26" t="s">
        <v>238</v>
      </c>
      <c r="E41" s="25" t="s">
        <v>239</v>
      </c>
      <c r="F41" s="39"/>
      <c r="G41" s="39"/>
      <c r="H41" s="39"/>
      <c r="I41" s="39"/>
      <c r="J41" s="39"/>
      <c r="K41" s="39"/>
      <c r="L41" s="27" t="s">
        <v>1044</v>
      </c>
      <c r="M41" s="50" t="s">
        <v>49</v>
      </c>
      <c r="N41" s="27" t="s">
        <v>192</v>
      </c>
      <c r="O41" s="27">
        <v>19605</v>
      </c>
      <c r="P41" s="50" t="s">
        <v>114</v>
      </c>
      <c r="Q41" s="27">
        <f t="shared" ref="Q41:S41" si="34">IFERROR(VLOOKUP(P41,B$8:E$139,2,0),0)</f>
        <v>512001</v>
      </c>
      <c r="R41" s="27" t="str">
        <f t="shared" si="34"/>
        <v>HGT.02.</v>
      </c>
      <c r="S41" s="30" t="str">
        <f t="shared" si="34"/>
        <v> Przygotowanie i wydawanie dań</v>
      </c>
      <c r="T41" s="245" t="s">
        <v>1227</v>
      </c>
      <c r="U41" s="34">
        <v>11</v>
      </c>
      <c r="V41" s="34">
        <v>7</v>
      </c>
      <c r="W41" s="78" t="s">
        <v>161</v>
      </c>
      <c r="X41" s="79">
        <v>0</v>
      </c>
      <c r="Y41" s="80">
        <v>0</v>
      </c>
      <c r="Z41" s="30" t="str">
        <f t="shared" si="1"/>
        <v>Centrum Kształcenia Zawodowego i Ustawicznego w Legnicy, ul. Lotnicza 26, 59-220 Legnica</v>
      </c>
      <c r="AA41" s="61" t="s">
        <v>111</v>
      </c>
      <c r="AB41" s="38"/>
      <c r="AC41" s="38"/>
      <c r="AD41" s="38"/>
      <c r="AE41" s="39"/>
      <c r="AF41" s="39"/>
      <c r="AG41" s="39"/>
      <c r="AH41" s="40" t="s">
        <v>212</v>
      </c>
      <c r="AI41" s="41" t="s">
        <v>213</v>
      </c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</row>
    <row r="42" spans="1:65" ht="15" customHeight="1">
      <c r="A42" s="39"/>
      <c r="B42" s="25"/>
      <c r="C42" s="26"/>
      <c r="D42" s="26"/>
      <c r="E42" s="25"/>
      <c r="F42" s="39"/>
      <c r="G42" s="39"/>
      <c r="H42" s="39"/>
      <c r="I42" s="39"/>
      <c r="J42" s="39"/>
      <c r="K42" s="39"/>
      <c r="L42" s="27" t="s">
        <v>1046</v>
      </c>
      <c r="M42" s="50" t="s">
        <v>49</v>
      </c>
      <c r="N42" s="27" t="s">
        <v>192</v>
      </c>
      <c r="O42" s="27">
        <v>19605</v>
      </c>
      <c r="P42" s="50" t="s">
        <v>114</v>
      </c>
      <c r="Q42" s="27">
        <f t="shared" ref="Q42:S42" si="35">IFERROR(VLOOKUP(P42,B$8:E$139,2,0),0)</f>
        <v>512001</v>
      </c>
      <c r="R42" s="27" t="str">
        <f t="shared" si="35"/>
        <v>HGT.02.</v>
      </c>
      <c r="S42" s="30" t="str">
        <f t="shared" si="35"/>
        <v> Przygotowanie i wydawanie dań</v>
      </c>
      <c r="T42" s="187" t="s">
        <v>271</v>
      </c>
      <c r="U42" s="34">
        <v>10</v>
      </c>
      <c r="V42" s="34">
        <v>7</v>
      </c>
      <c r="W42" s="78" t="s">
        <v>161</v>
      </c>
      <c r="X42" s="34">
        <v>2</v>
      </c>
      <c r="Y42" s="35">
        <v>2</v>
      </c>
      <c r="Z42" s="30" t="str">
        <f t="shared" si="1"/>
        <v>Centrum Kształcenia Zawodowego i Ustawicznego w Legnicy, ul. Lotnicza 26, 59-220 Legnica</v>
      </c>
      <c r="AA42" s="61" t="s">
        <v>111</v>
      </c>
      <c r="AB42" s="38"/>
      <c r="AC42" s="38"/>
      <c r="AD42" s="38"/>
      <c r="AE42" s="39"/>
      <c r="AF42" s="39"/>
      <c r="AG42" s="39"/>
      <c r="AH42" s="40"/>
      <c r="AI42" s="41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</row>
    <row r="43" spans="1:65" ht="15" customHeight="1">
      <c r="A43" s="39"/>
      <c r="B43" s="25" t="s">
        <v>245</v>
      </c>
      <c r="C43" s="26">
        <v>832201</v>
      </c>
      <c r="D43" s="26" t="s">
        <v>246</v>
      </c>
      <c r="E43" s="25" t="s">
        <v>247</v>
      </c>
      <c r="F43" s="39"/>
      <c r="G43" s="39"/>
      <c r="H43" s="39"/>
      <c r="I43" s="39"/>
      <c r="J43" s="39"/>
      <c r="K43" s="39"/>
      <c r="L43" s="27" t="s">
        <v>1026</v>
      </c>
      <c r="M43" s="50" t="s">
        <v>49</v>
      </c>
      <c r="N43" s="27" t="s">
        <v>192</v>
      </c>
      <c r="O43" s="27">
        <v>19605</v>
      </c>
      <c r="P43" s="50"/>
      <c r="Q43" s="27">
        <f t="shared" ref="Q43:S43" si="36">IFERROR(VLOOKUP(P43,B$8:E$139,2,0),0)</f>
        <v>0</v>
      </c>
      <c r="R43" s="27">
        <f t="shared" si="36"/>
        <v>0</v>
      </c>
      <c r="S43" s="30">
        <f t="shared" si="36"/>
        <v>0</v>
      </c>
      <c r="T43" s="270"/>
      <c r="U43" s="271">
        <v>0</v>
      </c>
      <c r="V43" s="272"/>
      <c r="W43" s="152"/>
      <c r="X43" s="79">
        <v>0</v>
      </c>
      <c r="Y43" s="80">
        <v>0</v>
      </c>
      <c r="Z43" s="30">
        <f t="shared" si="1"/>
        <v>0</v>
      </c>
      <c r="AA43" s="61"/>
      <c r="AB43" s="38"/>
      <c r="AC43" s="38"/>
      <c r="AD43" s="38"/>
      <c r="AE43" s="39"/>
      <c r="AF43" s="39"/>
      <c r="AG43" s="39"/>
      <c r="AH43" s="40" t="s">
        <v>221</v>
      </c>
      <c r="AI43" s="41" t="s">
        <v>222</v>
      </c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</row>
    <row r="44" spans="1:65" ht="15" customHeight="1">
      <c r="A44" s="39"/>
      <c r="B44" s="25" t="s">
        <v>251</v>
      </c>
      <c r="C44" s="26">
        <v>713303</v>
      </c>
      <c r="D44" s="26" t="s">
        <v>252</v>
      </c>
      <c r="E44" s="25" t="s">
        <v>253</v>
      </c>
      <c r="F44" s="39"/>
      <c r="G44" s="39"/>
      <c r="H44" s="39"/>
      <c r="I44" s="39"/>
      <c r="J44" s="39"/>
      <c r="K44" s="39"/>
      <c r="L44" s="27" t="s">
        <v>1027</v>
      </c>
      <c r="M44" s="50" t="s">
        <v>49</v>
      </c>
      <c r="N44" s="27" t="s">
        <v>192</v>
      </c>
      <c r="O44" s="27">
        <v>19605</v>
      </c>
      <c r="P44" s="50" t="s">
        <v>61</v>
      </c>
      <c r="Q44" s="27">
        <f t="shared" ref="Q44:S44" si="37">IFERROR(VLOOKUP(P44,B$8:E$139,2,0),0)</f>
        <v>723103</v>
      </c>
      <c r="R44" s="27" t="str">
        <f t="shared" si="37"/>
        <v>MOT.05.</v>
      </c>
      <c r="S44" s="30" t="str">
        <f t="shared" si="37"/>
        <v>Obsługa, diagnozowanie oraz naprawa pojazdów samochodowych</v>
      </c>
      <c r="T44" s="142" t="s">
        <v>1229</v>
      </c>
      <c r="U44" s="60">
        <v>5</v>
      </c>
      <c r="V44" s="60">
        <v>0</v>
      </c>
      <c r="W44" s="152" t="s">
        <v>161</v>
      </c>
      <c r="X44" s="34">
        <v>5</v>
      </c>
      <c r="Y44" s="80">
        <v>0</v>
      </c>
      <c r="Z44" s="30" t="str">
        <f t="shared" si="1"/>
        <v>Zespół Szkół Ponadpodstawowych im. Hipolita Cegielskiego w Ziębicach ul. Wojska Polskiego 3, 57-220 Ziębice</v>
      </c>
      <c r="AA44" s="61" t="s">
        <v>55</v>
      </c>
      <c r="AB44" s="66"/>
      <c r="AC44" s="38"/>
      <c r="AD44" s="38"/>
      <c r="AE44" s="39"/>
      <c r="AF44" s="39"/>
      <c r="AG44" s="39"/>
      <c r="AH44" s="40" t="s">
        <v>227</v>
      </c>
      <c r="AI44" s="41" t="s">
        <v>228</v>
      </c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</row>
    <row r="45" spans="1:65" ht="15" customHeight="1">
      <c r="A45" s="39"/>
      <c r="B45" s="25" t="s">
        <v>257</v>
      </c>
      <c r="C45" s="26">
        <v>731702</v>
      </c>
      <c r="D45" s="26" t="s">
        <v>258</v>
      </c>
      <c r="E45" s="25" t="s">
        <v>259</v>
      </c>
      <c r="F45" s="39"/>
      <c r="G45" s="39"/>
      <c r="H45" s="39"/>
      <c r="I45" s="39"/>
      <c r="J45" s="39"/>
      <c r="K45" s="39"/>
      <c r="L45" s="27" t="s">
        <v>1036</v>
      </c>
      <c r="M45" s="50" t="s">
        <v>49</v>
      </c>
      <c r="N45" s="27" t="s">
        <v>192</v>
      </c>
      <c r="O45" s="27">
        <v>19605</v>
      </c>
      <c r="P45" s="50" t="s">
        <v>120</v>
      </c>
      <c r="Q45" s="27">
        <f t="shared" ref="Q45:S45" si="38">IFERROR(VLOOKUP(P45,B$8:E$139,2,0),0)</f>
        <v>712618</v>
      </c>
      <c r="R45" s="27" t="str">
        <f t="shared" si="38"/>
        <v>BUD.09.</v>
      </c>
      <c r="S45" s="30" t="str">
        <f t="shared" si="38"/>
        <v>Wykonywanie robót związanych z budową, montażem i eksploatacją sieci oraz instalacji sanitarnych</v>
      </c>
      <c r="T45" s="181" t="s">
        <v>216</v>
      </c>
      <c r="U45" s="34">
        <v>1</v>
      </c>
      <c r="V45" s="79">
        <v>0</v>
      </c>
      <c r="W45" s="152" t="s">
        <v>161</v>
      </c>
      <c r="X45" s="34">
        <v>1</v>
      </c>
      <c r="Y45" s="80">
        <v>0</v>
      </c>
      <c r="Z45" s="30" t="str">
        <f t="shared" si="1"/>
        <v>Centrum Kształcenia Zawodowego w Świdnicy, 58-105 Świdnica, ul. Gen. Władysława Sikorskiego 41</v>
      </c>
      <c r="AA45" s="61" t="s">
        <v>34</v>
      </c>
      <c r="AB45" s="66"/>
      <c r="AC45" s="38"/>
      <c r="AD45" s="38"/>
      <c r="AE45" s="39"/>
      <c r="AF45" s="39"/>
      <c r="AG45" s="39"/>
      <c r="AH45" s="40" t="s">
        <v>235</v>
      </c>
      <c r="AI45" s="41" t="s">
        <v>236</v>
      </c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</row>
    <row r="46" spans="1:65" ht="15" customHeight="1">
      <c r="A46" s="39"/>
      <c r="B46" s="25"/>
      <c r="C46" s="26"/>
      <c r="D46" s="26"/>
      <c r="E46" s="76"/>
      <c r="F46" s="39"/>
      <c r="G46" s="39"/>
      <c r="H46" s="39"/>
      <c r="I46" s="39"/>
      <c r="J46" s="39"/>
      <c r="K46" s="39"/>
      <c r="L46" s="27" t="s">
        <v>1034</v>
      </c>
      <c r="M46" s="50" t="s">
        <v>49</v>
      </c>
      <c r="N46" s="27" t="s">
        <v>192</v>
      </c>
      <c r="O46" s="27">
        <v>19605</v>
      </c>
      <c r="P46" s="50" t="s">
        <v>74</v>
      </c>
      <c r="Q46" s="27">
        <f t="shared" ref="Q46:S46" si="39">IFERROR(VLOOKUP(P46,B$8:E$139,2,0),0)</f>
        <v>522301</v>
      </c>
      <c r="R46" s="27" t="str">
        <f t="shared" si="39"/>
        <v>HAN.01.</v>
      </c>
      <c r="S46" s="30" t="str">
        <f t="shared" si="39"/>
        <v>Prowadzenie sprzedaży</v>
      </c>
      <c r="T46" s="181" t="s">
        <v>366</v>
      </c>
      <c r="U46" s="34">
        <v>9</v>
      </c>
      <c r="V46" s="34">
        <v>9</v>
      </c>
      <c r="W46" s="78" t="s">
        <v>161</v>
      </c>
      <c r="X46" s="79">
        <v>0</v>
      </c>
      <c r="Y46" s="80">
        <v>0</v>
      </c>
      <c r="Z46" s="30" t="str">
        <f t="shared" si="1"/>
        <v>Centrum Kształcenia Zawodowego i Ustawicznego w Legnicy, ul. Lotnicza 26, 59-220 Legnica</v>
      </c>
      <c r="AA46" s="61" t="s">
        <v>111</v>
      </c>
      <c r="AB46" s="66"/>
      <c r="AC46" s="38"/>
      <c r="AD46" s="38"/>
      <c r="AE46" s="39"/>
      <c r="AF46" s="39"/>
      <c r="AG46" s="39"/>
      <c r="AH46" s="51" t="s">
        <v>176</v>
      </c>
      <c r="AI46" s="52" t="s">
        <v>241</v>
      </c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</row>
    <row r="47" spans="1:65" ht="15" customHeight="1">
      <c r="A47" s="39"/>
      <c r="B47" s="25" t="s">
        <v>267</v>
      </c>
      <c r="C47" s="26">
        <v>722101</v>
      </c>
      <c r="D47" s="26" t="s">
        <v>268</v>
      </c>
      <c r="E47" s="25" t="s">
        <v>269</v>
      </c>
      <c r="F47" s="39"/>
      <c r="G47" s="39"/>
      <c r="H47" s="39"/>
      <c r="I47" s="39"/>
      <c r="J47" s="39"/>
      <c r="K47" s="39"/>
      <c r="L47" s="27" t="s">
        <v>1029</v>
      </c>
      <c r="M47" s="50" t="s">
        <v>49</v>
      </c>
      <c r="N47" s="27" t="s">
        <v>192</v>
      </c>
      <c r="O47" s="27">
        <v>19605</v>
      </c>
      <c r="P47" s="50" t="s">
        <v>74</v>
      </c>
      <c r="Q47" s="27">
        <f t="shared" ref="Q47:S47" si="40">IFERROR(VLOOKUP(P47,B$8:E$139,2,0),0)</f>
        <v>522301</v>
      </c>
      <c r="R47" s="27" t="str">
        <f t="shared" si="40"/>
        <v>HAN.01.</v>
      </c>
      <c r="S47" s="30" t="str">
        <f t="shared" si="40"/>
        <v>Prowadzenie sprzedaży</v>
      </c>
      <c r="T47" s="245" t="s">
        <v>271</v>
      </c>
      <c r="U47" s="34">
        <v>8</v>
      </c>
      <c r="V47" s="34">
        <v>3</v>
      </c>
      <c r="W47" s="152" t="s">
        <v>161</v>
      </c>
      <c r="X47" s="79">
        <v>0</v>
      </c>
      <c r="Y47" s="80">
        <v>0</v>
      </c>
      <c r="Z47" s="30" t="str">
        <f t="shared" si="1"/>
        <v>Centrum Kształcenia Zawodowego i Ustawicznego w Legnicy, ul. Lotnicza 26, 59-220 Legnica</v>
      </c>
      <c r="AA47" s="61" t="s">
        <v>111</v>
      </c>
      <c r="AB47" s="66"/>
      <c r="AC47" s="38"/>
      <c r="AD47" s="38"/>
      <c r="AE47" s="39"/>
      <c r="AF47" s="39"/>
      <c r="AG47" s="39"/>
      <c r="AH47" s="40" t="s">
        <v>243</v>
      </c>
      <c r="AI47" s="50" t="s">
        <v>244</v>
      </c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</row>
    <row r="48" spans="1:65" ht="15" customHeight="1">
      <c r="A48" s="39"/>
      <c r="B48" s="25" t="s">
        <v>109</v>
      </c>
      <c r="C48" s="26">
        <v>753105</v>
      </c>
      <c r="D48" s="26" t="s">
        <v>272</v>
      </c>
      <c r="E48" s="25" t="s">
        <v>273</v>
      </c>
      <c r="F48" s="39"/>
      <c r="G48" s="39"/>
      <c r="H48" s="39"/>
      <c r="I48" s="39"/>
      <c r="J48" s="39"/>
      <c r="K48" s="39"/>
      <c r="L48" s="27" t="s">
        <v>357</v>
      </c>
      <c r="M48" s="50" t="s">
        <v>49</v>
      </c>
      <c r="N48" s="27" t="s">
        <v>192</v>
      </c>
      <c r="O48" s="27">
        <v>19605</v>
      </c>
      <c r="P48" s="50" t="s">
        <v>92</v>
      </c>
      <c r="Q48" s="27">
        <f t="shared" ref="Q48:S48" si="41">IFERROR(VLOOKUP(P48,B$8:E$139,2,0),0)</f>
        <v>752205</v>
      </c>
      <c r="R48" s="27" t="str">
        <f t="shared" si="41"/>
        <v>DRM.04.</v>
      </c>
      <c r="S48" s="30" t="str">
        <f t="shared" si="41"/>
        <v> Wytwarzanie wyrobów z drewna i materiałów drewnopochodnych</v>
      </c>
      <c r="T48" s="204" t="s">
        <v>140</v>
      </c>
      <c r="U48" s="79">
        <v>1</v>
      </c>
      <c r="V48" s="79">
        <v>0</v>
      </c>
      <c r="W48" s="152" t="s">
        <v>161</v>
      </c>
      <c r="X48" s="79">
        <v>1</v>
      </c>
      <c r="Y48" s="80">
        <v>0</v>
      </c>
      <c r="Z48" s="30" t="str">
        <f t="shared" si="1"/>
        <v>Centrum Kształcenia Zawodowego w Świdnicy, 58-105 Świdnica, ul. Gen. Władysława Sikorskiego 41</v>
      </c>
      <c r="AA48" s="61" t="s">
        <v>34</v>
      </c>
      <c r="AB48" s="66"/>
      <c r="AC48" s="38"/>
      <c r="AD48" s="38"/>
      <c r="AE48" s="39"/>
      <c r="AF48" s="39"/>
      <c r="AG48" s="39"/>
      <c r="AH48" s="40" t="s">
        <v>249</v>
      </c>
      <c r="AI48" s="41" t="s">
        <v>250</v>
      </c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</row>
    <row r="49" spans="1:65" ht="15" customHeight="1">
      <c r="A49" s="39"/>
      <c r="B49" s="25"/>
      <c r="C49" s="26"/>
      <c r="D49" s="26"/>
      <c r="E49" s="25"/>
      <c r="F49" s="39"/>
      <c r="G49" s="39"/>
      <c r="H49" s="39"/>
      <c r="I49" s="39"/>
      <c r="J49" s="39"/>
      <c r="K49" s="39"/>
      <c r="L49" s="27" t="s">
        <v>370</v>
      </c>
      <c r="M49" s="50" t="s">
        <v>302</v>
      </c>
      <c r="N49" s="27" t="s">
        <v>303</v>
      </c>
      <c r="O49" s="27">
        <v>11296</v>
      </c>
      <c r="P49" s="50" t="s">
        <v>44</v>
      </c>
      <c r="Q49" s="27">
        <f t="shared" ref="Q49:S49" si="42">IFERROR(VLOOKUP(P49,B$8:E$139,2,0),0)</f>
        <v>514101</v>
      </c>
      <c r="R49" s="27" t="str">
        <f t="shared" si="42"/>
        <v>FRK.01.</v>
      </c>
      <c r="S49" s="30" t="str">
        <f t="shared" si="42"/>
        <v>Wykonywanie usług fryzjerskich</v>
      </c>
      <c r="T49" s="75" t="s">
        <v>160</v>
      </c>
      <c r="U49" s="79">
        <v>5</v>
      </c>
      <c r="V49" s="79">
        <v>5</v>
      </c>
      <c r="W49" s="78" t="s">
        <v>161</v>
      </c>
      <c r="X49" s="79">
        <v>5</v>
      </c>
      <c r="Y49" s="80">
        <v>5</v>
      </c>
      <c r="Z49" s="30" t="str">
        <f t="shared" si="1"/>
        <v>Centrum Kształcenia Zawodowego i Ustawicznego, 67-400 Wschowa, Plac Kosynierów 1</v>
      </c>
      <c r="AA49" s="61" t="s">
        <v>181</v>
      </c>
      <c r="AB49" s="38"/>
      <c r="AC49" s="38"/>
      <c r="AD49" s="38"/>
      <c r="AE49" s="39"/>
      <c r="AF49" s="39"/>
      <c r="AG49" s="39"/>
      <c r="AH49" s="40" t="s">
        <v>255</v>
      </c>
      <c r="AI49" s="41" t="s">
        <v>256</v>
      </c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</row>
    <row r="50" spans="1:65" ht="15" customHeight="1">
      <c r="A50" s="39"/>
      <c r="B50" s="25" t="s">
        <v>114</v>
      </c>
      <c r="C50" s="26">
        <v>512001</v>
      </c>
      <c r="D50" s="26" t="s">
        <v>277</v>
      </c>
      <c r="E50" s="25" t="s">
        <v>278</v>
      </c>
      <c r="F50" s="39"/>
      <c r="G50" s="39"/>
      <c r="H50" s="39"/>
      <c r="I50" s="39"/>
      <c r="J50" s="39"/>
      <c r="K50" s="39"/>
      <c r="L50" s="27" t="s">
        <v>356</v>
      </c>
      <c r="M50" s="50" t="s">
        <v>302</v>
      </c>
      <c r="N50" s="27" t="s">
        <v>303</v>
      </c>
      <c r="O50" s="27">
        <v>11296</v>
      </c>
      <c r="P50" s="50" t="s">
        <v>61</v>
      </c>
      <c r="Q50" s="27">
        <f t="shared" ref="Q50:S50" si="43">IFERROR(VLOOKUP(P50,B$8:E$139,2,0),0)</f>
        <v>723103</v>
      </c>
      <c r="R50" s="27" t="str">
        <f t="shared" si="43"/>
        <v>MOT.05.</v>
      </c>
      <c r="S50" s="30" t="str">
        <f t="shared" si="43"/>
        <v>Obsługa, diagnozowanie oraz naprawa pojazdów samochodowych</v>
      </c>
      <c r="T50" s="181" t="s">
        <v>1230</v>
      </c>
      <c r="U50" s="34">
        <v>5</v>
      </c>
      <c r="V50" s="79">
        <v>0</v>
      </c>
      <c r="W50" s="78" t="s">
        <v>161</v>
      </c>
      <c r="X50" s="79">
        <v>0</v>
      </c>
      <c r="Y50" s="80">
        <v>0</v>
      </c>
      <c r="Z50" s="30" t="str">
        <f t="shared" si="1"/>
        <v>Centrum Kształcenia Zawodowego w CKZiU,  ul. Tadeusza Kościuszki 27, 56-100 Wołów</v>
      </c>
      <c r="AA50" s="61" t="s">
        <v>162</v>
      </c>
      <c r="AB50" s="38"/>
      <c r="AC50" s="38"/>
      <c r="AD50" s="38"/>
      <c r="AE50" s="39"/>
      <c r="AF50" s="39"/>
      <c r="AG50" s="39"/>
      <c r="AH50" s="40" t="s">
        <v>261</v>
      </c>
      <c r="AI50" s="41" t="s">
        <v>262</v>
      </c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</row>
    <row r="51" spans="1:65" ht="15" customHeight="1">
      <c r="A51" s="39"/>
      <c r="B51" s="25"/>
      <c r="C51" s="26"/>
      <c r="D51" s="26"/>
      <c r="E51" s="25"/>
      <c r="F51" s="39"/>
      <c r="G51" s="39"/>
      <c r="H51" s="39"/>
      <c r="I51" s="39"/>
      <c r="J51" s="39"/>
      <c r="K51" s="39"/>
      <c r="L51" s="27" t="s">
        <v>374</v>
      </c>
      <c r="M51" s="50" t="s">
        <v>302</v>
      </c>
      <c r="N51" s="27" t="s">
        <v>303</v>
      </c>
      <c r="O51" s="27">
        <v>11296</v>
      </c>
      <c r="P51" s="50" t="s">
        <v>114</v>
      </c>
      <c r="Q51" s="27">
        <f t="shared" ref="Q51:S51" si="44">IFERROR(VLOOKUP(P51,B$8:E$139,2,0),0)</f>
        <v>512001</v>
      </c>
      <c r="R51" s="27" t="str">
        <f t="shared" si="44"/>
        <v>HGT.02.</v>
      </c>
      <c r="S51" s="30" t="str">
        <f t="shared" si="44"/>
        <v> Przygotowanie i wydawanie dań</v>
      </c>
      <c r="T51" s="31" t="s">
        <v>1230</v>
      </c>
      <c r="U51" s="79">
        <v>1</v>
      </c>
      <c r="V51" s="79">
        <v>1</v>
      </c>
      <c r="W51" s="78" t="s">
        <v>161</v>
      </c>
      <c r="X51" s="79">
        <v>0</v>
      </c>
      <c r="Y51" s="80">
        <v>0</v>
      </c>
      <c r="Z51" s="30" t="str">
        <f t="shared" si="1"/>
        <v>Centrum Kształcenia Zawodowego w CKZiU,  ul. Tadeusza Kościuszki 27, 56-100 Wołów</v>
      </c>
      <c r="AA51" s="61" t="s">
        <v>162</v>
      </c>
      <c r="AB51" s="38"/>
      <c r="AC51" s="38"/>
      <c r="AD51" s="38"/>
      <c r="AE51" s="39"/>
      <c r="AF51" s="39"/>
      <c r="AG51" s="39"/>
      <c r="AH51" s="40" t="s">
        <v>265</v>
      </c>
      <c r="AI51" s="41" t="s">
        <v>266</v>
      </c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</row>
    <row r="52" spans="1:65" ht="15" customHeight="1">
      <c r="A52" s="39"/>
      <c r="B52" s="25"/>
      <c r="C52" s="26"/>
      <c r="D52" s="26"/>
      <c r="E52" s="25"/>
      <c r="F52" s="39"/>
      <c r="G52" s="39"/>
      <c r="H52" s="39"/>
      <c r="I52" s="39"/>
      <c r="J52" s="39"/>
      <c r="K52" s="39"/>
      <c r="L52" s="27" t="s">
        <v>741</v>
      </c>
      <c r="M52" s="50" t="s">
        <v>302</v>
      </c>
      <c r="N52" s="27" t="s">
        <v>303</v>
      </c>
      <c r="O52" s="27">
        <v>11296</v>
      </c>
      <c r="P52" s="50" t="s">
        <v>40</v>
      </c>
      <c r="Q52" s="27">
        <f t="shared" ref="Q52:S52" si="45">IFERROR(VLOOKUP(P52,B$8:E$139,2,0),0)</f>
        <v>741103</v>
      </c>
      <c r="R52" s="27" t="str">
        <f t="shared" si="45"/>
        <v>ELE.02.</v>
      </c>
      <c r="S52" s="30" t="str">
        <f t="shared" si="45"/>
        <v>Montaż, uruchamianie i konserwacja instalacji, maszyn i urządzeń elektrycznych</v>
      </c>
      <c r="T52" s="75" t="s">
        <v>160</v>
      </c>
      <c r="U52" s="34">
        <v>6</v>
      </c>
      <c r="V52" s="79">
        <v>0</v>
      </c>
      <c r="W52" s="78" t="s">
        <v>161</v>
      </c>
      <c r="X52" s="34">
        <v>6</v>
      </c>
      <c r="Y52" s="80">
        <v>0</v>
      </c>
      <c r="Z52" s="30" t="str">
        <f t="shared" si="1"/>
        <v>Centrum Kształcenia Zawodowego i Ustawicznego, 67-400 Wschowa, Plac Kosynierów 1</v>
      </c>
      <c r="AA52" s="61" t="s">
        <v>181</v>
      </c>
      <c r="AB52" s="38"/>
      <c r="AC52" s="38"/>
      <c r="AD52" s="38"/>
      <c r="AE52" s="39"/>
      <c r="AF52" s="39"/>
      <c r="AG52" s="39"/>
      <c r="AH52" s="273" t="s">
        <v>235</v>
      </c>
      <c r="AI52" s="39" t="s">
        <v>236</v>
      </c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</row>
    <row r="53" spans="1:65" ht="15" customHeight="1">
      <c r="A53" s="39"/>
      <c r="B53" s="25"/>
      <c r="C53" s="26"/>
      <c r="D53" s="26"/>
      <c r="E53" s="25"/>
      <c r="F53" s="39"/>
      <c r="G53" s="39"/>
      <c r="H53" s="39"/>
      <c r="I53" s="39"/>
      <c r="J53" s="39"/>
      <c r="K53" s="39"/>
      <c r="L53" s="27" t="s">
        <v>743</v>
      </c>
      <c r="M53" s="50" t="s">
        <v>1231</v>
      </c>
      <c r="N53" s="27" t="s">
        <v>303</v>
      </c>
      <c r="O53" s="27">
        <v>11296</v>
      </c>
      <c r="P53" s="50" t="s">
        <v>74</v>
      </c>
      <c r="Q53" s="27">
        <f t="shared" ref="Q53:S53" si="46">IFERROR(VLOOKUP(P53,B$8:E$139,2,0),0)</f>
        <v>522301</v>
      </c>
      <c r="R53" s="27" t="str">
        <f t="shared" si="46"/>
        <v>HAN.01.</v>
      </c>
      <c r="S53" s="30" t="str">
        <f t="shared" si="46"/>
        <v>Prowadzenie sprzedaży</v>
      </c>
      <c r="T53" s="42" t="s">
        <v>1219</v>
      </c>
      <c r="U53" s="79">
        <v>4</v>
      </c>
      <c r="V53" s="79">
        <v>4</v>
      </c>
      <c r="W53" s="78" t="s">
        <v>161</v>
      </c>
      <c r="X53" s="79">
        <v>0</v>
      </c>
      <c r="Y53" s="80">
        <v>0</v>
      </c>
      <c r="Z53" s="30" t="str">
        <f t="shared" si="1"/>
        <v>Centrum Kształcenia Zawodowego w CKZiU,  ul. Tadeusza Kościuszki 27, 56-100 Wołów</v>
      </c>
      <c r="AA53" s="61" t="s">
        <v>162</v>
      </c>
      <c r="AB53" s="38"/>
      <c r="AC53" s="38"/>
      <c r="AD53" s="38"/>
      <c r="AE53" s="39"/>
      <c r="AF53" s="39"/>
      <c r="AG53" s="39"/>
      <c r="AH53" s="274" t="s">
        <v>176</v>
      </c>
      <c r="AI53" s="98" t="s">
        <v>241</v>
      </c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</row>
    <row r="54" spans="1:65" ht="15" customHeight="1">
      <c r="A54" s="39"/>
      <c r="B54" s="25" t="s">
        <v>283</v>
      </c>
      <c r="C54" s="26">
        <v>753106</v>
      </c>
      <c r="D54" s="26" t="s">
        <v>284</v>
      </c>
      <c r="E54" s="25" t="s">
        <v>285</v>
      </c>
      <c r="F54" s="39"/>
      <c r="G54" s="39"/>
      <c r="H54" s="39"/>
      <c r="I54" s="39"/>
      <c r="J54" s="39"/>
      <c r="K54" s="39"/>
      <c r="L54" s="27" t="s">
        <v>744</v>
      </c>
      <c r="M54" s="50" t="s">
        <v>302</v>
      </c>
      <c r="N54" s="27" t="s">
        <v>303</v>
      </c>
      <c r="O54" s="27">
        <v>11296</v>
      </c>
      <c r="P54" s="50" t="s">
        <v>647</v>
      </c>
      <c r="Q54" s="27">
        <f t="shared" ref="Q54:S54" si="47">IFERROR(VLOOKUP(P54,B$8:E$139,2,0),0)</f>
        <v>722204</v>
      </c>
      <c r="R54" s="27" t="str">
        <f t="shared" si="47"/>
        <v>MEC.08.</v>
      </c>
      <c r="S54" s="30" t="str">
        <f t="shared" si="47"/>
        <v>Wykonywanie i naprawa elementów maszyn, urządzeń i narzędzi</v>
      </c>
      <c r="T54" s="42" t="s">
        <v>1219</v>
      </c>
      <c r="U54" s="79">
        <v>2</v>
      </c>
      <c r="V54" s="79">
        <v>0</v>
      </c>
      <c r="W54" s="78" t="s">
        <v>161</v>
      </c>
      <c r="X54" s="79">
        <v>0</v>
      </c>
      <c r="Y54" s="80">
        <v>0</v>
      </c>
      <c r="Z54" s="30" t="str">
        <f t="shared" si="1"/>
        <v>Centrum Kształcenia Zawodowego w CKZiU,  ul. Tadeusza Kościuszki 27, 56-100 Wołów</v>
      </c>
      <c r="AA54" s="61" t="s">
        <v>162</v>
      </c>
      <c r="AB54" s="38"/>
      <c r="AC54" s="38"/>
      <c r="AD54" s="38"/>
      <c r="AE54" s="39"/>
      <c r="AF54" s="39"/>
      <c r="AG54" s="39"/>
      <c r="AH54" s="273" t="s">
        <v>243</v>
      </c>
      <c r="AI54" s="1" t="s">
        <v>244</v>
      </c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</row>
    <row r="55" spans="1:65" ht="15" customHeight="1">
      <c r="A55" s="39"/>
      <c r="B55" s="25" t="s">
        <v>149</v>
      </c>
      <c r="C55" s="26">
        <v>713203</v>
      </c>
      <c r="D55" s="26" t="s">
        <v>287</v>
      </c>
      <c r="E55" s="25" t="s">
        <v>288</v>
      </c>
      <c r="F55" s="39"/>
      <c r="G55" s="39"/>
      <c r="H55" s="39"/>
      <c r="I55" s="39"/>
      <c r="J55" s="39"/>
      <c r="K55" s="39"/>
      <c r="L55" s="27" t="s">
        <v>746</v>
      </c>
      <c r="M55" s="50" t="s">
        <v>331</v>
      </c>
      <c r="N55" s="27" t="s">
        <v>332</v>
      </c>
      <c r="O55" s="27">
        <v>92045</v>
      </c>
      <c r="P55" s="50" t="s">
        <v>127</v>
      </c>
      <c r="Q55" s="27">
        <f t="shared" ref="Q55:S55" si="48">IFERROR(VLOOKUP(P55,B$8:E$139,2,0),0)</f>
        <v>751204</v>
      </c>
      <c r="R55" s="27" t="str">
        <f t="shared" si="48"/>
        <v>SPC.03.</v>
      </c>
      <c r="S55" s="30" t="str">
        <f t="shared" si="48"/>
        <v>Produkcja wyrobów piekarskich</v>
      </c>
      <c r="T55" s="187" t="s">
        <v>160</v>
      </c>
      <c r="U55" s="79">
        <v>1</v>
      </c>
      <c r="V55" s="79">
        <v>0</v>
      </c>
      <c r="W55" s="78" t="s">
        <v>161</v>
      </c>
      <c r="X55" s="79">
        <v>1</v>
      </c>
      <c r="Y55" s="80">
        <v>0</v>
      </c>
      <c r="Z55" s="30" t="str">
        <f t="shared" si="1"/>
        <v>Centrum Kształcenia Zawodowego w Świdnicy, 58-105 Świdnica, ul. Gen. Władysława Sikorskiego 41</v>
      </c>
      <c r="AA55" s="61" t="s">
        <v>34</v>
      </c>
      <c r="AB55" s="38"/>
      <c r="AC55" s="38"/>
      <c r="AD55" s="38"/>
      <c r="AE55" s="39"/>
      <c r="AF55" s="39"/>
      <c r="AG55" s="39"/>
      <c r="AH55" s="273" t="s">
        <v>100</v>
      </c>
      <c r="AI55" s="39" t="s">
        <v>101</v>
      </c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</row>
    <row r="56" spans="1:65" ht="15" customHeight="1">
      <c r="A56" s="39"/>
      <c r="B56" s="25" t="s">
        <v>54</v>
      </c>
      <c r="C56" s="26">
        <v>432106</v>
      </c>
      <c r="D56" s="26" t="s">
        <v>290</v>
      </c>
      <c r="E56" s="25" t="s">
        <v>291</v>
      </c>
      <c r="F56" s="39"/>
      <c r="G56" s="39"/>
      <c r="H56" s="39"/>
      <c r="I56" s="39"/>
      <c r="J56" s="39"/>
      <c r="K56" s="39"/>
      <c r="L56" s="27" t="s">
        <v>755</v>
      </c>
      <c r="M56" s="50" t="s">
        <v>331</v>
      </c>
      <c r="N56" s="27" t="s">
        <v>332</v>
      </c>
      <c r="O56" s="27">
        <v>92045</v>
      </c>
      <c r="P56" s="50" t="s">
        <v>237</v>
      </c>
      <c r="Q56" s="27">
        <f t="shared" ref="Q56:S56" si="49">IFERROR(VLOOKUP(P56,B$8:E$139,2,0),0)</f>
        <v>513101</v>
      </c>
      <c r="R56" s="27" t="str">
        <f t="shared" si="49"/>
        <v>HGT.01.</v>
      </c>
      <c r="S56" s="30" t="str">
        <f t="shared" si="49"/>
        <v>Wykonywanie usług kelnerskich</v>
      </c>
      <c r="T56" s="81" t="s">
        <v>880</v>
      </c>
      <c r="U56" s="79">
        <v>2</v>
      </c>
      <c r="V56" s="79">
        <v>2</v>
      </c>
      <c r="W56" s="78" t="s">
        <v>161</v>
      </c>
      <c r="X56" s="79">
        <v>2</v>
      </c>
      <c r="Y56" s="80">
        <v>2</v>
      </c>
      <c r="Z56" s="30" t="str">
        <f t="shared" si="1"/>
        <v>Zespół Placówek Oświatowych Centrum Kształcenia Zawodowego nr 2 w Olkuszu, ul. Legionów Polskich 3</v>
      </c>
      <c r="AA56" s="61" t="s">
        <v>141</v>
      </c>
      <c r="AB56" s="38"/>
      <c r="AC56" s="38"/>
      <c r="AD56" s="38"/>
      <c r="AE56" s="39"/>
      <c r="AF56" s="39"/>
      <c r="AG56" s="39"/>
      <c r="AH56" s="273" t="s">
        <v>103</v>
      </c>
      <c r="AI56" s="39" t="s">
        <v>104</v>
      </c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</row>
    <row r="57" spans="1:65" ht="15" customHeight="1">
      <c r="A57" s="39"/>
      <c r="B57" s="25" t="s">
        <v>293</v>
      </c>
      <c r="C57" s="26">
        <v>723107</v>
      </c>
      <c r="D57" s="26" t="s">
        <v>294</v>
      </c>
      <c r="E57" s="25" t="s">
        <v>295</v>
      </c>
      <c r="F57" s="39"/>
      <c r="G57" s="39"/>
      <c r="H57" s="39"/>
      <c r="I57" s="39"/>
      <c r="J57" s="39"/>
      <c r="K57" s="39"/>
      <c r="L57" s="27" t="s">
        <v>748</v>
      </c>
      <c r="M57" s="50" t="s">
        <v>331</v>
      </c>
      <c r="N57" s="27" t="s">
        <v>332</v>
      </c>
      <c r="O57" s="27">
        <v>92045</v>
      </c>
      <c r="P57" s="50" t="s">
        <v>31</v>
      </c>
      <c r="Q57" s="27">
        <f t="shared" ref="Q57:S57" si="50">IFERROR(VLOOKUP(P57,B$8:E$139,2,0),0)</f>
        <v>751201</v>
      </c>
      <c r="R57" s="27" t="str">
        <f t="shared" si="50"/>
        <v>SPC.01.</v>
      </c>
      <c r="S57" s="30" t="str">
        <f t="shared" si="50"/>
        <v>Produkcja wyrobów cukierniczych</v>
      </c>
      <c r="T57" s="43" t="s">
        <v>1220</v>
      </c>
      <c r="U57" s="79">
        <v>2</v>
      </c>
      <c r="V57" s="79">
        <v>2</v>
      </c>
      <c r="W57" s="78" t="s">
        <v>161</v>
      </c>
      <c r="X57" s="79">
        <v>0</v>
      </c>
      <c r="Y57" s="80">
        <v>0</v>
      </c>
      <c r="Z57" s="30" t="str">
        <f t="shared" si="1"/>
        <v>Centrum Kształcenia Zawodowego w Kłodzkiej Szkole Przedsiębiorczości w Kłodzku, ul. Szkolna 8, 57-300 Kłodzko</v>
      </c>
      <c r="AA57" s="61" t="s">
        <v>71</v>
      </c>
      <c r="AB57" s="38"/>
      <c r="AC57" s="38"/>
      <c r="AD57" s="38"/>
      <c r="AE57" s="39"/>
      <c r="AF57" s="39"/>
      <c r="AG57" s="39"/>
      <c r="AH57" s="273" t="s">
        <v>111</v>
      </c>
      <c r="AI57" s="1" t="s">
        <v>112</v>
      </c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</row>
    <row r="58" spans="1:65" ht="15" customHeight="1">
      <c r="A58" s="39"/>
      <c r="B58" s="25" t="s">
        <v>298</v>
      </c>
      <c r="C58" s="26">
        <v>723318</v>
      </c>
      <c r="D58" s="26" t="s">
        <v>299</v>
      </c>
      <c r="E58" s="25" t="s">
        <v>300</v>
      </c>
      <c r="F58" s="39"/>
      <c r="G58" s="39"/>
      <c r="H58" s="39"/>
      <c r="I58" s="39"/>
      <c r="J58" s="39"/>
      <c r="K58" s="39"/>
      <c r="L58" s="27" t="s">
        <v>751</v>
      </c>
      <c r="M58" s="50" t="s">
        <v>331</v>
      </c>
      <c r="N58" s="27" t="s">
        <v>332</v>
      </c>
      <c r="O58" s="27">
        <v>92045</v>
      </c>
      <c r="P58" s="50" t="s">
        <v>74</v>
      </c>
      <c r="Q58" s="27">
        <f t="shared" ref="Q58:S58" si="51">IFERROR(VLOOKUP(P58,B$8:E$139,2,0),0)</f>
        <v>522301</v>
      </c>
      <c r="R58" s="27" t="str">
        <f t="shared" si="51"/>
        <v>HAN.01.</v>
      </c>
      <c r="S58" s="30" t="str">
        <f t="shared" si="51"/>
        <v>Prowadzenie sprzedaży</v>
      </c>
      <c r="T58" s="46" t="s">
        <v>1215</v>
      </c>
      <c r="U58" s="34">
        <v>9</v>
      </c>
      <c r="V58" s="79">
        <v>5</v>
      </c>
      <c r="W58" s="78" t="s">
        <v>161</v>
      </c>
      <c r="X58" s="79">
        <v>0</v>
      </c>
      <c r="Y58" s="80">
        <v>0</v>
      </c>
      <c r="Z58" s="30" t="str">
        <f t="shared" si="1"/>
        <v>Centrum Kształcenia Zawodowego w Kłodzkiej Szkole Przedsiębiorczości w Kłodzku, ul. Szkolna 8, 57-300 Kłodzko</v>
      </c>
      <c r="AA58" s="61" t="s">
        <v>71</v>
      </c>
      <c r="AB58" s="38"/>
      <c r="AC58" s="38"/>
      <c r="AD58" s="38"/>
      <c r="AE58" s="39"/>
      <c r="AF58" s="39"/>
      <c r="AG58" s="39"/>
      <c r="AH58" s="273"/>
      <c r="AI58" s="1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</row>
    <row r="59" spans="1:65" ht="15" customHeight="1">
      <c r="A59" s="39"/>
      <c r="B59" s="25" t="s">
        <v>61</v>
      </c>
      <c r="C59" s="26">
        <v>723103</v>
      </c>
      <c r="D59" s="26" t="s">
        <v>305</v>
      </c>
      <c r="E59" s="25" t="s">
        <v>306</v>
      </c>
      <c r="F59" s="39"/>
      <c r="G59" s="39"/>
      <c r="H59" s="39"/>
      <c r="I59" s="39"/>
      <c r="J59" s="39"/>
      <c r="K59" s="39"/>
      <c r="L59" s="27" t="s">
        <v>753</v>
      </c>
      <c r="M59" s="50" t="s">
        <v>331</v>
      </c>
      <c r="N59" s="27" t="s">
        <v>332</v>
      </c>
      <c r="O59" s="27">
        <v>92045</v>
      </c>
      <c r="P59" s="50" t="s">
        <v>44</v>
      </c>
      <c r="Q59" s="27">
        <f t="shared" ref="Q59:S59" si="52">IFERROR(VLOOKUP(P59,B$8:E$139,2,0),0)</f>
        <v>514101</v>
      </c>
      <c r="R59" s="27" t="str">
        <f t="shared" si="52"/>
        <v>FRK.01.</v>
      </c>
      <c r="S59" s="30" t="str">
        <f t="shared" si="52"/>
        <v>Wykonywanie usług fryzjerskich</v>
      </c>
      <c r="T59" s="57" t="s">
        <v>1232</v>
      </c>
      <c r="U59" s="79">
        <v>2</v>
      </c>
      <c r="V59" s="79">
        <v>2</v>
      </c>
      <c r="W59" s="78" t="s">
        <v>161</v>
      </c>
      <c r="X59" s="79">
        <v>0</v>
      </c>
      <c r="Y59" s="80">
        <v>0</v>
      </c>
      <c r="Z59" s="30" t="str">
        <f t="shared" si="1"/>
        <v>Centrum Kształcenia Zawodowego w Kłodzkiej Szkole Przedsiębiorczości w Kłodzku, ul. Szkolna 8, 57-300 Kłodzko</v>
      </c>
      <c r="AA59" s="61" t="s">
        <v>71</v>
      </c>
      <c r="AB59" s="38"/>
      <c r="AC59" s="38"/>
      <c r="AD59" s="38"/>
      <c r="AE59" s="39"/>
      <c r="AF59" s="39"/>
      <c r="AG59" s="39"/>
      <c r="AH59" s="273" t="s">
        <v>117</v>
      </c>
      <c r="AI59" s="39" t="s">
        <v>118</v>
      </c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</row>
    <row r="60" spans="1:65" ht="15" customHeight="1">
      <c r="A60" s="39"/>
      <c r="B60" s="25"/>
      <c r="C60" s="26"/>
      <c r="D60" s="26"/>
      <c r="E60" s="25"/>
      <c r="F60" s="39"/>
      <c r="G60" s="39"/>
      <c r="H60" s="39"/>
      <c r="I60" s="39"/>
      <c r="J60" s="39"/>
      <c r="K60" s="39"/>
      <c r="L60" s="27" t="s">
        <v>754</v>
      </c>
      <c r="M60" s="50" t="s">
        <v>331</v>
      </c>
      <c r="N60" s="27" t="s">
        <v>332</v>
      </c>
      <c r="O60" s="27">
        <v>92045</v>
      </c>
      <c r="P60" s="50" t="s">
        <v>61</v>
      </c>
      <c r="Q60" s="27">
        <f t="shared" ref="Q60:S60" si="53">IFERROR(VLOOKUP(P60,B$8:E$139,2,0),0)</f>
        <v>723103</v>
      </c>
      <c r="R60" s="27" t="str">
        <f t="shared" si="53"/>
        <v>MOT.05.</v>
      </c>
      <c r="S60" s="30" t="str">
        <f t="shared" si="53"/>
        <v>Obsługa, diagnozowanie oraz naprawa pojazdów samochodowych</v>
      </c>
      <c r="T60" s="43" t="s">
        <v>1219</v>
      </c>
      <c r="U60" s="79">
        <v>3</v>
      </c>
      <c r="V60" s="79">
        <v>0</v>
      </c>
      <c r="W60" s="78" t="s">
        <v>161</v>
      </c>
      <c r="X60" s="79">
        <v>0</v>
      </c>
      <c r="Y60" s="80">
        <v>0</v>
      </c>
      <c r="Z60" s="30" t="str">
        <f t="shared" si="1"/>
        <v>Centrum Kształcenia Zawodowego w Kłodzkiej Szkole Przedsiębiorczości w Kłodzku, ul. Szkolna 8, 57-300 Kłodzko</v>
      </c>
      <c r="AA60" s="61" t="s">
        <v>71</v>
      </c>
      <c r="AB60" s="38"/>
      <c r="AC60" s="38"/>
      <c r="AD60" s="38"/>
      <c r="AE60" s="39"/>
      <c r="AF60" s="39"/>
      <c r="AG60" s="39"/>
      <c r="AH60" s="274" t="s">
        <v>121</v>
      </c>
      <c r="AI60" s="98" t="s">
        <v>122</v>
      </c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</row>
    <row r="61" spans="1:65" ht="15" customHeight="1">
      <c r="A61" s="39"/>
      <c r="B61" s="25" t="s">
        <v>310</v>
      </c>
      <c r="C61" s="26">
        <v>731103</v>
      </c>
      <c r="D61" s="26" t="s">
        <v>311</v>
      </c>
      <c r="E61" s="25" t="s">
        <v>312</v>
      </c>
      <c r="F61" s="39"/>
      <c r="G61" s="39"/>
      <c r="H61" s="39"/>
      <c r="I61" s="39"/>
      <c r="J61" s="39"/>
      <c r="K61" s="39"/>
      <c r="L61" s="27" t="s">
        <v>525</v>
      </c>
      <c r="M61" s="50" t="s">
        <v>331</v>
      </c>
      <c r="N61" s="27" t="s">
        <v>332</v>
      </c>
      <c r="O61" s="27">
        <v>92045</v>
      </c>
      <c r="P61" s="50" t="s">
        <v>114</v>
      </c>
      <c r="Q61" s="27">
        <f t="shared" ref="Q61:S61" si="54">IFERROR(VLOOKUP(P61,B$8:E$139,2,0),0)</f>
        <v>512001</v>
      </c>
      <c r="R61" s="27" t="str">
        <f t="shared" si="54"/>
        <v>HGT.02.</v>
      </c>
      <c r="S61" s="30" t="str">
        <f t="shared" si="54"/>
        <v> Przygotowanie i wydawanie dań</v>
      </c>
      <c r="T61" s="43" t="s">
        <v>1219</v>
      </c>
      <c r="U61" s="79">
        <v>2</v>
      </c>
      <c r="V61" s="79">
        <v>2</v>
      </c>
      <c r="W61" s="78" t="s">
        <v>161</v>
      </c>
      <c r="X61" s="79">
        <v>0</v>
      </c>
      <c r="Y61" s="80">
        <v>0</v>
      </c>
      <c r="Z61" s="30" t="str">
        <f t="shared" si="1"/>
        <v>Centrum Kształcenia Zawodowego w Kłodzkiej Szkole Przedsiębiorczości w Kłodzku, ul. Szkolna 8, 57-300 Kłodzko</v>
      </c>
      <c r="AA61" s="61" t="s">
        <v>71</v>
      </c>
      <c r="AB61" s="38"/>
      <c r="AC61" s="38"/>
      <c r="AD61" s="38"/>
      <c r="AE61" s="39"/>
      <c r="AF61" s="39"/>
      <c r="AG61" s="39"/>
      <c r="AH61" s="273"/>
      <c r="AI61" s="39"/>
      <c r="AJ61" s="39"/>
      <c r="AK61" s="98" t="s">
        <v>417</v>
      </c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</row>
    <row r="62" spans="1:65" ht="15" customHeight="1">
      <c r="A62" s="39"/>
      <c r="B62" s="25" t="s">
        <v>314</v>
      </c>
      <c r="C62" s="26">
        <v>723310</v>
      </c>
      <c r="D62" s="26" t="s">
        <v>315</v>
      </c>
      <c r="E62" s="25" t="s">
        <v>316</v>
      </c>
      <c r="F62" s="39"/>
      <c r="G62" s="39"/>
      <c r="H62" s="39"/>
      <c r="I62" s="39"/>
      <c r="J62" s="39"/>
      <c r="K62" s="39"/>
      <c r="L62" s="27" t="s">
        <v>562</v>
      </c>
      <c r="M62" s="50" t="s">
        <v>331</v>
      </c>
      <c r="N62" s="27" t="s">
        <v>332</v>
      </c>
      <c r="O62" s="27">
        <v>92045</v>
      </c>
      <c r="P62" s="50" t="s">
        <v>133</v>
      </c>
      <c r="Q62" s="27">
        <f t="shared" ref="Q62:S62" si="55">IFERROR(VLOOKUP(P62,B$8:E$139,2,0),0)</f>
        <v>753402</v>
      </c>
      <c r="R62" s="27" t="str">
        <f t="shared" si="55"/>
        <v>DRM.05.</v>
      </c>
      <c r="S62" s="30" t="str">
        <f t="shared" si="55"/>
        <v>Wykonywanie wyrobów tapicerowanych</v>
      </c>
      <c r="T62" s="245" t="s">
        <v>89</v>
      </c>
      <c r="U62" s="34">
        <v>6</v>
      </c>
      <c r="V62" s="79">
        <v>0</v>
      </c>
      <c r="W62" s="78" t="s">
        <v>161</v>
      </c>
      <c r="X62" s="79">
        <v>6</v>
      </c>
      <c r="Y62" s="80">
        <v>0</v>
      </c>
      <c r="Z62" s="30" t="str">
        <f t="shared" si="1"/>
        <v>Centrum Kształcenia Zawodowego w Oleśnicy, ul. Wojska Polskiego 67</v>
      </c>
      <c r="AA62" s="61" t="s">
        <v>134</v>
      </c>
      <c r="AB62" s="38"/>
      <c r="AC62" s="38"/>
      <c r="AD62" s="38"/>
      <c r="AE62" s="39"/>
      <c r="AF62" s="39"/>
      <c r="AG62" s="39"/>
      <c r="AH62" s="273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</row>
    <row r="63" spans="1:65" ht="15" customHeight="1">
      <c r="A63" s="39"/>
      <c r="B63" s="25" t="s">
        <v>318</v>
      </c>
      <c r="C63" s="26">
        <v>817212</v>
      </c>
      <c r="D63" s="26" t="s">
        <v>319</v>
      </c>
      <c r="E63" s="25" t="s">
        <v>320</v>
      </c>
      <c r="F63" s="39"/>
      <c r="G63" s="39"/>
      <c r="H63" s="39"/>
      <c r="I63" s="39"/>
      <c r="J63" s="39"/>
      <c r="K63" s="39"/>
      <c r="L63" s="27" t="s">
        <v>529</v>
      </c>
      <c r="M63" s="50" t="s">
        <v>331</v>
      </c>
      <c r="N63" s="27" t="s">
        <v>332</v>
      </c>
      <c r="O63" s="27">
        <v>92045</v>
      </c>
      <c r="P63" s="50" t="s">
        <v>92</v>
      </c>
      <c r="Q63" s="27">
        <f t="shared" ref="Q63:S63" si="56">IFERROR(VLOOKUP(P63,B$8:E$139,2,0),0)</f>
        <v>752205</v>
      </c>
      <c r="R63" s="27" t="str">
        <f t="shared" si="56"/>
        <v>DRM.04.</v>
      </c>
      <c r="S63" s="30" t="str">
        <f t="shared" si="56"/>
        <v> Wytwarzanie wyrobów z drewna i materiałów drewnopochodnych</v>
      </c>
      <c r="T63" s="152" t="s">
        <v>140</v>
      </c>
      <c r="U63" s="79">
        <v>1</v>
      </c>
      <c r="V63" s="79">
        <v>0</v>
      </c>
      <c r="W63" s="78" t="s">
        <v>33</v>
      </c>
      <c r="X63" s="79">
        <v>1</v>
      </c>
      <c r="Y63" s="80">
        <v>0</v>
      </c>
      <c r="Z63" s="30" t="str">
        <f t="shared" si="1"/>
        <v>Centrum Kształcenia Zawodowego w Świdnicy, 58-105 Świdnica, ul. Gen. Władysława Sikorskiego 41</v>
      </c>
      <c r="AA63" s="61" t="s">
        <v>34</v>
      </c>
      <c r="AB63" s="38"/>
      <c r="AC63" s="38"/>
      <c r="AD63" s="38"/>
      <c r="AE63" s="39"/>
      <c r="AF63" s="39"/>
      <c r="AG63" s="39"/>
      <c r="AH63" s="273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</row>
    <row r="64" spans="1:65" ht="15" customHeight="1">
      <c r="A64" s="39"/>
      <c r="B64" s="25" t="s">
        <v>323</v>
      </c>
      <c r="C64" s="26">
        <v>834103</v>
      </c>
      <c r="D64" s="26" t="s">
        <v>324</v>
      </c>
      <c r="E64" s="25" t="s">
        <v>325</v>
      </c>
      <c r="F64" s="39"/>
      <c r="G64" s="39"/>
      <c r="H64" s="39"/>
      <c r="I64" s="39"/>
      <c r="J64" s="39"/>
      <c r="K64" s="39"/>
      <c r="L64" s="27" t="s">
        <v>533</v>
      </c>
      <c r="M64" s="50" t="s">
        <v>331</v>
      </c>
      <c r="N64" s="27" t="s">
        <v>332</v>
      </c>
      <c r="O64" s="27">
        <v>92045</v>
      </c>
      <c r="P64" s="50" t="s">
        <v>40</v>
      </c>
      <c r="Q64" s="27">
        <f t="shared" ref="Q64:S64" si="57">IFERROR(VLOOKUP(P64,B$8:E$139,2,0),0)</f>
        <v>741103</v>
      </c>
      <c r="R64" s="27" t="str">
        <f t="shared" si="57"/>
        <v>ELE.02.</v>
      </c>
      <c r="S64" s="30" t="str">
        <f t="shared" si="57"/>
        <v>Montaż, uruchamianie i konserwacja instalacji, maszyn i urządzeń elektrycznych</v>
      </c>
      <c r="T64" s="204" t="s">
        <v>140</v>
      </c>
      <c r="U64" s="79">
        <v>3</v>
      </c>
      <c r="V64" s="79">
        <v>0</v>
      </c>
      <c r="W64" s="78" t="s">
        <v>33</v>
      </c>
      <c r="X64" s="79">
        <v>3</v>
      </c>
      <c r="Y64" s="80">
        <v>0</v>
      </c>
      <c r="Z64" s="30" t="str">
        <f t="shared" si="1"/>
        <v>Centrum Kształcenia Zawodowego w Świdnicy, 58-105 Świdnica, ul. Gen. Władysława Sikorskiego 41</v>
      </c>
      <c r="AA64" s="61" t="s">
        <v>34</v>
      </c>
      <c r="AB64" s="38"/>
      <c r="AC64" s="38"/>
      <c r="AD64" s="38"/>
      <c r="AE64" s="39"/>
      <c r="AF64" s="39"/>
      <c r="AG64" s="39"/>
      <c r="AH64" s="273" t="s">
        <v>134</v>
      </c>
      <c r="AI64" s="39" t="s">
        <v>136</v>
      </c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</row>
    <row r="65" spans="1:65" ht="15" customHeight="1">
      <c r="A65" s="39"/>
      <c r="B65" s="84" t="s">
        <v>327</v>
      </c>
      <c r="C65" s="85">
        <v>742118</v>
      </c>
      <c r="D65" s="85" t="s">
        <v>328</v>
      </c>
      <c r="E65" s="84" t="s">
        <v>329</v>
      </c>
      <c r="F65" s="39"/>
      <c r="G65" s="39"/>
      <c r="H65" s="39"/>
      <c r="I65" s="39"/>
      <c r="J65" s="39"/>
      <c r="K65" s="39"/>
      <c r="L65" s="27" t="s">
        <v>537</v>
      </c>
      <c r="M65" s="50" t="s">
        <v>331</v>
      </c>
      <c r="N65" s="27" t="s">
        <v>332</v>
      </c>
      <c r="O65" s="27">
        <v>92045</v>
      </c>
      <c r="P65" s="50" t="s">
        <v>105</v>
      </c>
      <c r="Q65" s="27">
        <f t="shared" ref="Q65:S65" si="58">IFERROR(VLOOKUP(P65,B$8:E$139,2,0),0)</f>
        <v>732210</v>
      </c>
      <c r="R65" s="27" t="str">
        <f t="shared" si="58"/>
        <v>PGF.02.</v>
      </c>
      <c r="S65" s="30" t="str">
        <f t="shared" si="58"/>
        <v>Realizacja procesów drukowania z offsetowych form drukowych</v>
      </c>
      <c r="T65" s="56" t="s">
        <v>80</v>
      </c>
      <c r="U65" s="79">
        <v>1</v>
      </c>
      <c r="V65" s="79">
        <v>0</v>
      </c>
      <c r="W65" s="78" t="s">
        <v>161</v>
      </c>
      <c r="X65" s="79">
        <v>1</v>
      </c>
      <c r="Y65" s="80">
        <v>0</v>
      </c>
      <c r="Z65" s="30" t="str">
        <f t="shared" si="1"/>
        <v>Centrum Kształcenia Zawodowego w Zespole Szkół i Placówek Kształcenia Zawodowego, ul.Botaniczna 66, 65-392  Zielona Góra</v>
      </c>
      <c r="AA65" s="61" t="s">
        <v>81</v>
      </c>
      <c r="AB65" s="38"/>
      <c r="AC65" s="38"/>
      <c r="AD65" s="38"/>
      <c r="AE65" s="39"/>
      <c r="AF65" s="39"/>
      <c r="AG65" s="39"/>
      <c r="AH65" s="273" t="s">
        <v>141</v>
      </c>
      <c r="AI65" s="39" t="s">
        <v>142</v>
      </c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</row>
    <row r="66" spans="1:65" ht="15" customHeight="1">
      <c r="A66" s="39"/>
      <c r="B66" s="84"/>
      <c r="C66" s="85"/>
      <c r="D66" s="85"/>
      <c r="E66" s="84"/>
      <c r="F66" s="39"/>
      <c r="G66" s="39"/>
      <c r="H66" s="39"/>
      <c r="I66" s="39"/>
      <c r="J66" s="39"/>
      <c r="K66" s="39"/>
      <c r="L66" s="27" t="s">
        <v>545</v>
      </c>
      <c r="M66" s="50" t="s">
        <v>362</v>
      </c>
      <c r="N66" s="27" t="s">
        <v>363</v>
      </c>
      <c r="O66" s="27">
        <v>34920</v>
      </c>
      <c r="P66" s="50" t="s">
        <v>237</v>
      </c>
      <c r="Q66" s="27">
        <f t="shared" ref="Q66:S66" si="59">IFERROR(VLOOKUP(P66,B$8:E$139,2,0),0)</f>
        <v>513101</v>
      </c>
      <c r="R66" s="27" t="str">
        <f t="shared" si="59"/>
        <v>HGT.01.</v>
      </c>
      <c r="S66" s="30" t="str">
        <f t="shared" si="59"/>
        <v>Wykonywanie usług kelnerskich</v>
      </c>
      <c r="T66" s="78" t="s">
        <v>880</v>
      </c>
      <c r="U66" s="79">
        <v>1</v>
      </c>
      <c r="V66" s="79">
        <v>1</v>
      </c>
      <c r="W66" s="78" t="s">
        <v>33</v>
      </c>
      <c r="X66" s="79">
        <v>1</v>
      </c>
      <c r="Y66" s="80">
        <v>1</v>
      </c>
      <c r="Z66" s="30" t="str">
        <f t="shared" si="1"/>
        <v>Zespół Placówek Oświatowych Centrum Kształcenia Zawodowego nr 2 w Olkuszu, ul. Legionów Polskich 3</v>
      </c>
      <c r="AA66" s="61" t="s">
        <v>141</v>
      </c>
      <c r="AB66" s="38"/>
      <c r="AC66" s="38"/>
      <c r="AD66" s="38"/>
      <c r="AE66" s="39"/>
      <c r="AF66" s="39" t="s">
        <v>334</v>
      </c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</row>
    <row r="67" spans="1:65" ht="15" customHeight="1">
      <c r="A67" s="39"/>
      <c r="B67" s="84"/>
      <c r="C67" s="85"/>
      <c r="D67" s="85"/>
      <c r="E67" s="84"/>
      <c r="F67" s="39"/>
      <c r="G67" s="39"/>
      <c r="H67" s="39"/>
      <c r="I67" s="39"/>
      <c r="J67" s="39"/>
      <c r="K67" s="39"/>
      <c r="L67" s="27" t="s">
        <v>566</v>
      </c>
      <c r="M67" s="50" t="s">
        <v>362</v>
      </c>
      <c r="N67" s="27" t="s">
        <v>363</v>
      </c>
      <c r="O67" s="27">
        <v>34920</v>
      </c>
      <c r="P67" s="50" t="s">
        <v>124</v>
      </c>
      <c r="Q67" s="27">
        <f t="shared" ref="Q67:S67" si="60">IFERROR(VLOOKUP(P67,B$8:E$139,2,0),0)</f>
        <v>722307</v>
      </c>
      <c r="R67" s="27" t="str">
        <f t="shared" si="60"/>
        <v>MEC.05.</v>
      </c>
      <c r="S67" s="30" t="str">
        <f t="shared" si="60"/>
        <v> Użytkowanie obrabiarek skrawających</v>
      </c>
      <c r="T67" s="78" t="s">
        <v>366</v>
      </c>
      <c r="U67" s="79">
        <v>1</v>
      </c>
      <c r="V67" s="79">
        <v>0</v>
      </c>
      <c r="W67" s="78" t="s">
        <v>33</v>
      </c>
      <c r="X67" s="79">
        <v>1</v>
      </c>
      <c r="Y67" s="80">
        <v>0</v>
      </c>
      <c r="Z67" s="30" t="str">
        <f t="shared" si="1"/>
        <v>Centrum Kształcenia Zawodowego w Świdnicy, 58-105 Świdnica, ul. Gen. Władysława Sikorskiego 41</v>
      </c>
      <c r="AA67" s="61" t="s">
        <v>34</v>
      </c>
      <c r="AB67" s="38"/>
      <c r="AC67" s="38"/>
      <c r="AD67" s="38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</row>
    <row r="68" spans="1:65" ht="15" customHeight="1">
      <c r="A68" s="1"/>
      <c r="B68" s="84" t="s">
        <v>336</v>
      </c>
      <c r="C68" s="85">
        <v>721104</v>
      </c>
      <c r="D68" s="85" t="s">
        <v>337</v>
      </c>
      <c r="E68" s="84" t="s">
        <v>338</v>
      </c>
      <c r="F68" s="1"/>
      <c r="G68" s="1"/>
      <c r="H68" s="1"/>
      <c r="I68" s="1"/>
      <c r="J68" s="1"/>
      <c r="K68" s="1"/>
      <c r="L68" s="27" t="s">
        <v>553</v>
      </c>
      <c r="M68" s="50" t="s">
        <v>362</v>
      </c>
      <c r="N68" s="27" t="s">
        <v>363</v>
      </c>
      <c r="O68" s="27">
        <v>34920</v>
      </c>
      <c r="P68" s="50" t="s">
        <v>74</v>
      </c>
      <c r="Q68" s="27">
        <f t="shared" ref="Q68:S68" si="61">IFERROR(VLOOKUP(P68,B$8:E$139,2,0),0)</f>
        <v>522301</v>
      </c>
      <c r="R68" s="27" t="str">
        <f t="shared" si="61"/>
        <v>HAN.01.</v>
      </c>
      <c r="S68" s="30" t="str">
        <f t="shared" si="61"/>
        <v>Prowadzenie sprzedaży</v>
      </c>
      <c r="T68" s="245" t="s">
        <v>1227</v>
      </c>
      <c r="U68" s="79">
        <v>4</v>
      </c>
      <c r="V68" s="79">
        <v>4</v>
      </c>
      <c r="W68" s="78" t="s">
        <v>33</v>
      </c>
      <c r="X68" s="79">
        <v>2</v>
      </c>
      <c r="Y68" s="80">
        <v>2</v>
      </c>
      <c r="Z68" s="30" t="str">
        <f t="shared" si="1"/>
        <v>Centrum Kształcenia Zawodowego i Ustawicznego w Legnicy, ul. Lotnicza 26, 59-220 Legnica</v>
      </c>
      <c r="AA68" s="61" t="s">
        <v>111</v>
      </c>
      <c r="AB68" s="38"/>
      <c r="AC68" s="38"/>
      <c r="AD68" s="38"/>
      <c r="AE68" s="1"/>
      <c r="AF68" s="1"/>
      <c r="AG68" s="1"/>
      <c r="AH68" s="1"/>
      <c r="AI68" s="1"/>
      <c r="AJ68" s="1"/>
      <c r="AK68" s="39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</row>
    <row r="69" spans="1:65" ht="15" customHeight="1">
      <c r="A69" s="39"/>
      <c r="B69" s="25" t="s">
        <v>343</v>
      </c>
      <c r="C69" s="26">
        <v>711701</v>
      </c>
      <c r="D69" s="26" t="s">
        <v>344</v>
      </c>
      <c r="E69" s="25" t="s">
        <v>345</v>
      </c>
      <c r="F69" s="39"/>
      <c r="G69" s="39"/>
      <c r="H69" s="39"/>
      <c r="I69" s="39"/>
      <c r="J69" s="39"/>
      <c r="K69" s="39"/>
      <c r="L69" s="27" t="s">
        <v>560</v>
      </c>
      <c r="M69" s="50" t="s">
        <v>362</v>
      </c>
      <c r="N69" s="27" t="s">
        <v>363</v>
      </c>
      <c r="O69" s="27">
        <v>34920</v>
      </c>
      <c r="P69" s="50" t="s">
        <v>44</v>
      </c>
      <c r="Q69" s="27">
        <f t="shared" ref="Q69:S69" si="62">IFERROR(VLOOKUP(P69,B$8:E$139,2,0),0)</f>
        <v>514101</v>
      </c>
      <c r="R69" s="27" t="str">
        <f t="shared" si="62"/>
        <v>FRK.01.</v>
      </c>
      <c r="S69" s="30" t="str">
        <f t="shared" si="62"/>
        <v>Wykonywanie usług fryzjerskich</v>
      </c>
      <c r="T69" s="181" t="s">
        <v>216</v>
      </c>
      <c r="U69" s="79">
        <v>2</v>
      </c>
      <c r="V69" s="79">
        <v>2</v>
      </c>
      <c r="W69" s="78" t="s">
        <v>33</v>
      </c>
      <c r="X69" s="79">
        <v>1</v>
      </c>
      <c r="Y69" s="80">
        <v>1</v>
      </c>
      <c r="Z69" s="30" t="str">
        <f t="shared" si="1"/>
        <v>Centrum Kształcenia Zawodowego i Ustawicznego w Legnicy, ul. Lotnicza 26, 59-220 Legnica</v>
      </c>
      <c r="AA69" s="61" t="s">
        <v>111</v>
      </c>
      <c r="AB69" s="66"/>
      <c r="AC69" s="66"/>
      <c r="AD69" s="38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</row>
    <row r="70" spans="1:65" ht="15" customHeight="1">
      <c r="A70" s="1"/>
      <c r="B70" s="25"/>
      <c r="C70" s="26"/>
      <c r="D70" s="26"/>
      <c r="E70" s="25"/>
      <c r="F70" s="1"/>
      <c r="G70" s="1"/>
      <c r="H70" s="1"/>
      <c r="I70" s="1"/>
      <c r="J70" s="1"/>
      <c r="K70" s="1"/>
      <c r="L70" s="27"/>
      <c r="M70" s="50" t="s">
        <v>362</v>
      </c>
      <c r="N70" s="27" t="s">
        <v>363</v>
      </c>
      <c r="O70" s="27">
        <v>34920</v>
      </c>
      <c r="P70" s="47" t="s">
        <v>57</v>
      </c>
      <c r="Q70" s="27">
        <f t="shared" ref="Q70:S70" si="63">IFERROR(VLOOKUP(P70,B$8:E$139,2,0),0)</f>
        <v>721306</v>
      </c>
      <c r="R70" s="27" t="str">
        <f t="shared" si="63"/>
        <v>MOT.01.</v>
      </c>
      <c r="S70" s="30" t="str">
        <f t="shared" si="63"/>
        <v>Diagnozowanie i naprawa nadwozi pojazdów samochodowych</v>
      </c>
      <c r="T70" s="75" t="s">
        <v>116</v>
      </c>
      <c r="U70" s="34">
        <v>1</v>
      </c>
      <c r="V70" s="34">
        <v>0</v>
      </c>
      <c r="W70" s="44" t="s">
        <v>33</v>
      </c>
      <c r="X70" s="34">
        <v>1</v>
      </c>
      <c r="Y70" s="35">
        <v>0</v>
      </c>
      <c r="Z70" s="30" t="str">
        <f t="shared" si="1"/>
        <v>Centrum Kształcenia Zawodowego i Ustawicznego, 67-400 Wschowa, Plac Kosynierów 1</v>
      </c>
      <c r="AA70" s="37" t="s">
        <v>181</v>
      </c>
      <c r="AB70" s="38"/>
      <c r="AC70" s="38"/>
      <c r="AD70" s="38"/>
      <c r="AE70" s="1"/>
      <c r="AF70" s="1"/>
      <c r="AG70" s="1"/>
      <c r="AH70" s="1"/>
      <c r="AI70" s="1"/>
      <c r="AJ70" s="9" t="s">
        <v>1233</v>
      </c>
      <c r="AK70" s="39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</row>
    <row r="71" spans="1:65" ht="15" customHeight="1">
      <c r="A71" s="1"/>
      <c r="B71" s="25"/>
      <c r="C71" s="26"/>
      <c r="D71" s="26"/>
      <c r="E71" s="25"/>
      <c r="F71" s="1"/>
      <c r="G71" s="1"/>
      <c r="H71" s="1"/>
      <c r="I71" s="1"/>
      <c r="J71" s="1"/>
      <c r="K71" s="1"/>
      <c r="L71" s="27" t="s">
        <v>1119</v>
      </c>
      <c r="M71" s="50" t="s">
        <v>362</v>
      </c>
      <c r="N71" s="27" t="s">
        <v>363</v>
      </c>
      <c r="O71" s="27">
        <v>34920</v>
      </c>
      <c r="P71" s="50" t="s">
        <v>114</v>
      </c>
      <c r="Q71" s="27">
        <f t="shared" ref="Q71:S71" si="64">IFERROR(VLOOKUP(P71,B$8:E$139,2,0),0)</f>
        <v>512001</v>
      </c>
      <c r="R71" s="27" t="str">
        <f t="shared" si="64"/>
        <v>HGT.02.</v>
      </c>
      <c r="S71" s="30" t="str">
        <f t="shared" si="64"/>
        <v> Przygotowanie i wydawanie dań</v>
      </c>
      <c r="T71" s="245" t="s">
        <v>1227</v>
      </c>
      <c r="U71" s="79">
        <v>3</v>
      </c>
      <c r="V71" s="79">
        <v>3</v>
      </c>
      <c r="W71" s="78" t="s">
        <v>33</v>
      </c>
      <c r="X71" s="79">
        <v>0</v>
      </c>
      <c r="Y71" s="80">
        <v>0</v>
      </c>
      <c r="Z71" s="30" t="str">
        <f t="shared" si="1"/>
        <v>Centrum Kształcenia Zawodowego i Ustawicznego w Legnicy, ul. Lotnicza 26, 59-220 Legnica</v>
      </c>
      <c r="AA71" s="61" t="s">
        <v>111</v>
      </c>
      <c r="AB71" s="38"/>
      <c r="AC71" s="38"/>
      <c r="AD71" s="38"/>
      <c r="AE71" s="1"/>
      <c r="AF71" s="1"/>
      <c r="AG71" s="1"/>
      <c r="AH71" s="1"/>
      <c r="AI71" s="1"/>
      <c r="AJ71" s="1"/>
      <c r="AK71" s="39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</row>
    <row r="72" spans="1:65" ht="15" customHeight="1">
      <c r="A72" s="1"/>
      <c r="B72" s="25"/>
      <c r="C72" s="26"/>
      <c r="D72" s="26"/>
      <c r="E72" s="25"/>
      <c r="F72" s="1"/>
      <c r="G72" s="1"/>
      <c r="H72" s="1"/>
      <c r="I72" s="1"/>
      <c r="J72" s="1"/>
      <c r="K72" s="1"/>
      <c r="L72" s="27" t="s">
        <v>296</v>
      </c>
      <c r="M72" s="50" t="s">
        <v>1234</v>
      </c>
      <c r="N72" s="27" t="s">
        <v>377</v>
      </c>
      <c r="O72" s="27">
        <v>89004</v>
      </c>
      <c r="P72" s="50" t="s">
        <v>57</v>
      </c>
      <c r="Q72" s="27">
        <f t="shared" ref="Q72:S72" si="65">IFERROR(VLOOKUP(P72,B$8:E$139,2,0),0)</f>
        <v>721306</v>
      </c>
      <c r="R72" s="27" t="str">
        <f t="shared" si="65"/>
        <v>MOT.01.</v>
      </c>
      <c r="S72" s="30" t="str">
        <f t="shared" si="65"/>
        <v>Diagnozowanie i naprawa nadwozi pojazdów samochodowych</v>
      </c>
      <c r="T72" s="187" t="s">
        <v>216</v>
      </c>
      <c r="U72" s="79">
        <v>1</v>
      </c>
      <c r="V72" s="79">
        <v>0</v>
      </c>
      <c r="W72" s="78" t="s">
        <v>33</v>
      </c>
      <c r="X72" s="79">
        <v>1</v>
      </c>
      <c r="Y72" s="80">
        <v>0</v>
      </c>
      <c r="Z72" s="30" t="str">
        <f t="shared" si="1"/>
        <v>Centrum Kształcenia Zawodowego w Świdnicy, 58-105 Świdnica, ul. Gen. Władysława Sikorskiego 41</v>
      </c>
      <c r="AA72" s="61" t="s">
        <v>34</v>
      </c>
      <c r="AB72" s="38"/>
      <c r="AC72" s="38"/>
      <c r="AD72" s="38"/>
      <c r="AE72" s="1"/>
      <c r="AF72" s="1"/>
      <c r="AG72" s="1"/>
      <c r="AH72" s="1"/>
      <c r="AI72" s="1"/>
      <c r="AJ72" s="1"/>
      <c r="AK72" s="39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</row>
    <row r="73" spans="1:65" ht="15" customHeight="1">
      <c r="A73" s="1"/>
      <c r="B73" s="25" t="s">
        <v>352</v>
      </c>
      <c r="C73" s="26">
        <v>712401</v>
      </c>
      <c r="D73" s="26" t="s">
        <v>353</v>
      </c>
      <c r="E73" s="25" t="s">
        <v>354</v>
      </c>
      <c r="F73" s="1"/>
      <c r="G73" s="1"/>
      <c r="H73" s="1"/>
      <c r="I73" s="1"/>
      <c r="J73" s="1"/>
      <c r="K73" s="1"/>
      <c r="L73" s="27" t="s">
        <v>301</v>
      </c>
      <c r="M73" s="50" t="s">
        <v>1234</v>
      </c>
      <c r="N73" s="27" t="s">
        <v>377</v>
      </c>
      <c r="O73" s="27">
        <v>89004</v>
      </c>
      <c r="P73" s="50" t="s">
        <v>124</v>
      </c>
      <c r="Q73" s="27">
        <f t="shared" ref="Q73:S73" si="66">IFERROR(VLOOKUP(P73,B$8:E$139,2,0),0)</f>
        <v>722307</v>
      </c>
      <c r="R73" s="27" t="str">
        <f t="shared" si="66"/>
        <v>MEC.05.</v>
      </c>
      <c r="S73" s="30" t="str">
        <f t="shared" si="66"/>
        <v> Użytkowanie obrabiarek skrawających</v>
      </c>
      <c r="T73" s="78" t="s">
        <v>366</v>
      </c>
      <c r="U73" s="34">
        <v>2</v>
      </c>
      <c r="V73" s="79">
        <v>0</v>
      </c>
      <c r="W73" s="78" t="s">
        <v>33</v>
      </c>
      <c r="X73" s="34">
        <v>2</v>
      </c>
      <c r="Y73" s="80">
        <v>0</v>
      </c>
      <c r="Z73" s="30" t="str">
        <f t="shared" si="1"/>
        <v>Centrum Kształcenia Zawodowego w Świdnicy, 58-105 Świdnica, ul. Gen. Władysława Sikorskiego 41</v>
      </c>
      <c r="AA73" s="61" t="s">
        <v>34</v>
      </c>
      <c r="AB73" s="38"/>
      <c r="AC73" s="38"/>
      <c r="AD73" s="38"/>
      <c r="AE73" s="1"/>
      <c r="AF73" s="1"/>
      <c r="AG73" s="1"/>
      <c r="AH73" s="1"/>
      <c r="AI73" s="1"/>
      <c r="AJ73" s="1"/>
      <c r="AK73" s="39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</row>
    <row r="74" spans="1:65" ht="15" customHeight="1">
      <c r="A74" s="1"/>
      <c r="B74" s="25"/>
      <c r="C74" s="26"/>
      <c r="D74" s="26"/>
      <c r="E74" s="25"/>
      <c r="F74" s="1"/>
      <c r="G74" s="1"/>
      <c r="H74" s="1"/>
      <c r="I74" s="1"/>
      <c r="J74" s="1"/>
      <c r="K74" s="1"/>
      <c r="L74" s="27" t="s">
        <v>1117</v>
      </c>
      <c r="M74" s="50" t="s">
        <v>1234</v>
      </c>
      <c r="N74" s="27" t="s">
        <v>377</v>
      </c>
      <c r="O74" s="27">
        <v>89004</v>
      </c>
      <c r="P74" s="50" t="s">
        <v>44</v>
      </c>
      <c r="Q74" s="27">
        <f t="shared" ref="Q74:S74" si="67">IFERROR(VLOOKUP(P74,B$8:E$139,2,0),0)</f>
        <v>514101</v>
      </c>
      <c r="R74" s="27" t="str">
        <f t="shared" si="67"/>
        <v>FRK.01.</v>
      </c>
      <c r="S74" s="30" t="str">
        <f t="shared" si="67"/>
        <v>Wykonywanie usług fryzjerskich</v>
      </c>
      <c r="T74" s="181" t="s">
        <v>216</v>
      </c>
      <c r="U74" s="34">
        <v>1</v>
      </c>
      <c r="V74" s="34">
        <v>1</v>
      </c>
      <c r="W74" s="78" t="s">
        <v>161</v>
      </c>
      <c r="X74" s="79">
        <v>0</v>
      </c>
      <c r="Y74" s="80">
        <v>0</v>
      </c>
      <c r="Z74" s="30" t="str">
        <f t="shared" si="1"/>
        <v>Centrum Kształcenia Zawodowego i Ustawicznego w Legnicy, ul. Lotnicza 26, 59-220 Legnica</v>
      </c>
      <c r="AA74" s="61" t="s">
        <v>111</v>
      </c>
      <c r="AB74" s="38"/>
      <c r="AC74" s="38"/>
      <c r="AD74" s="38"/>
      <c r="AE74" s="1"/>
      <c r="AF74" s="1"/>
      <c r="AG74" s="1"/>
      <c r="AH74" s="1"/>
      <c r="AI74" s="1"/>
      <c r="AJ74" s="1"/>
      <c r="AK74" s="39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</row>
    <row r="75" spans="1:65" ht="15" customHeight="1">
      <c r="A75" s="1"/>
      <c r="B75" s="25"/>
      <c r="C75" s="26"/>
      <c r="D75" s="26"/>
      <c r="E75" s="25"/>
      <c r="F75" s="1"/>
      <c r="G75" s="1"/>
      <c r="H75" s="1"/>
      <c r="I75" s="1"/>
      <c r="J75" s="1"/>
      <c r="K75" s="1"/>
      <c r="L75" s="27" t="s">
        <v>1127</v>
      </c>
      <c r="M75" s="50" t="s">
        <v>1234</v>
      </c>
      <c r="N75" s="27" t="s">
        <v>377</v>
      </c>
      <c r="O75" s="27">
        <v>89004</v>
      </c>
      <c r="P75" s="50" t="s">
        <v>127</v>
      </c>
      <c r="Q75" s="27">
        <f t="shared" ref="Q75:S75" si="68">IFERROR(VLOOKUP(P75,B$8:E$139,2,0),0)</f>
        <v>751204</v>
      </c>
      <c r="R75" s="27" t="str">
        <f t="shared" si="68"/>
        <v>SPC.03.</v>
      </c>
      <c r="S75" s="30" t="str">
        <f t="shared" si="68"/>
        <v>Produkcja wyrobów piekarskich</v>
      </c>
      <c r="T75" s="262" t="s">
        <v>1227</v>
      </c>
      <c r="U75" s="79">
        <v>3</v>
      </c>
      <c r="V75" s="79">
        <v>0</v>
      </c>
      <c r="W75" s="78" t="s">
        <v>161</v>
      </c>
      <c r="X75" s="79">
        <v>3</v>
      </c>
      <c r="Y75" s="80">
        <v>0</v>
      </c>
      <c r="Z75" s="30" t="str">
        <f t="shared" si="1"/>
        <v>Centrum Kształcenia Zawodowego w Oleśnicy, ul. Wojska Polskiego 67</v>
      </c>
      <c r="AA75" s="61" t="s">
        <v>134</v>
      </c>
      <c r="AB75" s="38"/>
      <c r="AC75" s="38"/>
      <c r="AD75" s="38"/>
      <c r="AE75" s="1"/>
      <c r="AF75" s="1"/>
      <c r="AG75" s="1"/>
      <c r="AH75" s="1"/>
      <c r="AI75" s="1"/>
      <c r="AJ75" s="1"/>
      <c r="AK75" s="98" t="s">
        <v>417</v>
      </c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</row>
    <row r="76" spans="1:65" ht="15" customHeight="1">
      <c r="A76" s="1"/>
      <c r="B76" s="25" t="s">
        <v>358</v>
      </c>
      <c r="C76" s="26">
        <v>712403</v>
      </c>
      <c r="D76" s="26" t="s">
        <v>359</v>
      </c>
      <c r="E76" s="25" t="s">
        <v>360</v>
      </c>
      <c r="F76" s="1"/>
      <c r="G76" s="1"/>
      <c r="H76" s="1"/>
      <c r="I76" s="1"/>
      <c r="J76" s="1"/>
      <c r="K76" s="1"/>
      <c r="L76" s="27" t="s">
        <v>414</v>
      </c>
      <c r="M76" s="50" t="s">
        <v>1234</v>
      </c>
      <c r="N76" s="27" t="s">
        <v>377</v>
      </c>
      <c r="O76" s="27">
        <v>89004</v>
      </c>
      <c r="P76" s="50" t="s">
        <v>114</v>
      </c>
      <c r="Q76" s="27">
        <f t="shared" ref="Q76:S76" si="69">IFERROR(VLOOKUP(P76,B$8:E$139,2,0),0)</f>
        <v>512001</v>
      </c>
      <c r="R76" s="27" t="str">
        <f t="shared" si="69"/>
        <v>HGT.02.</v>
      </c>
      <c r="S76" s="30" t="str">
        <f t="shared" si="69"/>
        <v> Przygotowanie i wydawanie dań</v>
      </c>
      <c r="T76" s="245" t="s">
        <v>1227</v>
      </c>
      <c r="U76" s="79">
        <v>3</v>
      </c>
      <c r="V76" s="79">
        <v>1</v>
      </c>
      <c r="W76" s="78" t="s">
        <v>161</v>
      </c>
      <c r="X76" s="79">
        <v>0</v>
      </c>
      <c r="Y76" s="80">
        <v>0</v>
      </c>
      <c r="Z76" s="30" t="str">
        <f t="shared" si="1"/>
        <v>Centrum Kształcenia Zawodowego i Ustawicznego w Legnicy, ul. Lotnicza 26, 59-220 Legnica</v>
      </c>
      <c r="AA76" s="61" t="s">
        <v>111</v>
      </c>
      <c r="AB76" s="38"/>
      <c r="AC76" s="38"/>
      <c r="AD76" s="38"/>
      <c r="AE76" s="1"/>
      <c r="AF76" s="1"/>
      <c r="AG76" s="1"/>
      <c r="AH76" s="1"/>
      <c r="AI76" s="1"/>
      <c r="AJ76" s="1"/>
      <c r="AK76" s="39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</row>
    <row r="77" spans="1:65" ht="15" customHeight="1">
      <c r="A77" s="1"/>
      <c r="B77" s="25" t="s">
        <v>367</v>
      </c>
      <c r="C77" s="26">
        <v>711505</v>
      </c>
      <c r="D77" s="26" t="s">
        <v>368</v>
      </c>
      <c r="E77" s="25" t="s">
        <v>369</v>
      </c>
      <c r="F77" s="1"/>
      <c r="G77" s="1"/>
      <c r="H77" s="1"/>
      <c r="I77" s="1"/>
      <c r="J77" s="1"/>
      <c r="K77" s="1"/>
      <c r="L77" s="27" t="s">
        <v>1129</v>
      </c>
      <c r="M77" s="50" t="s">
        <v>1234</v>
      </c>
      <c r="N77" s="27" t="s">
        <v>377</v>
      </c>
      <c r="O77" s="27">
        <v>89004</v>
      </c>
      <c r="P77" s="50" t="s">
        <v>74</v>
      </c>
      <c r="Q77" s="27">
        <f t="shared" ref="Q77:S77" si="70">IFERROR(VLOOKUP(P77,B$8:E$139,2,0),0)</f>
        <v>522301</v>
      </c>
      <c r="R77" s="27" t="str">
        <f t="shared" si="70"/>
        <v>HAN.01.</v>
      </c>
      <c r="S77" s="30" t="str">
        <f t="shared" si="70"/>
        <v>Prowadzenie sprzedaży</v>
      </c>
      <c r="T77" s="43" t="s">
        <v>1235</v>
      </c>
      <c r="U77" s="79">
        <v>12</v>
      </c>
      <c r="V77" s="79">
        <v>9</v>
      </c>
      <c r="W77" s="78" t="s">
        <v>33</v>
      </c>
      <c r="X77" s="79">
        <v>0</v>
      </c>
      <c r="Y77" s="80">
        <v>0</v>
      </c>
      <c r="Z77" s="30" t="str">
        <f t="shared" si="1"/>
        <v>kształcenie teoretyczne w szkole macierzystej</v>
      </c>
      <c r="AA77" s="61" t="s">
        <v>235</v>
      </c>
      <c r="AB77" s="66"/>
      <c r="AC77" s="66"/>
      <c r="AD77" s="38"/>
      <c r="AE77" s="1"/>
      <c r="AF77" s="1"/>
      <c r="AG77" s="1"/>
      <c r="AH77" s="1"/>
      <c r="AI77" s="1"/>
      <c r="AJ77" s="1"/>
      <c r="AK77" s="39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</row>
    <row r="78" spans="1:65" ht="15" customHeight="1">
      <c r="A78" s="1"/>
      <c r="B78" s="25" t="s">
        <v>371</v>
      </c>
      <c r="C78" s="26">
        <v>721406</v>
      </c>
      <c r="D78" s="26" t="s">
        <v>372</v>
      </c>
      <c r="E78" s="25" t="s">
        <v>373</v>
      </c>
      <c r="F78" s="1"/>
      <c r="G78" s="1"/>
      <c r="H78" s="1"/>
      <c r="I78" s="1"/>
      <c r="J78" s="1"/>
      <c r="K78" s="1"/>
      <c r="L78" s="27" t="s">
        <v>955</v>
      </c>
      <c r="M78" s="50" t="s">
        <v>386</v>
      </c>
      <c r="N78" s="27" t="s">
        <v>387</v>
      </c>
      <c r="O78" s="27">
        <v>90891</v>
      </c>
      <c r="P78" s="50" t="s">
        <v>114</v>
      </c>
      <c r="Q78" s="27">
        <f t="shared" ref="Q78:S78" si="71">IFERROR(VLOOKUP(P78,B$8:E$139,2,0),0)</f>
        <v>512001</v>
      </c>
      <c r="R78" s="27" t="str">
        <f t="shared" si="71"/>
        <v>HGT.02.</v>
      </c>
      <c r="S78" s="30" t="str">
        <f t="shared" si="71"/>
        <v> Przygotowanie i wydawanie dań</v>
      </c>
      <c r="T78" s="187" t="s">
        <v>366</v>
      </c>
      <c r="U78" s="34">
        <v>3</v>
      </c>
      <c r="V78" s="34">
        <v>0</v>
      </c>
      <c r="W78" s="78" t="s">
        <v>161</v>
      </c>
      <c r="X78" s="79">
        <v>0</v>
      </c>
      <c r="Y78" s="80">
        <v>0</v>
      </c>
      <c r="Z78" s="30" t="str">
        <f t="shared" si="1"/>
        <v>Centrum Kształcenia Zawodowego w Oleśnicy, ul. Wojska Polskiego 67</v>
      </c>
      <c r="AA78" s="61" t="s">
        <v>134</v>
      </c>
      <c r="AB78" s="66"/>
      <c r="AC78" s="66"/>
      <c r="AD78" s="38"/>
      <c r="AE78" s="1"/>
      <c r="AF78" s="1"/>
      <c r="AG78" s="1"/>
      <c r="AH78" s="1"/>
      <c r="AI78" s="1"/>
      <c r="AJ78" s="1"/>
      <c r="AK78" s="269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</row>
    <row r="79" spans="1:65" ht="15" customHeight="1">
      <c r="A79" s="1"/>
      <c r="B79" s="25" t="s">
        <v>378</v>
      </c>
      <c r="C79" s="26">
        <v>711102</v>
      </c>
      <c r="D79" s="26" t="s">
        <v>379</v>
      </c>
      <c r="E79" s="25" t="s">
        <v>380</v>
      </c>
      <c r="F79" s="1"/>
      <c r="G79" s="1"/>
      <c r="H79" s="1"/>
      <c r="I79" s="1"/>
      <c r="J79" s="1"/>
      <c r="K79" s="1"/>
      <c r="L79" s="27" t="s">
        <v>952</v>
      </c>
      <c r="M79" s="50" t="s">
        <v>393</v>
      </c>
      <c r="N79" s="27" t="s">
        <v>394</v>
      </c>
      <c r="O79" s="27">
        <v>49570</v>
      </c>
      <c r="P79" s="50" t="s">
        <v>127</v>
      </c>
      <c r="Q79" s="27">
        <f t="shared" ref="Q79:S79" si="72">IFERROR(VLOOKUP(P79,B$8:E$139,2,0),0)</f>
        <v>751204</v>
      </c>
      <c r="R79" s="27" t="str">
        <f t="shared" si="72"/>
        <v>SPC.03.</v>
      </c>
      <c r="S79" s="30" t="str">
        <f t="shared" si="72"/>
        <v>Produkcja wyrobów piekarskich</v>
      </c>
      <c r="T79" s="206" t="s">
        <v>1236</v>
      </c>
      <c r="U79" s="108">
        <v>2</v>
      </c>
      <c r="V79" s="108">
        <v>0</v>
      </c>
      <c r="W79" s="78" t="s">
        <v>161</v>
      </c>
      <c r="X79" s="34">
        <v>0</v>
      </c>
      <c r="Y79" s="80">
        <v>0</v>
      </c>
      <c r="Z79" s="30" t="str">
        <f t="shared" si="1"/>
        <v>Centrum Kształcenia Zawodowego w Świdnicy, 58-105 Świdnica, ul. Gen. Władysława Sikorskiego 41</v>
      </c>
      <c r="AA79" s="61" t="s">
        <v>34</v>
      </c>
      <c r="AB79" s="38"/>
      <c r="AC79" s="38"/>
      <c r="AD79" s="38"/>
      <c r="AE79" s="1"/>
      <c r="AF79" s="1"/>
      <c r="AG79" s="1"/>
      <c r="AH79" s="1"/>
      <c r="AI79" s="1"/>
      <c r="AJ79" s="1"/>
      <c r="AK79" s="39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</row>
    <row r="80" spans="1:65" ht="15" customHeight="1">
      <c r="A80" s="1"/>
      <c r="B80" s="25"/>
      <c r="C80" s="26"/>
      <c r="D80" s="26"/>
      <c r="E80" s="25"/>
      <c r="F80" s="1"/>
      <c r="G80" s="1"/>
      <c r="H80" s="1"/>
      <c r="I80" s="1"/>
      <c r="J80" s="1"/>
      <c r="K80" s="1"/>
      <c r="L80" s="27" t="s">
        <v>962</v>
      </c>
      <c r="M80" s="50" t="s">
        <v>393</v>
      </c>
      <c r="N80" s="27" t="s">
        <v>394</v>
      </c>
      <c r="O80" s="27">
        <v>49570</v>
      </c>
      <c r="P80" s="50" t="s">
        <v>57</v>
      </c>
      <c r="Q80" s="27">
        <f t="shared" ref="Q80:S80" si="73">IFERROR(VLOOKUP(P80,B$8:E$139,2,0),0)</f>
        <v>721306</v>
      </c>
      <c r="R80" s="27" t="str">
        <f t="shared" si="73"/>
        <v>MOT.01.</v>
      </c>
      <c r="S80" s="30" t="str">
        <f t="shared" si="73"/>
        <v>Diagnozowanie i naprawa nadwozi pojazdów samochodowych</v>
      </c>
      <c r="T80" s="275" t="s">
        <v>216</v>
      </c>
      <c r="U80" s="108">
        <v>1</v>
      </c>
      <c r="V80" s="108">
        <v>0</v>
      </c>
      <c r="W80" s="78" t="s">
        <v>161</v>
      </c>
      <c r="X80" s="34">
        <v>0</v>
      </c>
      <c r="Y80" s="80">
        <v>0</v>
      </c>
      <c r="Z80" s="30" t="str">
        <f t="shared" si="1"/>
        <v>Centrum Kształcenia Zawodowego w Świdnicy, 58-105 Świdnica, ul. Gen. Władysława Sikorskiego 41</v>
      </c>
      <c r="AA80" s="61" t="s">
        <v>34</v>
      </c>
      <c r="AB80" s="38"/>
      <c r="AC80" s="38"/>
      <c r="AD80" s="38"/>
      <c r="AE80" s="1"/>
      <c r="AF80" s="1"/>
      <c r="AG80" s="1"/>
      <c r="AH80" s="1"/>
      <c r="AI80" s="1"/>
      <c r="AJ80" s="1"/>
      <c r="AK80" s="39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</row>
    <row r="81" spans="1:65" ht="15" customHeight="1">
      <c r="A81" s="1"/>
      <c r="B81" s="25" t="s">
        <v>381</v>
      </c>
      <c r="C81" s="26">
        <v>711906</v>
      </c>
      <c r="D81" s="26" t="s">
        <v>382</v>
      </c>
      <c r="E81" s="25" t="s">
        <v>383</v>
      </c>
      <c r="F81" s="1"/>
      <c r="G81" s="1"/>
      <c r="H81" s="1"/>
      <c r="I81" s="1"/>
      <c r="J81" s="1"/>
      <c r="K81" s="1"/>
      <c r="L81" s="27" t="s">
        <v>963</v>
      </c>
      <c r="M81" s="50" t="s">
        <v>393</v>
      </c>
      <c r="N81" s="27" t="s">
        <v>394</v>
      </c>
      <c r="O81" s="27">
        <v>49570</v>
      </c>
      <c r="P81" s="47" t="s">
        <v>31</v>
      </c>
      <c r="Q81" s="27">
        <f t="shared" ref="Q81:S81" si="74">IFERROR(VLOOKUP(P81,B$8:E$139,2,0),0)</f>
        <v>751201</v>
      </c>
      <c r="R81" s="27" t="str">
        <f t="shared" si="74"/>
        <v>SPC.01.</v>
      </c>
      <c r="S81" s="30" t="str">
        <f t="shared" si="74"/>
        <v>Produkcja wyrobów cukierniczych</v>
      </c>
      <c r="T81" s="276"/>
      <c r="U81" s="263">
        <v>0</v>
      </c>
      <c r="V81" s="108"/>
      <c r="W81" s="78"/>
      <c r="X81" s="79"/>
      <c r="Y81" s="80"/>
      <c r="Z81" s="30" t="str">
        <f t="shared" si="1"/>
        <v>Centrum Kształcenia Zawodowego w Świdnicy, 58-105 Świdnica, ul. Gen. Władysława Sikorskiego 41</v>
      </c>
      <c r="AA81" s="37" t="s">
        <v>34</v>
      </c>
      <c r="AB81" s="66"/>
      <c r="AC81" s="38"/>
      <c r="AD81" s="38"/>
      <c r="AE81" s="1"/>
      <c r="AF81" s="1"/>
      <c r="AG81" s="1"/>
      <c r="AH81" s="1"/>
      <c r="AI81" s="1"/>
      <c r="AJ81" s="1"/>
      <c r="AK81" s="39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</row>
    <row r="82" spans="1:65" ht="15" customHeight="1">
      <c r="A82" s="1"/>
      <c r="B82" s="25"/>
      <c r="C82" s="26"/>
      <c r="D82" s="26"/>
      <c r="E82" s="25"/>
      <c r="F82" s="1"/>
      <c r="G82" s="1"/>
      <c r="H82" s="1"/>
      <c r="I82" s="1"/>
      <c r="J82" s="1"/>
      <c r="K82" s="1"/>
      <c r="L82" s="27" t="s">
        <v>428</v>
      </c>
      <c r="M82" s="50" t="s">
        <v>393</v>
      </c>
      <c r="N82" s="27" t="s">
        <v>394</v>
      </c>
      <c r="O82" s="27">
        <v>49570</v>
      </c>
      <c r="P82" s="47" t="s">
        <v>40</v>
      </c>
      <c r="Q82" s="27">
        <f t="shared" ref="Q82:S82" si="75">IFERROR(VLOOKUP(P82,B$8:E$139,2,0),0)</f>
        <v>741103</v>
      </c>
      <c r="R82" s="27" t="str">
        <f t="shared" si="75"/>
        <v>ELE.02.</v>
      </c>
      <c r="S82" s="30" t="str">
        <f t="shared" si="75"/>
        <v>Montaż, uruchamianie i konserwacja instalacji, maszyn i urządzeń elektrycznych</v>
      </c>
      <c r="T82" s="277" t="s">
        <v>140</v>
      </c>
      <c r="U82" s="108">
        <v>2</v>
      </c>
      <c r="V82" s="108">
        <v>0</v>
      </c>
      <c r="W82" s="78" t="s">
        <v>161</v>
      </c>
      <c r="X82" s="79">
        <v>0</v>
      </c>
      <c r="Y82" s="80">
        <v>0</v>
      </c>
      <c r="Z82" s="30" t="str">
        <f t="shared" si="1"/>
        <v>Centrum Kształcenia Zawodowego w Świdnicy, 58-105 Świdnica, ul. Gen. Władysława Sikorskiego 41</v>
      </c>
      <c r="AA82" s="61" t="s">
        <v>34</v>
      </c>
      <c r="AB82" s="66"/>
      <c r="AC82" s="38"/>
      <c r="AD82" s="38"/>
      <c r="AE82" s="1"/>
      <c r="AF82" s="1"/>
      <c r="AG82" s="1"/>
      <c r="AH82" s="1"/>
      <c r="AI82" s="1"/>
      <c r="AJ82" s="1"/>
      <c r="AK82" s="39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</row>
    <row r="83" spans="1:65" ht="15" customHeight="1">
      <c r="A83" s="1"/>
      <c r="B83" s="25"/>
      <c r="C83" s="26"/>
      <c r="D83" s="26"/>
      <c r="E83" s="25"/>
      <c r="F83" s="1"/>
      <c r="G83" s="1"/>
      <c r="H83" s="1"/>
      <c r="I83" s="1"/>
      <c r="J83" s="1"/>
      <c r="K83" s="1"/>
      <c r="L83" s="27" t="s">
        <v>951</v>
      </c>
      <c r="M83" s="50" t="s">
        <v>393</v>
      </c>
      <c r="N83" s="27" t="s">
        <v>394</v>
      </c>
      <c r="O83" s="27">
        <v>49570</v>
      </c>
      <c r="P83" s="50" t="s">
        <v>1237</v>
      </c>
      <c r="Q83" s="27">
        <f t="shared" ref="Q83:S83" si="76">IFERROR(VLOOKUP(P83,B$8:E$139,2,0),0)</f>
        <v>514101</v>
      </c>
      <c r="R83" s="27" t="str">
        <f t="shared" si="76"/>
        <v>FRK.01.</v>
      </c>
      <c r="S83" s="30" t="str">
        <f t="shared" si="76"/>
        <v>Wykonywanie usług fryzjerskich</v>
      </c>
      <c r="T83" s="43" t="s">
        <v>234</v>
      </c>
      <c r="U83" s="108">
        <v>8</v>
      </c>
      <c r="V83" s="108">
        <v>8</v>
      </c>
      <c r="W83" s="78" t="s">
        <v>161</v>
      </c>
      <c r="X83" s="79">
        <v>0</v>
      </c>
      <c r="Y83" s="80">
        <v>0</v>
      </c>
      <c r="Z83" s="30" t="str">
        <f t="shared" si="1"/>
        <v>Centrum Kształcenia Zawodowego Cechu Rzemiosł Różnych i Małej Przedsiębiorczości w Bielawie, ul. Polna 2, 58-260 Bielawa</v>
      </c>
      <c r="AA83" s="61" t="s">
        <v>47</v>
      </c>
      <c r="AB83" s="7"/>
      <c r="AC83" s="38"/>
      <c r="AD83" s="38"/>
      <c r="AE83" s="1"/>
      <c r="AF83" s="1"/>
      <c r="AG83" s="1"/>
      <c r="AH83" s="1"/>
      <c r="AI83" s="1"/>
      <c r="AJ83" s="1"/>
      <c r="AK83" s="39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</row>
    <row r="84" spans="1:65" ht="15" customHeight="1">
      <c r="A84" s="1"/>
      <c r="B84" s="25" t="s">
        <v>389</v>
      </c>
      <c r="C84" s="26">
        <v>711603</v>
      </c>
      <c r="D84" s="26" t="s">
        <v>390</v>
      </c>
      <c r="E84" s="25" t="s">
        <v>391</v>
      </c>
      <c r="F84" s="1"/>
      <c r="G84" s="1"/>
      <c r="H84" s="1"/>
      <c r="I84" s="1"/>
      <c r="J84" s="1"/>
      <c r="K84" s="1"/>
      <c r="L84" s="27" t="s">
        <v>960</v>
      </c>
      <c r="M84" s="50" t="s">
        <v>393</v>
      </c>
      <c r="N84" s="27" t="s">
        <v>394</v>
      </c>
      <c r="O84" s="27">
        <v>49570</v>
      </c>
      <c r="P84" s="50" t="s">
        <v>583</v>
      </c>
      <c r="Q84" s="27">
        <f t="shared" ref="Q84:S84" si="77">IFERROR(VLOOKUP(P84,B$8:E$139,2,0),0)</f>
        <v>723103</v>
      </c>
      <c r="R84" s="27" t="str">
        <f t="shared" si="77"/>
        <v>MOT.05.</v>
      </c>
      <c r="S84" s="30" t="str">
        <f t="shared" si="77"/>
        <v>Obsługa, diagnozowanie oraz naprawa pojazdów samochodowych</v>
      </c>
      <c r="T84" s="31" t="s">
        <v>234</v>
      </c>
      <c r="U84" s="108">
        <v>19</v>
      </c>
      <c r="V84" s="108">
        <v>0</v>
      </c>
      <c r="W84" s="78" t="s">
        <v>161</v>
      </c>
      <c r="X84" s="79">
        <v>0</v>
      </c>
      <c r="Y84" s="80">
        <v>0</v>
      </c>
      <c r="Z84" s="30" t="str">
        <f t="shared" si="1"/>
        <v>Centrum Kształcenia Zawodowego Cechu Rzemiosł Różnych i Małej Przedsiębiorczości w Bielawie, ul. Polna 2, 58-260 Bielawa</v>
      </c>
      <c r="AA84" s="61" t="s">
        <v>47</v>
      </c>
      <c r="AB84" s="7"/>
      <c r="AC84" s="38"/>
      <c r="AD84" s="38"/>
      <c r="AE84" s="1"/>
      <c r="AF84" s="1"/>
      <c r="AG84" s="1"/>
      <c r="AH84" s="1"/>
      <c r="AI84" s="1"/>
      <c r="AJ84" s="1"/>
      <c r="AK84" s="39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</row>
    <row r="85" spans="1:65" ht="15" customHeight="1">
      <c r="A85" s="1"/>
      <c r="B85" s="25"/>
      <c r="C85" s="26"/>
      <c r="D85" s="26"/>
      <c r="E85" s="25"/>
      <c r="F85" s="1"/>
      <c r="G85" s="1"/>
      <c r="H85" s="1"/>
      <c r="I85" s="1"/>
      <c r="J85" s="1"/>
      <c r="K85" s="1"/>
      <c r="L85" s="27" t="s">
        <v>888</v>
      </c>
      <c r="M85" s="50" t="s">
        <v>393</v>
      </c>
      <c r="N85" s="27" t="s">
        <v>394</v>
      </c>
      <c r="O85" s="27">
        <v>49570</v>
      </c>
      <c r="P85" s="50" t="s">
        <v>120</v>
      </c>
      <c r="Q85" s="27">
        <f t="shared" ref="Q85:S85" si="78">IFERROR(VLOOKUP(P85,B$8:E$139,2,0),0)</f>
        <v>712618</v>
      </c>
      <c r="R85" s="27" t="str">
        <f t="shared" si="78"/>
        <v>BUD.09.</v>
      </c>
      <c r="S85" s="30" t="str">
        <f t="shared" si="78"/>
        <v>Wykonywanie robót związanych z budową, montażem i eksploatacją sieci oraz instalacji sanitarnych</v>
      </c>
      <c r="T85" s="110" t="s">
        <v>216</v>
      </c>
      <c r="U85" s="108">
        <v>2</v>
      </c>
      <c r="V85" s="108">
        <v>0</v>
      </c>
      <c r="W85" s="78" t="s">
        <v>161</v>
      </c>
      <c r="X85" s="79">
        <v>0</v>
      </c>
      <c r="Y85" s="80">
        <v>0</v>
      </c>
      <c r="Z85" s="30" t="str">
        <f t="shared" si="1"/>
        <v>Centrum Kształcenia Zawodowego w Świdnicy, 58-105 Świdnica, ul. Gen. Władysława Sikorskiego 41</v>
      </c>
      <c r="AA85" s="61" t="s">
        <v>34</v>
      </c>
      <c r="AB85" s="7"/>
      <c r="AC85" s="38"/>
      <c r="AD85" s="38"/>
      <c r="AE85" s="1"/>
      <c r="AF85" s="1"/>
      <c r="AG85" s="1"/>
      <c r="AH85" s="1"/>
      <c r="AI85" s="1"/>
      <c r="AJ85" s="1"/>
      <c r="AK85" s="39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</row>
    <row r="86" spans="1:65" ht="15" customHeight="1">
      <c r="A86" s="1"/>
      <c r="B86" s="25" t="s">
        <v>120</v>
      </c>
      <c r="C86" s="26">
        <v>712618</v>
      </c>
      <c r="D86" s="26" t="s">
        <v>397</v>
      </c>
      <c r="E86" s="25" t="s">
        <v>398</v>
      </c>
      <c r="F86" s="1"/>
      <c r="G86" s="1"/>
      <c r="H86" s="1"/>
      <c r="I86" s="1"/>
      <c r="J86" s="1"/>
      <c r="K86" s="1"/>
      <c r="L86" s="27" t="s">
        <v>1238</v>
      </c>
      <c r="M86" s="50" t="s">
        <v>393</v>
      </c>
      <c r="N86" s="27" t="s">
        <v>394</v>
      </c>
      <c r="O86" s="27">
        <v>49570</v>
      </c>
      <c r="P86" s="50" t="s">
        <v>88</v>
      </c>
      <c r="Q86" s="27">
        <f t="shared" ref="Q86:S86" si="79">IFERROR(VLOOKUP(P86,B$8:E$139,2,0),0)</f>
        <v>711204</v>
      </c>
      <c r="R86" s="27" t="str">
        <f t="shared" si="79"/>
        <v>BUD.12.</v>
      </c>
      <c r="S86" s="30" t="str">
        <f t="shared" si="79"/>
        <v> Wykonywanie robót murarskich i tynkarskich</v>
      </c>
      <c r="T86" s="278"/>
      <c r="U86" s="263">
        <v>0</v>
      </c>
      <c r="V86" s="108"/>
      <c r="W86" s="78"/>
      <c r="X86" s="34"/>
      <c r="Y86" s="80"/>
      <c r="Z86" s="30" t="str">
        <f t="shared" si="1"/>
        <v>Centrum Kształcenia Zawodowego w Świdnicy, 58-105 Świdnica, ul. Gen. Władysława Sikorskiego 41</v>
      </c>
      <c r="AA86" s="61" t="s">
        <v>34</v>
      </c>
      <c r="AB86" s="38"/>
      <c r="AC86" s="38"/>
      <c r="AD86" s="38"/>
      <c r="AE86" s="1"/>
      <c r="AF86" s="1"/>
      <c r="AG86" s="1"/>
      <c r="AH86" s="1"/>
      <c r="AI86" s="1"/>
      <c r="AJ86" s="1"/>
      <c r="AK86" s="39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</row>
    <row r="87" spans="1:65" ht="15" customHeight="1">
      <c r="A87" s="1"/>
      <c r="B87" s="25" t="s">
        <v>400</v>
      </c>
      <c r="C87" s="26">
        <v>742202</v>
      </c>
      <c r="D87" s="26" t="s">
        <v>401</v>
      </c>
      <c r="E87" s="25" t="s">
        <v>402</v>
      </c>
      <c r="F87" s="1"/>
      <c r="G87" s="1"/>
      <c r="H87" s="1"/>
      <c r="I87" s="1"/>
      <c r="J87" s="1"/>
      <c r="K87" s="1"/>
      <c r="L87" s="27" t="s">
        <v>953</v>
      </c>
      <c r="M87" s="50" t="s">
        <v>393</v>
      </c>
      <c r="N87" s="27" t="s">
        <v>394</v>
      </c>
      <c r="O87" s="27">
        <v>49570</v>
      </c>
      <c r="P87" s="50" t="s">
        <v>1239</v>
      </c>
      <c r="Q87" s="27">
        <f t="shared" ref="Q87:S87" si="80">IFERROR(VLOOKUP(P87,B$8:E$139,2,0),0)</f>
        <v>962907</v>
      </c>
      <c r="R87" s="27" t="str">
        <f t="shared" si="80"/>
        <v>HGT.03.</v>
      </c>
      <c r="S87" s="30" t="str">
        <f t="shared" si="80"/>
        <v>Obsługa gości w obiekcie świadczącym usługi hotelarskie</v>
      </c>
      <c r="T87" s="205" t="s">
        <v>1215</v>
      </c>
      <c r="U87" s="108">
        <v>7</v>
      </c>
      <c r="V87" s="108">
        <v>7</v>
      </c>
      <c r="W87" s="78" t="s">
        <v>161</v>
      </c>
      <c r="X87" s="34">
        <v>7</v>
      </c>
      <c r="Y87" s="35">
        <v>7</v>
      </c>
      <c r="Z87" s="30" t="str">
        <f t="shared" si="1"/>
        <v>Centrum Kształcenia Zawodowego w Kłodzkiej Szkole Przedsiębiorczości w Kłodzku, ul. Szkolna 8, 57-300 Kłodzko</v>
      </c>
      <c r="AA87" s="61" t="s">
        <v>71</v>
      </c>
      <c r="AB87" s="38"/>
      <c r="AC87" s="38"/>
      <c r="AD87" s="38"/>
      <c r="AE87" s="1"/>
      <c r="AF87" s="1"/>
      <c r="AG87" s="1"/>
      <c r="AH87" s="1"/>
      <c r="AI87" s="1"/>
      <c r="AJ87" s="1"/>
      <c r="AK87" s="39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</row>
    <row r="88" spans="1:65" ht="15" customHeight="1">
      <c r="A88" s="1"/>
      <c r="B88" s="25" t="s">
        <v>404</v>
      </c>
      <c r="C88" s="26">
        <v>712906</v>
      </c>
      <c r="D88" s="26" t="s">
        <v>405</v>
      </c>
      <c r="E88" s="25" t="s">
        <v>406</v>
      </c>
      <c r="F88" s="1"/>
      <c r="G88" s="1"/>
      <c r="H88" s="1"/>
      <c r="I88" s="1"/>
      <c r="J88" s="1"/>
      <c r="K88" s="1"/>
      <c r="L88" s="27" t="s">
        <v>574</v>
      </c>
      <c r="M88" s="50" t="s">
        <v>393</v>
      </c>
      <c r="N88" s="27" t="s">
        <v>394</v>
      </c>
      <c r="O88" s="27">
        <v>49570</v>
      </c>
      <c r="P88" s="50" t="s">
        <v>1240</v>
      </c>
      <c r="Q88" s="27">
        <f t="shared" ref="Q88:S88" si="81">IFERROR(VLOOKUP(P88,B$8:E$139,2,0),0)</f>
        <v>613003</v>
      </c>
      <c r="R88" s="27" t="str">
        <f t="shared" si="81"/>
        <v>ROL.04.</v>
      </c>
      <c r="S88" s="30" t="str">
        <f t="shared" si="81"/>
        <v> Prowadzenie produkcji rolniczej</v>
      </c>
      <c r="T88" s="205" t="s">
        <v>234</v>
      </c>
      <c r="U88" s="108">
        <v>1</v>
      </c>
      <c r="V88" s="108">
        <v>0</v>
      </c>
      <c r="W88" s="78" t="s">
        <v>161</v>
      </c>
      <c r="X88" s="34">
        <v>1</v>
      </c>
      <c r="Y88" s="35">
        <v>0</v>
      </c>
      <c r="Z88" s="30" t="str">
        <f t="shared" si="1"/>
        <v>Ośrodek Dokształcania i Doskonalenia Zawodowego w Krotoszynie</v>
      </c>
      <c r="AA88" s="61" t="s">
        <v>100</v>
      </c>
      <c r="AB88" s="66"/>
      <c r="AC88" s="38"/>
      <c r="AD88" s="38"/>
      <c r="AE88" s="1"/>
      <c r="AF88" s="1"/>
      <c r="AG88" s="1"/>
      <c r="AH88" s="1"/>
      <c r="AI88" s="1"/>
      <c r="AJ88" s="1"/>
      <c r="AK88" s="39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</row>
    <row r="89" spans="1:65" ht="15" customHeight="1">
      <c r="A89" s="1"/>
      <c r="B89" s="84" t="s">
        <v>408</v>
      </c>
      <c r="C89" s="85">
        <v>712613</v>
      </c>
      <c r="D89" s="85" t="s">
        <v>409</v>
      </c>
      <c r="E89" s="84" t="s">
        <v>410</v>
      </c>
      <c r="F89" s="1"/>
      <c r="G89" s="1"/>
      <c r="H89" s="1"/>
      <c r="I89" s="1"/>
      <c r="J89" s="1"/>
      <c r="K89" s="1"/>
      <c r="L89" s="27" t="s">
        <v>948</v>
      </c>
      <c r="M89" s="50" t="s">
        <v>393</v>
      </c>
      <c r="N89" s="27" t="s">
        <v>394</v>
      </c>
      <c r="O89" s="27">
        <v>49570</v>
      </c>
      <c r="P89" s="47" t="s">
        <v>74</v>
      </c>
      <c r="Q89" s="27">
        <f t="shared" ref="Q89:S89" si="82">IFERROR(VLOOKUP(P89,B$8:E$139,2,0),0)</f>
        <v>522301</v>
      </c>
      <c r="R89" s="27" t="str">
        <f t="shared" si="82"/>
        <v>HAN.01.</v>
      </c>
      <c r="S89" s="30" t="str">
        <f t="shared" si="82"/>
        <v>Prowadzenie sprzedaży</v>
      </c>
      <c r="T89" s="206" t="s">
        <v>216</v>
      </c>
      <c r="U89" s="108">
        <v>3</v>
      </c>
      <c r="V89" s="108">
        <v>3</v>
      </c>
      <c r="W89" s="78" t="s">
        <v>161</v>
      </c>
      <c r="X89" s="79">
        <v>0</v>
      </c>
      <c r="Y89" s="80">
        <v>0</v>
      </c>
      <c r="Z89" s="30" t="str">
        <f t="shared" si="1"/>
        <v>Centrum Kształcenia Zawodowego w Świdnicy, 58-105 Świdnica, ul. Gen. Władysława Sikorskiego 41</v>
      </c>
      <c r="AA89" s="61" t="s">
        <v>34</v>
      </c>
      <c r="AB89" s="66"/>
      <c r="AC89" s="38"/>
      <c r="AD89" s="38"/>
      <c r="AE89" s="1"/>
      <c r="AF89" s="1"/>
      <c r="AG89" s="1"/>
      <c r="AH89" s="1"/>
      <c r="AI89" s="1"/>
      <c r="AJ89" s="236"/>
      <c r="AK89" s="39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</row>
    <row r="90" spans="1:65" ht="15" customHeight="1">
      <c r="A90" s="1"/>
      <c r="B90" s="25" t="s">
        <v>79</v>
      </c>
      <c r="C90" s="26">
        <v>712905</v>
      </c>
      <c r="D90" s="26" t="s">
        <v>426</v>
      </c>
      <c r="E90" s="25" t="s">
        <v>427</v>
      </c>
      <c r="F90" s="1"/>
      <c r="G90" s="1"/>
      <c r="H90" s="1"/>
      <c r="I90" s="1"/>
      <c r="J90" s="1"/>
      <c r="K90" s="1"/>
      <c r="L90" s="27" t="s">
        <v>494</v>
      </c>
      <c r="M90" s="50" t="s">
        <v>393</v>
      </c>
      <c r="N90" s="27" t="s">
        <v>394</v>
      </c>
      <c r="O90" s="27">
        <v>49570</v>
      </c>
      <c r="P90" s="47" t="s">
        <v>92</v>
      </c>
      <c r="Q90" s="27">
        <f t="shared" ref="Q90:S90" si="83">IFERROR(VLOOKUP(P90,B$8:E$139,2,0),0)</f>
        <v>752205</v>
      </c>
      <c r="R90" s="27" t="str">
        <f t="shared" si="83"/>
        <v>DRM.04.</v>
      </c>
      <c r="S90" s="30" t="str">
        <f t="shared" si="83"/>
        <v> Wytwarzanie wyrobów z drewna i materiałów drewnopochodnych</v>
      </c>
      <c r="T90" s="275" t="s">
        <v>140</v>
      </c>
      <c r="U90" s="108">
        <v>2</v>
      </c>
      <c r="V90" s="108">
        <v>0</v>
      </c>
      <c r="W90" s="78" t="s">
        <v>161</v>
      </c>
      <c r="X90" s="79">
        <v>0</v>
      </c>
      <c r="Y90" s="80">
        <v>0</v>
      </c>
      <c r="Z90" s="30" t="str">
        <f t="shared" si="1"/>
        <v>Centrum Kształcenia Zawodowego w Świdnicy, 58-105 Świdnica, ul. Gen. Władysława Sikorskiego 41</v>
      </c>
      <c r="AA90" s="61" t="s">
        <v>34</v>
      </c>
      <c r="AB90" s="198"/>
      <c r="AC90" s="38"/>
      <c r="AD90" s="38"/>
      <c r="AE90" s="1"/>
      <c r="AF90" s="1"/>
      <c r="AG90" s="1"/>
      <c r="AH90" s="1"/>
      <c r="AI90" s="1"/>
      <c r="AJ90" s="1"/>
      <c r="AK90" s="39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</row>
    <row r="91" spans="1:65" ht="15" customHeight="1">
      <c r="A91" s="39"/>
      <c r="B91" s="25" t="s">
        <v>88</v>
      </c>
      <c r="C91" s="26">
        <v>711204</v>
      </c>
      <c r="D91" s="26" t="s">
        <v>430</v>
      </c>
      <c r="E91" s="25" t="s">
        <v>431</v>
      </c>
      <c r="F91" s="39"/>
      <c r="G91" s="39"/>
      <c r="H91" s="39"/>
      <c r="I91" s="39"/>
      <c r="J91" s="39"/>
      <c r="K91" s="39"/>
      <c r="L91" s="27" t="s">
        <v>957</v>
      </c>
      <c r="M91" s="50" t="s">
        <v>393</v>
      </c>
      <c r="N91" s="27" t="s">
        <v>394</v>
      </c>
      <c r="O91" s="27">
        <v>49570</v>
      </c>
      <c r="P91" s="47" t="s">
        <v>254</v>
      </c>
      <c r="Q91" s="27">
        <f t="shared" ref="Q91:S91" si="84">IFERROR(VLOOKUP(P91,B$8:E$139,2,0),0)</f>
        <v>722204</v>
      </c>
      <c r="R91" s="27" t="str">
        <f t="shared" si="84"/>
        <v>MEC.08.</v>
      </c>
      <c r="S91" s="30" t="str">
        <f t="shared" si="84"/>
        <v>Wykonywanie i naprawa elementów maszyn, urządzeń i narzędzi</v>
      </c>
      <c r="T91" s="205" t="s">
        <v>1227</v>
      </c>
      <c r="U91" s="108">
        <v>1</v>
      </c>
      <c r="V91" s="108">
        <v>0</v>
      </c>
      <c r="W91" s="78" t="s">
        <v>161</v>
      </c>
      <c r="X91" s="79">
        <v>0</v>
      </c>
      <c r="Y91" s="80">
        <v>0</v>
      </c>
      <c r="Z91" s="30" t="str">
        <f t="shared" si="1"/>
        <v>Centrum Kształcenia Zawodowego w Świdnicy, 58-105 Świdnica, ul. Gen. Władysława Sikorskiego 41</v>
      </c>
      <c r="AA91" s="61" t="s">
        <v>34</v>
      </c>
      <c r="AB91" s="66"/>
      <c r="AC91" s="38"/>
      <c r="AD91" s="38"/>
      <c r="AE91" s="39"/>
      <c r="AF91" s="39" t="s">
        <v>334</v>
      </c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</row>
    <row r="92" spans="1:65" ht="15" customHeight="1">
      <c r="A92" s="39"/>
      <c r="B92" s="25" t="s">
        <v>433</v>
      </c>
      <c r="C92" s="26">
        <v>753602</v>
      </c>
      <c r="D92" s="26" t="s">
        <v>434</v>
      </c>
      <c r="E92" s="25" t="s">
        <v>435</v>
      </c>
      <c r="F92" s="39"/>
      <c r="G92" s="39"/>
      <c r="H92" s="39"/>
      <c r="I92" s="39"/>
      <c r="J92" s="39"/>
      <c r="K92" s="39"/>
      <c r="L92" s="27" t="s">
        <v>876</v>
      </c>
      <c r="M92" s="50" t="s">
        <v>415</v>
      </c>
      <c r="N92" s="27" t="s">
        <v>416</v>
      </c>
      <c r="O92" s="117">
        <v>6426</v>
      </c>
      <c r="P92" s="50" t="s">
        <v>61</v>
      </c>
      <c r="Q92" s="27">
        <f t="shared" ref="Q92:S92" si="85">IFERROR(VLOOKUP(P92,B$8:E$139,2,0),0)</f>
        <v>723103</v>
      </c>
      <c r="R92" s="27" t="str">
        <f t="shared" si="85"/>
        <v>MOT.05.</v>
      </c>
      <c r="S92" s="30" t="str">
        <f t="shared" si="85"/>
        <v>Obsługa, diagnozowanie oraz naprawa pojazdów samochodowych</v>
      </c>
      <c r="T92" s="187" t="s">
        <v>1241</v>
      </c>
      <c r="U92" s="34">
        <v>10</v>
      </c>
      <c r="V92" s="34">
        <v>0</v>
      </c>
      <c r="W92" s="78" t="s">
        <v>161</v>
      </c>
      <c r="X92" s="79">
        <v>0</v>
      </c>
      <c r="Y92" s="80">
        <v>0</v>
      </c>
      <c r="Z92" s="30" t="str">
        <f t="shared" si="1"/>
        <v>Głogowskie Centrum Kształcenia Zawodowego w Głogowie</v>
      </c>
      <c r="AA92" s="61" t="s">
        <v>204</v>
      </c>
      <c r="AB92" s="66"/>
      <c r="AC92" s="38"/>
      <c r="AD92" s="38"/>
      <c r="AE92" s="39"/>
      <c r="AF92" s="39"/>
      <c r="AG92" s="39"/>
      <c r="AH92" s="273" t="s">
        <v>100</v>
      </c>
      <c r="AI92" s="39" t="s">
        <v>101</v>
      </c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</row>
    <row r="93" spans="1:65" ht="15" customHeight="1">
      <c r="A93" s="39"/>
      <c r="B93" s="25" t="s">
        <v>175</v>
      </c>
      <c r="C93" s="26">
        <v>611303</v>
      </c>
      <c r="D93" s="26" t="s">
        <v>437</v>
      </c>
      <c r="E93" s="25" t="s">
        <v>438</v>
      </c>
      <c r="F93" s="39"/>
      <c r="G93" s="39"/>
      <c r="H93" s="39"/>
      <c r="I93" s="39"/>
      <c r="J93" s="39"/>
      <c r="K93" s="39"/>
      <c r="L93" s="27" t="s">
        <v>879</v>
      </c>
      <c r="M93" s="50" t="s">
        <v>415</v>
      </c>
      <c r="N93" s="27" t="s">
        <v>416</v>
      </c>
      <c r="O93" s="117">
        <v>6426</v>
      </c>
      <c r="P93" s="50" t="s">
        <v>92</v>
      </c>
      <c r="Q93" s="27">
        <f t="shared" ref="Q93:S93" si="86">IFERROR(VLOOKUP(P93,B$8:E$139,2,0),0)</f>
        <v>752205</v>
      </c>
      <c r="R93" s="27" t="str">
        <f t="shared" si="86"/>
        <v>DRM.04.</v>
      </c>
      <c r="S93" s="30" t="str">
        <f t="shared" si="86"/>
        <v> Wytwarzanie wyrobów z drewna i materiałów drewnopochodnych</v>
      </c>
      <c r="T93" s="187" t="s">
        <v>366</v>
      </c>
      <c r="U93" s="79">
        <v>5</v>
      </c>
      <c r="V93" s="79">
        <v>0</v>
      </c>
      <c r="W93" s="78" t="s">
        <v>161</v>
      </c>
      <c r="X93" s="79">
        <v>4</v>
      </c>
      <c r="Y93" s="80">
        <v>0</v>
      </c>
      <c r="Z93" s="30" t="str">
        <f t="shared" si="1"/>
        <v>Centrum Kształcenia Zawodowego i Ustawicznego, 67-400 Wschowa, Plac Kosynierów 1</v>
      </c>
      <c r="AA93" s="61" t="s">
        <v>181</v>
      </c>
      <c r="AB93" s="66"/>
      <c r="AC93" s="38"/>
      <c r="AD93" s="38"/>
      <c r="AE93" s="39"/>
      <c r="AF93" s="39"/>
      <c r="AG93" s="39"/>
      <c r="AH93" s="273" t="s">
        <v>103</v>
      </c>
      <c r="AI93" s="39" t="s">
        <v>104</v>
      </c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</row>
    <row r="94" spans="1:65" ht="15" customHeight="1">
      <c r="A94" s="39"/>
      <c r="B94" s="25" t="s">
        <v>440</v>
      </c>
      <c r="C94" s="26">
        <v>814209</v>
      </c>
      <c r="D94" s="26" t="s">
        <v>441</v>
      </c>
      <c r="E94" s="25" t="s">
        <v>442</v>
      </c>
      <c r="F94" s="39"/>
      <c r="G94" s="39"/>
      <c r="H94" s="39"/>
      <c r="I94" s="39"/>
      <c r="J94" s="39"/>
      <c r="K94" s="39"/>
      <c r="L94" s="27" t="s">
        <v>890</v>
      </c>
      <c r="M94" s="50" t="s">
        <v>415</v>
      </c>
      <c r="N94" s="27" t="s">
        <v>416</v>
      </c>
      <c r="O94" s="117">
        <v>6426</v>
      </c>
      <c r="P94" s="50" t="s">
        <v>149</v>
      </c>
      <c r="Q94" s="27">
        <f t="shared" ref="Q94:S94" si="87">IFERROR(VLOOKUP(P94,B$8:E$139,2,0),0)</f>
        <v>713203</v>
      </c>
      <c r="R94" s="27" t="str">
        <f t="shared" si="87"/>
        <v>MOT.03.</v>
      </c>
      <c r="S94" s="30" t="str">
        <f t="shared" si="87"/>
        <v>Diagnozowanie i naprawa powłok lakierniczych</v>
      </c>
      <c r="T94" s="69" t="s">
        <v>364</v>
      </c>
      <c r="U94" s="79">
        <v>2</v>
      </c>
      <c r="V94" s="79">
        <v>0</v>
      </c>
      <c r="W94" s="78" t="s">
        <v>161</v>
      </c>
      <c r="X94" s="79">
        <v>2</v>
      </c>
      <c r="Y94" s="80">
        <v>0</v>
      </c>
      <c r="Z94" s="30" t="str">
        <f t="shared" si="1"/>
        <v>Centrum Kształcenia Zawodowego i Ustawicznego, 67-400 Wschowa, Plac Kosynierów 1</v>
      </c>
      <c r="AA94" s="61" t="s">
        <v>181</v>
      </c>
      <c r="AB94" s="66"/>
      <c r="AC94" s="38"/>
      <c r="AD94" s="38"/>
      <c r="AE94" s="39"/>
      <c r="AF94" s="39"/>
      <c r="AG94" s="39"/>
      <c r="AH94" s="273" t="s">
        <v>111</v>
      </c>
      <c r="AI94" s="1" t="s">
        <v>112</v>
      </c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</row>
    <row r="95" spans="1:65" ht="15" customHeight="1">
      <c r="A95" s="39"/>
      <c r="B95" s="25" t="s">
        <v>444</v>
      </c>
      <c r="C95" s="26">
        <v>834209</v>
      </c>
      <c r="D95" s="26" t="s">
        <v>445</v>
      </c>
      <c r="E95" s="25" t="s">
        <v>446</v>
      </c>
      <c r="F95" s="39"/>
      <c r="G95" s="39"/>
      <c r="H95" s="39"/>
      <c r="I95" s="39"/>
      <c r="J95" s="39"/>
      <c r="K95" s="39"/>
      <c r="L95" s="27" t="s">
        <v>882</v>
      </c>
      <c r="M95" s="50" t="s">
        <v>415</v>
      </c>
      <c r="N95" s="27" t="s">
        <v>416</v>
      </c>
      <c r="O95" s="117">
        <v>6426</v>
      </c>
      <c r="P95" s="50" t="s">
        <v>127</v>
      </c>
      <c r="Q95" s="27">
        <f t="shared" ref="Q95:S95" si="88">IFERROR(VLOOKUP(P95,B$8:E$139,2,0),0)</f>
        <v>751204</v>
      </c>
      <c r="R95" s="27" t="str">
        <f t="shared" si="88"/>
        <v>SPC.03.</v>
      </c>
      <c r="S95" s="30" t="str">
        <f t="shared" si="88"/>
        <v>Produkcja wyrobów piekarskich</v>
      </c>
      <c r="T95" s="187" t="s">
        <v>1242</v>
      </c>
      <c r="U95" s="79">
        <v>1</v>
      </c>
      <c r="V95" s="79">
        <v>0</v>
      </c>
      <c r="W95" s="78" t="s">
        <v>161</v>
      </c>
      <c r="X95" s="79">
        <v>1</v>
      </c>
      <c r="Y95" s="80">
        <v>0</v>
      </c>
      <c r="Z95" s="30" t="str">
        <f t="shared" si="1"/>
        <v>Centrum Kształcenia Zawodowego i Ustawicznego, 67-400 Wschowa, Plac Kosynierów 1</v>
      </c>
      <c r="AA95" s="61" t="s">
        <v>181</v>
      </c>
      <c r="AB95" s="66"/>
      <c r="AC95" s="38"/>
      <c r="AD95" s="38"/>
      <c r="AE95" s="39"/>
      <c r="AF95" s="39"/>
      <c r="AG95" s="39"/>
      <c r="AH95" s="273"/>
      <c r="AI95" s="1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</row>
    <row r="96" spans="1:65" ht="15" customHeight="1">
      <c r="A96" s="39"/>
      <c r="B96" s="25"/>
      <c r="C96" s="26"/>
      <c r="D96" s="26"/>
      <c r="E96" s="25"/>
      <c r="F96" s="39"/>
      <c r="G96" s="39"/>
      <c r="H96" s="39"/>
      <c r="I96" s="39"/>
      <c r="J96" s="39"/>
      <c r="K96" s="39"/>
      <c r="L96" s="27"/>
      <c r="M96" s="50" t="s">
        <v>415</v>
      </c>
      <c r="N96" s="27" t="s">
        <v>416</v>
      </c>
      <c r="O96" s="117">
        <v>6426</v>
      </c>
      <c r="P96" s="50" t="s">
        <v>31</v>
      </c>
      <c r="Q96" s="27">
        <f t="shared" ref="Q96:S96" si="89">IFERROR(VLOOKUP(P96,B$8:E$139,2,0),0)</f>
        <v>751201</v>
      </c>
      <c r="R96" s="27" t="str">
        <f t="shared" si="89"/>
        <v>SPC.01.</v>
      </c>
      <c r="S96" s="30" t="str">
        <f t="shared" si="89"/>
        <v>Produkcja wyrobów cukierniczych</v>
      </c>
      <c r="T96" s="245" t="s">
        <v>1227</v>
      </c>
      <c r="U96" s="79">
        <v>8</v>
      </c>
      <c r="V96" s="44">
        <v>3</v>
      </c>
      <c r="W96" s="79" t="s">
        <v>161</v>
      </c>
      <c r="X96" s="34">
        <v>6</v>
      </c>
      <c r="Y96" s="81">
        <v>3</v>
      </c>
      <c r="Z96" s="30" t="str">
        <f t="shared" si="1"/>
        <v>Centrum Kształcenia Zawodowego i Ustawicznego w Legnicy, ul. Lotnicza 26, 59-220 Legnica</v>
      </c>
      <c r="AA96" s="61" t="s">
        <v>111</v>
      </c>
      <c r="AB96" s="66"/>
      <c r="AC96" s="38"/>
      <c r="AD96" s="38"/>
      <c r="AE96" s="39"/>
      <c r="AF96" s="39"/>
      <c r="AG96" s="39"/>
      <c r="AH96" s="273" t="s">
        <v>117</v>
      </c>
      <c r="AI96" s="39" t="s">
        <v>118</v>
      </c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</row>
    <row r="97" spans="1:65" ht="15" customHeight="1">
      <c r="A97" s="39"/>
      <c r="B97" s="25" t="s">
        <v>451</v>
      </c>
      <c r="C97" s="26">
        <v>812107</v>
      </c>
      <c r="D97" s="26" t="s">
        <v>452</v>
      </c>
      <c r="E97" s="25" t="s">
        <v>453</v>
      </c>
      <c r="F97" s="39"/>
      <c r="G97" s="39"/>
      <c r="H97" s="39"/>
      <c r="I97" s="39"/>
      <c r="J97" s="39"/>
      <c r="K97" s="39"/>
      <c r="L97" s="27" t="s">
        <v>886</v>
      </c>
      <c r="M97" s="50" t="s">
        <v>415</v>
      </c>
      <c r="N97" s="27" t="s">
        <v>416</v>
      </c>
      <c r="O97" s="117">
        <v>6426</v>
      </c>
      <c r="P97" s="50" t="s">
        <v>40</v>
      </c>
      <c r="Q97" s="27">
        <f t="shared" ref="Q97:S97" si="90">IFERROR(VLOOKUP(P97,B$8:E$139,2,0),0)</f>
        <v>741103</v>
      </c>
      <c r="R97" s="27" t="str">
        <f t="shared" si="90"/>
        <v>ELE.02.</v>
      </c>
      <c r="S97" s="30" t="str">
        <f t="shared" si="90"/>
        <v>Montaż, uruchamianie i konserwacja instalacji, maszyn i urządzeń elektrycznych</v>
      </c>
      <c r="T97" s="75" t="s">
        <v>160</v>
      </c>
      <c r="U97" s="34">
        <v>8</v>
      </c>
      <c r="V97" s="79">
        <v>0</v>
      </c>
      <c r="W97" s="78" t="s">
        <v>161</v>
      </c>
      <c r="X97" s="34">
        <v>8</v>
      </c>
      <c r="Y97" s="80">
        <v>0</v>
      </c>
      <c r="Z97" s="30" t="str">
        <f t="shared" si="1"/>
        <v>Centrum Kształcenia Zawodowego i Ustawicznego, 67-400 Wschowa, Plac Kosynierów 1</v>
      </c>
      <c r="AA97" s="61" t="s">
        <v>181</v>
      </c>
      <c r="AB97" s="66"/>
      <c r="AC97" s="38"/>
      <c r="AD97" s="38"/>
      <c r="AE97" s="39"/>
      <c r="AF97" s="39"/>
      <c r="AG97" s="39"/>
      <c r="AH97" s="274" t="s">
        <v>121</v>
      </c>
      <c r="AI97" s="98" t="s">
        <v>122</v>
      </c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9"/>
    </row>
    <row r="98" spans="1:65" ht="15" customHeight="1">
      <c r="A98" s="39"/>
      <c r="B98" s="25" t="s">
        <v>1243</v>
      </c>
      <c r="C98" s="26">
        <v>812122</v>
      </c>
      <c r="D98" s="26" t="s">
        <v>1244</v>
      </c>
      <c r="E98" s="25" t="s">
        <v>1245</v>
      </c>
      <c r="F98" s="39"/>
      <c r="G98" s="39"/>
      <c r="H98" s="39"/>
      <c r="I98" s="39"/>
      <c r="J98" s="39"/>
      <c r="K98" s="39"/>
      <c r="L98" s="27" t="s">
        <v>465</v>
      </c>
      <c r="M98" s="50" t="s">
        <v>415</v>
      </c>
      <c r="N98" s="27" t="s">
        <v>416</v>
      </c>
      <c r="O98" s="117">
        <v>6426</v>
      </c>
      <c r="P98" s="50" t="s">
        <v>31</v>
      </c>
      <c r="Q98" s="27">
        <f t="shared" ref="Q98:S98" si="91">IFERROR(VLOOKUP(P98,B$8:E$139,2,0),0)</f>
        <v>751201</v>
      </c>
      <c r="R98" s="27" t="str">
        <f t="shared" si="91"/>
        <v>SPC.01.</v>
      </c>
      <c r="S98" s="30" t="str">
        <f t="shared" si="91"/>
        <v>Produkcja wyrobów cukierniczych</v>
      </c>
      <c r="T98" s="262" t="s">
        <v>366</v>
      </c>
      <c r="U98" s="79">
        <v>8</v>
      </c>
      <c r="V98" s="79">
        <v>6</v>
      </c>
      <c r="W98" s="78" t="s">
        <v>161</v>
      </c>
      <c r="X98" s="79">
        <v>4</v>
      </c>
      <c r="Y98" s="80">
        <v>3</v>
      </c>
      <c r="Z98" s="30" t="str">
        <f t="shared" si="1"/>
        <v>Centrum Kształcenia Zawodowego i Ustawicznego w Legnicy, ul. Lotnicza 26, 59-220 Legnica</v>
      </c>
      <c r="AA98" s="61" t="s">
        <v>111</v>
      </c>
      <c r="AB98" s="38"/>
      <c r="AC98" s="38"/>
      <c r="AD98" s="38"/>
      <c r="AE98" s="39"/>
      <c r="AF98" s="39"/>
      <c r="AG98" s="39"/>
      <c r="AH98" s="273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</row>
    <row r="99" spans="1:65" ht="15" customHeight="1">
      <c r="A99" s="39"/>
      <c r="B99" s="25"/>
      <c r="C99" s="26"/>
      <c r="D99" s="26"/>
      <c r="E99" s="25"/>
      <c r="F99" s="39"/>
      <c r="G99" s="39"/>
      <c r="H99" s="39"/>
      <c r="I99" s="39"/>
      <c r="J99" s="39"/>
      <c r="K99" s="39"/>
      <c r="L99" s="27" t="s">
        <v>887</v>
      </c>
      <c r="M99" s="50" t="s">
        <v>415</v>
      </c>
      <c r="N99" s="27" t="s">
        <v>416</v>
      </c>
      <c r="O99" s="117">
        <v>6426</v>
      </c>
      <c r="P99" s="50" t="s">
        <v>114</v>
      </c>
      <c r="Q99" s="27">
        <f t="shared" ref="Q99:S99" si="92">IFERROR(VLOOKUP(P99,B$8:E$139,2,0),0)</f>
        <v>512001</v>
      </c>
      <c r="R99" s="27" t="str">
        <f t="shared" si="92"/>
        <v>HGT.02.</v>
      </c>
      <c r="S99" s="30" t="str">
        <f t="shared" si="92"/>
        <v> Przygotowanie i wydawanie dań</v>
      </c>
      <c r="T99" s="181" t="s">
        <v>366</v>
      </c>
      <c r="U99" s="79">
        <v>8</v>
      </c>
      <c r="V99" s="79">
        <v>4</v>
      </c>
      <c r="W99" s="78" t="s">
        <v>161</v>
      </c>
      <c r="X99" s="79">
        <v>6</v>
      </c>
      <c r="Y99" s="80">
        <v>2</v>
      </c>
      <c r="Z99" s="279" t="str">
        <f t="shared" si="1"/>
        <v>Centrum Kształcenia Zawodowego i Ustawicznego w Legnicy, ul. Lotnicza 26, 59-220 Legnica</v>
      </c>
      <c r="AA99" s="280" t="s">
        <v>111</v>
      </c>
      <c r="AB99" s="38"/>
      <c r="AC99" s="38"/>
      <c r="AD99" s="38"/>
      <c r="AE99" s="39"/>
      <c r="AF99" s="39"/>
      <c r="AG99" s="39"/>
      <c r="AH99" s="273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</row>
    <row r="100" spans="1:65" ht="15" customHeight="1">
      <c r="A100" s="39"/>
      <c r="B100" s="25"/>
      <c r="C100" s="26"/>
      <c r="D100" s="26"/>
      <c r="E100" s="25"/>
      <c r="F100" s="39"/>
      <c r="G100" s="39"/>
      <c r="H100" s="39"/>
      <c r="I100" s="39"/>
      <c r="J100" s="39"/>
      <c r="K100" s="39"/>
      <c r="L100" s="27"/>
      <c r="M100" s="50" t="s">
        <v>415</v>
      </c>
      <c r="N100" s="27" t="s">
        <v>416</v>
      </c>
      <c r="O100" s="117">
        <v>6426</v>
      </c>
      <c r="P100" s="50" t="s">
        <v>74</v>
      </c>
      <c r="Q100" s="27">
        <f t="shared" ref="Q100:S100" si="93">IFERROR(VLOOKUP(P100,B$8:E$139,2,0),0)</f>
        <v>522301</v>
      </c>
      <c r="R100" s="27" t="str">
        <f t="shared" si="93"/>
        <v>HAN.01.</v>
      </c>
      <c r="S100" s="30" t="str">
        <f t="shared" si="93"/>
        <v>Prowadzenie sprzedaży</v>
      </c>
      <c r="T100" s="245" t="s">
        <v>1227</v>
      </c>
      <c r="U100" s="34">
        <v>6</v>
      </c>
      <c r="V100" s="44">
        <v>2</v>
      </c>
      <c r="W100" s="79" t="s">
        <v>161</v>
      </c>
      <c r="X100" s="34">
        <v>1</v>
      </c>
      <c r="Y100" s="57">
        <v>1</v>
      </c>
      <c r="Z100" s="30" t="str">
        <f t="shared" si="1"/>
        <v>Centrum Kształcenia Zawodowego i Ustawicznego w Legnicy, ul. Lotnicza 26, 59-220 Legnica</v>
      </c>
      <c r="AA100" s="61" t="s">
        <v>111</v>
      </c>
      <c r="AB100" s="38"/>
      <c r="AC100" s="38"/>
      <c r="AD100" s="38"/>
      <c r="AE100" s="39"/>
      <c r="AF100" s="39"/>
      <c r="AG100" s="39"/>
      <c r="AH100" s="273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</row>
    <row r="101" spans="1:65" ht="15" customHeight="1">
      <c r="A101" s="39"/>
      <c r="B101" s="25" t="s">
        <v>455</v>
      </c>
      <c r="C101" s="26">
        <v>816003</v>
      </c>
      <c r="D101" s="26" t="s">
        <v>456</v>
      </c>
      <c r="E101" s="25" t="s">
        <v>457</v>
      </c>
      <c r="F101" s="39"/>
      <c r="G101" s="39"/>
      <c r="H101" s="39"/>
      <c r="I101" s="39"/>
      <c r="J101" s="39"/>
      <c r="K101" s="39"/>
      <c r="L101" s="27" t="s">
        <v>883</v>
      </c>
      <c r="M101" s="50" t="s">
        <v>415</v>
      </c>
      <c r="N101" s="27" t="s">
        <v>416</v>
      </c>
      <c r="O101" s="117">
        <v>6426</v>
      </c>
      <c r="P101" s="50" t="s">
        <v>74</v>
      </c>
      <c r="Q101" s="27">
        <f t="shared" ref="Q101:S101" si="94">IFERROR(VLOOKUP(P101,B$8:E$139,2,0),0)</f>
        <v>522301</v>
      </c>
      <c r="R101" s="27" t="str">
        <f t="shared" si="94"/>
        <v>HAN.01.</v>
      </c>
      <c r="S101" s="30" t="str">
        <f t="shared" si="94"/>
        <v>Prowadzenie sprzedaży</v>
      </c>
      <c r="T101" s="181" t="s">
        <v>366</v>
      </c>
      <c r="U101" s="34">
        <v>9</v>
      </c>
      <c r="V101" s="34">
        <v>9</v>
      </c>
      <c r="W101" s="78" t="s">
        <v>161</v>
      </c>
      <c r="X101" s="34">
        <v>3</v>
      </c>
      <c r="Y101" s="35">
        <v>3</v>
      </c>
      <c r="Z101" s="30" t="str">
        <f t="shared" si="1"/>
        <v>Centrum Kształcenia Zawodowego i Ustawicznego w Legnicy, ul. Lotnicza 26, 59-220 Legnica</v>
      </c>
      <c r="AA101" s="61" t="s">
        <v>111</v>
      </c>
      <c r="AB101" s="38"/>
      <c r="AC101" s="38"/>
      <c r="AD101" s="38"/>
      <c r="AE101" s="39"/>
      <c r="AF101" s="39"/>
      <c r="AG101" s="39"/>
      <c r="AH101" s="273" t="s">
        <v>134</v>
      </c>
      <c r="AI101" s="39" t="s">
        <v>136</v>
      </c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</row>
    <row r="102" spans="1:65" ht="14.25" customHeight="1">
      <c r="A102" s="39"/>
      <c r="B102" s="25"/>
      <c r="C102" s="26"/>
      <c r="D102" s="26"/>
      <c r="E102" s="25"/>
      <c r="F102" s="39"/>
      <c r="G102" s="39"/>
      <c r="H102" s="39"/>
      <c r="I102" s="39"/>
      <c r="J102" s="39"/>
      <c r="K102" s="39"/>
      <c r="L102" s="27"/>
      <c r="M102" s="50" t="s">
        <v>415</v>
      </c>
      <c r="N102" s="27" t="s">
        <v>416</v>
      </c>
      <c r="O102" s="117">
        <v>6426</v>
      </c>
      <c r="P102" s="50" t="s">
        <v>74</v>
      </c>
      <c r="Q102" s="27">
        <f t="shared" ref="Q102:S102" si="95">IFERROR(VLOOKUP(P102,B$8:E$139,2,0),0)</f>
        <v>522301</v>
      </c>
      <c r="R102" s="27" t="str">
        <f t="shared" si="95"/>
        <v>HAN.01.</v>
      </c>
      <c r="S102" s="30" t="str">
        <f t="shared" si="95"/>
        <v>Prowadzenie sprzedaży</v>
      </c>
      <c r="T102" s="187" t="s">
        <v>271</v>
      </c>
      <c r="U102" s="79">
        <v>6</v>
      </c>
      <c r="V102" s="44">
        <v>6</v>
      </c>
      <c r="W102" s="79" t="s">
        <v>161</v>
      </c>
      <c r="X102" s="34">
        <v>3</v>
      </c>
      <c r="Y102" s="57">
        <v>3</v>
      </c>
      <c r="Z102" s="279" t="str">
        <f t="shared" si="1"/>
        <v>Centrum Kształcenia Zawodowego i Ustawicznego w Legnicy, ul. Lotnicza 26, 59-220 Legnica</v>
      </c>
      <c r="AA102" s="280" t="s">
        <v>111</v>
      </c>
      <c r="AB102" s="38"/>
      <c r="AC102" s="38"/>
      <c r="AD102" s="38"/>
      <c r="AE102" s="1"/>
      <c r="AF102" s="1"/>
      <c r="AG102" s="1"/>
      <c r="AH102" s="273" t="s">
        <v>141</v>
      </c>
      <c r="AI102" s="39" t="s">
        <v>142</v>
      </c>
      <c r="AJ102" s="1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</row>
    <row r="103" spans="1:65" ht="15" customHeight="1">
      <c r="A103" s="1"/>
      <c r="B103" s="25" t="s">
        <v>458</v>
      </c>
      <c r="C103" s="26">
        <v>811205</v>
      </c>
      <c r="D103" s="26" t="s">
        <v>459</v>
      </c>
      <c r="E103" s="25" t="s">
        <v>460</v>
      </c>
      <c r="F103" s="1"/>
      <c r="G103" s="1"/>
      <c r="H103" s="1"/>
      <c r="I103" s="1"/>
      <c r="J103" s="1"/>
      <c r="K103" s="1"/>
      <c r="L103" s="27" t="s">
        <v>461</v>
      </c>
      <c r="M103" s="50" t="s">
        <v>449</v>
      </c>
      <c r="N103" s="27" t="s">
        <v>450</v>
      </c>
      <c r="O103" s="27">
        <v>82814</v>
      </c>
      <c r="P103" s="50" t="s">
        <v>1240</v>
      </c>
      <c r="Q103" s="27">
        <f t="shared" ref="Q103:S103" si="96">IFERROR(VLOOKUP(P103,B$8:E$139,2,0),0)</f>
        <v>613003</v>
      </c>
      <c r="R103" s="27" t="str">
        <f t="shared" si="96"/>
        <v>ROL.04.</v>
      </c>
      <c r="S103" s="30" t="str">
        <f t="shared" si="96"/>
        <v> Prowadzenie produkcji rolniczej</v>
      </c>
      <c r="T103" s="187" t="s">
        <v>1242</v>
      </c>
      <c r="U103" s="79">
        <v>1</v>
      </c>
      <c r="V103" s="79">
        <v>0</v>
      </c>
      <c r="W103" s="78" t="s">
        <v>161</v>
      </c>
      <c r="X103" s="79">
        <v>1</v>
      </c>
      <c r="Y103" s="80">
        <v>0</v>
      </c>
      <c r="Z103" s="30" t="str">
        <f t="shared" si="1"/>
        <v>Centrum Kształcenia Zawodowego i Ustawicznego, 67-400 Wschowa, Plac Kosynierów 1</v>
      </c>
      <c r="AA103" s="61" t="s">
        <v>181</v>
      </c>
      <c r="AB103" s="38"/>
      <c r="AC103" s="38"/>
      <c r="AD103" s="38"/>
      <c r="AE103" s="1"/>
      <c r="AF103" s="1"/>
      <c r="AG103" s="1"/>
      <c r="AH103" s="1"/>
      <c r="AI103" s="1"/>
      <c r="AJ103" s="1"/>
      <c r="AK103" s="39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</row>
    <row r="104" spans="1:65" ht="15" customHeight="1">
      <c r="A104" s="1"/>
      <c r="B104" s="25" t="s">
        <v>462</v>
      </c>
      <c r="C104" s="26">
        <v>313211</v>
      </c>
      <c r="D104" s="26" t="s">
        <v>463</v>
      </c>
      <c r="E104" s="25" t="s">
        <v>464</v>
      </c>
      <c r="F104" s="1"/>
      <c r="G104" s="1"/>
      <c r="H104" s="1"/>
      <c r="I104" s="1"/>
      <c r="J104" s="1"/>
      <c r="K104" s="1"/>
      <c r="L104" s="27" t="s">
        <v>476</v>
      </c>
      <c r="M104" s="50" t="s">
        <v>449</v>
      </c>
      <c r="N104" s="27" t="s">
        <v>450</v>
      </c>
      <c r="O104" s="27">
        <v>82814</v>
      </c>
      <c r="P104" s="50" t="s">
        <v>1246</v>
      </c>
      <c r="Q104" s="27">
        <f t="shared" ref="Q104:S104" si="97">IFERROR(VLOOKUP(P104,B$8:E$139,2,0),0)</f>
        <v>741203</v>
      </c>
      <c r="R104" s="27" t="str">
        <f t="shared" si="97"/>
        <v>MOT.02.</v>
      </c>
      <c r="S104" s="30" t="str">
        <f t="shared" si="97"/>
        <v>Obsługa, diagnozowanie oraz naprawa mechatronicznych systemów pojazdów samochodowych</v>
      </c>
      <c r="T104" s="75" t="s">
        <v>116</v>
      </c>
      <c r="U104" s="79">
        <v>1</v>
      </c>
      <c r="V104" s="79">
        <v>0</v>
      </c>
      <c r="W104" s="78" t="s">
        <v>161</v>
      </c>
      <c r="X104" s="79">
        <v>1</v>
      </c>
      <c r="Y104" s="80">
        <v>0</v>
      </c>
      <c r="Z104" s="30" t="str">
        <f t="shared" si="1"/>
        <v>Centrum Kształcenia Zawodowego i Ustawicznego, 67-400 Wschowa, Plac Kosynierów 1</v>
      </c>
      <c r="AA104" s="61" t="s">
        <v>181</v>
      </c>
      <c r="AB104" s="38"/>
      <c r="AC104" s="38"/>
      <c r="AD104" s="38"/>
      <c r="AE104" s="1"/>
      <c r="AF104" s="1"/>
      <c r="AG104" s="1"/>
      <c r="AH104" s="1"/>
      <c r="AI104" s="1"/>
      <c r="AJ104" s="1"/>
      <c r="AK104" s="39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</row>
    <row r="105" spans="1:65" ht="15" customHeight="1">
      <c r="A105" s="1"/>
      <c r="B105" s="25" t="s">
        <v>467</v>
      </c>
      <c r="C105" s="26">
        <v>834105</v>
      </c>
      <c r="D105" s="26" t="s">
        <v>468</v>
      </c>
      <c r="E105" s="25" t="s">
        <v>469</v>
      </c>
      <c r="F105" s="1"/>
      <c r="G105" s="1"/>
      <c r="H105" s="1"/>
      <c r="I105" s="1"/>
      <c r="J105" s="1"/>
      <c r="K105" s="1"/>
      <c r="L105" s="27" t="s">
        <v>479</v>
      </c>
      <c r="M105" s="50" t="s">
        <v>449</v>
      </c>
      <c r="N105" s="27" t="s">
        <v>450</v>
      </c>
      <c r="O105" s="27">
        <v>82814</v>
      </c>
      <c r="P105" s="50" t="s">
        <v>120</v>
      </c>
      <c r="Q105" s="27">
        <f t="shared" ref="Q105:S105" si="98">IFERROR(VLOOKUP(P105,B$8:E$139,2,0),0)</f>
        <v>712618</v>
      </c>
      <c r="R105" s="27" t="str">
        <f t="shared" si="98"/>
        <v>BUD.09.</v>
      </c>
      <c r="S105" s="30" t="str">
        <f t="shared" si="98"/>
        <v>Wykonywanie robót związanych z budową, montażem i eksploatacją sieci oraz instalacji sanitarnych</v>
      </c>
      <c r="T105" s="187" t="s">
        <v>140</v>
      </c>
      <c r="U105" s="79">
        <v>1</v>
      </c>
      <c r="V105" s="79">
        <v>0</v>
      </c>
      <c r="W105" s="78" t="s">
        <v>161</v>
      </c>
      <c r="X105" s="79">
        <v>1</v>
      </c>
      <c r="Y105" s="80">
        <v>0</v>
      </c>
      <c r="Z105" s="30" t="str">
        <f t="shared" si="1"/>
        <v>Centrum Kształcenia Zawodowego i Ustawicznego, 67-400 Wschowa, Plac Kosynierów 1</v>
      </c>
      <c r="AA105" s="61" t="s">
        <v>181</v>
      </c>
      <c r="AB105" s="38"/>
      <c r="AC105" s="38"/>
      <c r="AD105" s="38"/>
      <c r="AE105" s="1"/>
      <c r="AF105" s="1"/>
      <c r="AG105" s="1"/>
      <c r="AH105" s="1"/>
      <c r="AI105" s="1"/>
      <c r="AJ105" s="1"/>
      <c r="AK105" s="39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</row>
    <row r="106" spans="1:65" ht="15" customHeight="1">
      <c r="A106" s="1"/>
      <c r="B106" s="25" t="s">
        <v>471</v>
      </c>
      <c r="C106" s="26">
        <v>815204</v>
      </c>
      <c r="D106" s="26" t="s">
        <v>472</v>
      </c>
      <c r="E106" s="25" t="s">
        <v>473</v>
      </c>
      <c r="F106" s="1"/>
      <c r="G106" s="1"/>
      <c r="H106" s="1"/>
      <c r="I106" s="1"/>
      <c r="J106" s="1"/>
      <c r="K106" s="1"/>
      <c r="L106" s="27" t="s">
        <v>483</v>
      </c>
      <c r="M106" s="50" t="s">
        <v>449</v>
      </c>
      <c r="N106" s="27" t="s">
        <v>450</v>
      </c>
      <c r="O106" s="27">
        <v>82814</v>
      </c>
      <c r="P106" s="50" t="s">
        <v>807</v>
      </c>
      <c r="Q106" s="27">
        <f t="shared" ref="Q106:S106" si="99">IFERROR(VLOOKUP(P106,B$8:E$139,2,0),0)</f>
        <v>752205</v>
      </c>
      <c r="R106" s="27" t="str">
        <f t="shared" si="99"/>
        <v>DRM.04.</v>
      </c>
      <c r="S106" s="30" t="str">
        <f t="shared" si="99"/>
        <v> Wytwarzanie wyrobów z drewna i materiałów drewnopochodnych</v>
      </c>
      <c r="T106" s="187" t="s">
        <v>366</v>
      </c>
      <c r="U106" s="34">
        <v>1</v>
      </c>
      <c r="V106" s="79">
        <v>0</v>
      </c>
      <c r="W106" s="78" t="s">
        <v>161</v>
      </c>
      <c r="X106" s="34">
        <v>1</v>
      </c>
      <c r="Y106" s="80">
        <v>0</v>
      </c>
      <c r="Z106" s="30" t="str">
        <f t="shared" si="1"/>
        <v>Centrum Kształcenia Zawodowego i Ustawicznego, 67-400 Wschowa, Plac Kosynierów 1</v>
      </c>
      <c r="AA106" s="61" t="s">
        <v>181</v>
      </c>
      <c r="AB106" s="38"/>
      <c r="AC106" s="38"/>
      <c r="AD106" s="38"/>
      <c r="AE106" s="1"/>
      <c r="AF106" s="1"/>
      <c r="AG106" s="1"/>
      <c r="AH106" s="1"/>
      <c r="AI106" s="1"/>
      <c r="AJ106" s="1"/>
      <c r="AK106" s="39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</row>
    <row r="107" spans="1:65" ht="15" customHeight="1">
      <c r="A107" s="1"/>
      <c r="B107" s="25" t="s">
        <v>124</v>
      </c>
      <c r="C107" s="26">
        <v>722307</v>
      </c>
      <c r="D107" s="26" t="s">
        <v>477</v>
      </c>
      <c r="E107" s="25" t="s">
        <v>478</v>
      </c>
      <c r="F107" s="1"/>
      <c r="G107" s="1"/>
      <c r="H107" s="1"/>
      <c r="I107" s="1"/>
      <c r="J107" s="1"/>
      <c r="K107" s="1"/>
      <c r="L107" s="27" t="s">
        <v>490</v>
      </c>
      <c r="M107" s="50" t="s">
        <v>449</v>
      </c>
      <c r="N107" s="27" t="s">
        <v>450</v>
      </c>
      <c r="O107" s="27">
        <v>82814</v>
      </c>
      <c r="P107" s="50" t="s">
        <v>1247</v>
      </c>
      <c r="Q107" s="27">
        <f t="shared" ref="Q107:S107" si="100">IFERROR(VLOOKUP(P107,B$8:E$139,2,0),0)</f>
        <v>712905</v>
      </c>
      <c r="R107" s="27" t="str">
        <f t="shared" si="100"/>
        <v>BUD.11.</v>
      </c>
      <c r="S107" s="30" t="str">
        <f t="shared" si="100"/>
        <v> Wykonywanie robót montażowych, okładzinowych i wykończeniowych</v>
      </c>
      <c r="T107" s="187" t="s">
        <v>1242</v>
      </c>
      <c r="U107" s="79">
        <v>1</v>
      </c>
      <c r="V107" s="79">
        <v>0</v>
      </c>
      <c r="W107" s="78" t="s">
        <v>161</v>
      </c>
      <c r="X107" s="79">
        <v>1</v>
      </c>
      <c r="Y107" s="80">
        <v>0</v>
      </c>
      <c r="Z107" s="30" t="str">
        <f t="shared" si="1"/>
        <v>Centrum Kształcenia Zawodowego i Ustawicznego, 67-400 Wschowa, Plac Kosynierów 1</v>
      </c>
      <c r="AA107" s="61" t="s">
        <v>181</v>
      </c>
      <c r="AB107" s="38"/>
      <c r="AC107" s="66"/>
      <c r="AD107" s="38"/>
      <c r="AE107" s="1"/>
      <c r="AF107" s="1"/>
      <c r="AG107" s="1"/>
      <c r="AH107" s="1"/>
      <c r="AI107" s="1"/>
      <c r="AJ107" s="1"/>
      <c r="AK107" s="39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</row>
    <row r="108" spans="1:65" ht="15" customHeight="1">
      <c r="A108" s="1"/>
      <c r="B108" s="25" t="s">
        <v>480</v>
      </c>
      <c r="C108" s="26">
        <v>732305</v>
      </c>
      <c r="D108" s="26" t="s">
        <v>481</v>
      </c>
      <c r="E108" s="25" t="s">
        <v>482</v>
      </c>
      <c r="F108" s="1"/>
      <c r="G108" s="1"/>
      <c r="H108" s="1"/>
      <c r="I108" s="1"/>
      <c r="J108" s="1"/>
      <c r="K108" s="1"/>
      <c r="L108" s="27" t="s">
        <v>375</v>
      </c>
      <c r="M108" s="50" t="s">
        <v>449</v>
      </c>
      <c r="N108" s="27" t="s">
        <v>450</v>
      </c>
      <c r="O108" s="27">
        <v>82814</v>
      </c>
      <c r="P108" s="50" t="s">
        <v>1248</v>
      </c>
      <c r="Q108" s="27">
        <f t="shared" ref="Q108:S108" si="101">IFERROR(VLOOKUP(P108,B$8:E$139,2,0),0)</f>
        <v>751204</v>
      </c>
      <c r="R108" s="27" t="str">
        <f t="shared" si="101"/>
        <v>SPC.03.</v>
      </c>
      <c r="S108" s="30" t="str">
        <f t="shared" si="101"/>
        <v>Produkcja wyrobów piekarskich</v>
      </c>
      <c r="T108" s="187" t="s">
        <v>1242</v>
      </c>
      <c r="U108" s="79">
        <v>1</v>
      </c>
      <c r="V108" s="79">
        <v>1</v>
      </c>
      <c r="W108" s="78" t="s">
        <v>161</v>
      </c>
      <c r="X108" s="79">
        <v>1</v>
      </c>
      <c r="Y108" s="80">
        <v>1</v>
      </c>
      <c r="Z108" s="30" t="str">
        <f t="shared" si="1"/>
        <v>Centrum Kształcenia Zawodowego i Ustawicznego, 67-400 Wschowa, Plac Kosynierów 1</v>
      </c>
      <c r="AA108" s="61" t="s">
        <v>181</v>
      </c>
      <c r="AB108" s="38"/>
      <c r="AC108" s="38"/>
      <c r="AD108" s="38"/>
      <c r="AE108" s="1"/>
      <c r="AF108" s="1"/>
      <c r="AG108" s="1"/>
      <c r="AH108" s="1"/>
      <c r="AI108" s="1"/>
      <c r="AJ108" s="1"/>
      <c r="AK108" s="39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</row>
    <row r="109" spans="1:65" ht="15" customHeight="1">
      <c r="A109" s="1"/>
      <c r="B109" s="25" t="s">
        <v>487</v>
      </c>
      <c r="C109" s="26">
        <v>818115</v>
      </c>
      <c r="D109" s="26" t="s">
        <v>488</v>
      </c>
      <c r="E109" s="25" t="s">
        <v>489</v>
      </c>
      <c r="F109" s="1"/>
      <c r="G109" s="1"/>
      <c r="H109" s="1"/>
      <c r="I109" s="1"/>
      <c r="J109" s="1"/>
      <c r="K109" s="1"/>
      <c r="L109" s="27" t="s">
        <v>609</v>
      </c>
      <c r="M109" s="50" t="s">
        <v>449</v>
      </c>
      <c r="N109" s="27" t="s">
        <v>450</v>
      </c>
      <c r="O109" s="27">
        <v>82814</v>
      </c>
      <c r="P109" s="50" t="s">
        <v>114</v>
      </c>
      <c r="Q109" s="27">
        <f t="shared" ref="Q109:S109" si="102">IFERROR(VLOOKUP(P109,B$8:E$139,2,0),0)</f>
        <v>512001</v>
      </c>
      <c r="R109" s="27" t="str">
        <f t="shared" si="102"/>
        <v>HGT.02.</v>
      </c>
      <c r="S109" s="30" t="str">
        <f t="shared" si="102"/>
        <v> Przygotowanie i wydawanie dań</v>
      </c>
      <c r="T109" s="187" t="s">
        <v>140</v>
      </c>
      <c r="U109" s="34">
        <v>5</v>
      </c>
      <c r="V109" s="34">
        <v>0</v>
      </c>
      <c r="W109" s="78" t="s">
        <v>161</v>
      </c>
      <c r="X109" s="34">
        <v>5</v>
      </c>
      <c r="Y109" s="35">
        <v>0</v>
      </c>
      <c r="Z109" s="30" t="str">
        <f t="shared" si="1"/>
        <v>Centrum Kształcenia Zawodowego i Ustawicznego, 67-400 Wschowa, Plac Kosynierów 1</v>
      </c>
      <c r="AA109" s="61" t="s">
        <v>181</v>
      </c>
      <c r="AB109" s="38"/>
      <c r="AC109" s="38"/>
      <c r="AD109" s="38"/>
      <c r="AE109" s="1"/>
      <c r="AF109" s="1"/>
      <c r="AG109" s="1"/>
      <c r="AH109" s="1"/>
      <c r="AI109" s="1"/>
      <c r="AJ109" s="1"/>
      <c r="AK109" s="39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</row>
    <row r="110" spans="1:65" ht="15" customHeight="1">
      <c r="A110" s="1"/>
      <c r="B110" s="25" t="s">
        <v>491</v>
      </c>
      <c r="C110" s="26">
        <v>813134</v>
      </c>
      <c r="D110" s="26" t="s">
        <v>492</v>
      </c>
      <c r="E110" s="25" t="s">
        <v>493</v>
      </c>
      <c r="F110" s="1"/>
      <c r="G110" s="1"/>
      <c r="H110" s="1"/>
      <c r="I110" s="1"/>
      <c r="J110" s="1"/>
      <c r="K110" s="1"/>
      <c r="L110" s="27" t="s">
        <v>571</v>
      </c>
      <c r="M110" s="50" t="s">
        <v>449</v>
      </c>
      <c r="N110" s="27" t="s">
        <v>450</v>
      </c>
      <c r="O110" s="27">
        <v>82814</v>
      </c>
      <c r="P110" s="47" t="s">
        <v>40</v>
      </c>
      <c r="Q110" s="27">
        <f t="shared" ref="Q110:S110" si="103">IFERROR(VLOOKUP(P110,B$8:E$139,2,0),0)</f>
        <v>741103</v>
      </c>
      <c r="R110" s="27" t="str">
        <f t="shared" si="103"/>
        <v>ELE.02.</v>
      </c>
      <c r="S110" s="30" t="str">
        <f t="shared" si="103"/>
        <v>Montaż, uruchamianie i konserwacja instalacji, maszyn i urządzeń elektrycznych</v>
      </c>
      <c r="T110" s="75" t="s">
        <v>1242</v>
      </c>
      <c r="U110" s="34">
        <v>10</v>
      </c>
      <c r="V110" s="79">
        <v>0</v>
      </c>
      <c r="W110" s="78" t="s">
        <v>161</v>
      </c>
      <c r="X110" s="34">
        <v>10</v>
      </c>
      <c r="Y110" s="80">
        <v>0</v>
      </c>
      <c r="Z110" s="30" t="str">
        <f t="shared" si="1"/>
        <v>Centrum Kształcenia Zawodowego i Ustawicznego, 67-400 Wschowa, Plac Kosynierów 1</v>
      </c>
      <c r="AA110" s="61" t="s">
        <v>181</v>
      </c>
      <c r="AB110" s="38"/>
      <c r="AC110" s="38"/>
      <c r="AD110" s="38"/>
      <c r="AE110" s="1"/>
      <c r="AF110" s="1"/>
      <c r="AG110" s="1"/>
      <c r="AH110" s="1"/>
      <c r="AI110" s="1"/>
      <c r="AJ110" s="1"/>
      <c r="AK110" s="39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</row>
    <row r="111" spans="1:65" ht="15" customHeight="1">
      <c r="A111" s="1"/>
      <c r="B111" s="25" t="s">
        <v>495</v>
      </c>
      <c r="C111" s="26">
        <v>818116</v>
      </c>
      <c r="D111" s="26" t="s">
        <v>496</v>
      </c>
      <c r="E111" s="25" t="s">
        <v>497</v>
      </c>
      <c r="F111" s="1"/>
      <c r="G111" s="1"/>
      <c r="H111" s="1"/>
      <c r="I111" s="1"/>
      <c r="J111" s="1"/>
      <c r="K111" s="1"/>
      <c r="L111" s="27" t="s">
        <v>600</v>
      </c>
      <c r="M111" s="50" t="s">
        <v>449</v>
      </c>
      <c r="N111" s="27" t="s">
        <v>450</v>
      </c>
      <c r="O111" s="27">
        <v>82814</v>
      </c>
      <c r="P111" s="50" t="s">
        <v>1249</v>
      </c>
      <c r="Q111" s="27">
        <f t="shared" ref="Q111:S111" si="104">IFERROR(VLOOKUP(P111,B$8:E$139,2,0),0)</f>
        <v>711301</v>
      </c>
      <c r="R111" s="27" t="str">
        <f t="shared" si="104"/>
        <v>BUD.04.</v>
      </c>
      <c r="S111" s="30" t="str">
        <f t="shared" si="104"/>
        <v> Wykonywanie robót kamieniarskich</v>
      </c>
      <c r="T111" s="75" t="s">
        <v>1250</v>
      </c>
      <c r="U111" s="79">
        <v>1</v>
      </c>
      <c r="V111" s="79">
        <v>0</v>
      </c>
      <c r="W111" s="78" t="s">
        <v>161</v>
      </c>
      <c r="X111" s="79">
        <v>1</v>
      </c>
      <c r="Y111" s="80">
        <v>0</v>
      </c>
      <c r="Z111" s="30" t="str">
        <f t="shared" si="1"/>
        <v>Centrum Kształcenia Zawodowego i Ustawicznego, 67-400 Wschowa, Plac Kosynierów 1</v>
      </c>
      <c r="AA111" s="61" t="s">
        <v>181</v>
      </c>
      <c r="AB111" s="38"/>
      <c r="AC111" s="7"/>
      <c r="AD111" s="38"/>
      <c r="AE111" s="39"/>
      <c r="AF111" s="39"/>
      <c r="AG111" s="39"/>
      <c r="AH111" s="39"/>
      <c r="AI111" s="39"/>
      <c r="AJ111" s="39"/>
      <c r="AK111" s="39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</row>
    <row r="112" spans="1:65" ht="15" customHeight="1">
      <c r="A112" s="39"/>
      <c r="B112" s="84" t="s">
        <v>499</v>
      </c>
      <c r="C112" s="85">
        <v>731104</v>
      </c>
      <c r="D112" s="85" t="s">
        <v>500</v>
      </c>
      <c r="E112" s="84" t="s">
        <v>501</v>
      </c>
      <c r="F112" s="39"/>
      <c r="G112" s="39"/>
      <c r="H112" s="39"/>
      <c r="I112" s="39"/>
      <c r="J112" s="39"/>
      <c r="K112" s="39"/>
      <c r="L112" s="27" t="s">
        <v>604</v>
      </c>
      <c r="M112" s="50" t="s">
        <v>484</v>
      </c>
      <c r="N112" s="27" t="s">
        <v>485</v>
      </c>
      <c r="O112" s="27">
        <v>84850</v>
      </c>
      <c r="P112" s="50" t="s">
        <v>127</v>
      </c>
      <c r="Q112" s="27">
        <f t="shared" ref="Q112:S112" si="105">IFERROR(VLOOKUP(P112,B$8:E$139,2,0),0)</f>
        <v>751204</v>
      </c>
      <c r="R112" s="27" t="str">
        <f t="shared" si="105"/>
        <v>SPC.03.</v>
      </c>
      <c r="S112" s="30" t="str">
        <f t="shared" si="105"/>
        <v>Produkcja wyrobów piekarskich</v>
      </c>
      <c r="T112" s="187" t="s">
        <v>160</v>
      </c>
      <c r="U112" s="79">
        <v>1</v>
      </c>
      <c r="V112" s="79">
        <v>0</v>
      </c>
      <c r="W112" s="78" t="s">
        <v>161</v>
      </c>
      <c r="X112" s="79">
        <v>1</v>
      </c>
      <c r="Y112" s="80">
        <v>0</v>
      </c>
      <c r="Z112" s="30" t="str">
        <f t="shared" si="1"/>
        <v>Centrum Kształcenia Zawodowego w Świdnicy, 58-105 Świdnica, ul. Gen. Władysława Sikorskiego 41</v>
      </c>
      <c r="AA112" s="61" t="s">
        <v>34</v>
      </c>
      <c r="AB112" s="38"/>
      <c r="AC112" s="38"/>
      <c r="AD112" s="38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9"/>
    </row>
    <row r="113" spans="1:65" ht="15" customHeight="1">
      <c r="A113" s="39"/>
      <c r="B113" s="25" t="s">
        <v>127</v>
      </c>
      <c r="C113" s="26">
        <v>751204</v>
      </c>
      <c r="D113" s="26" t="s">
        <v>503</v>
      </c>
      <c r="E113" s="25" t="s">
        <v>504</v>
      </c>
      <c r="F113" s="39"/>
      <c r="G113" s="39"/>
      <c r="H113" s="39"/>
      <c r="I113" s="39"/>
      <c r="J113" s="39"/>
      <c r="K113" s="39"/>
      <c r="L113" s="27" t="s">
        <v>621</v>
      </c>
      <c r="M113" s="50" t="s">
        <v>484</v>
      </c>
      <c r="N113" s="27" t="s">
        <v>485</v>
      </c>
      <c r="O113" s="27">
        <v>84850</v>
      </c>
      <c r="P113" s="50" t="s">
        <v>114</v>
      </c>
      <c r="Q113" s="27">
        <f t="shared" ref="Q113:S113" si="106">IFERROR(VLOOKUP(P113,B$8:E$139,2,0),0)</f>
        <v>512001</v>
      </c>
      <c r="R113" s="27" t="str">
        <f t="shared" si="106"/>
        <v>HGT.02.</v>
      </c>
      <c r="S113" s="30" t="str">
        <f t="shared" si="106"/>
        <v> Przygotowanie i wydawanie dań</v>
      </c>
      <c r="T113" s="281" t="s">
        <v>1223</v>
      </c>
      <c r="U113" s="60">
        <v>5</v>
      </c>
      <c r="V113" s="60">
        <v>2</v>
      </c>
      <c r="W113" s="78" t="s">
        <v>154</v>
      </c>
      <c r="X113" s="34">
        <v>5</v>
      </c>
      <c r="Y113" s="80">
        <v>2</v>
      </c>
      <c r="Z113" s="30" t="str">
        <f t="shared" si="1"/>
        <v>Zespół Szkół Ponadpodstawowych im. Hipolita Cegielskiego w Ziębicach ul. Wojska Polskiego 3, 57-220 Ziębice</v>
      </c>
      <c r="AA113" s="61" t="s">
        <v>1251</v>
      </c>
      <c r="AB113" s="38"/>
      <c r="AC113" s="38"/>
      <c r="AD113" s="38"/>
      <c r="AE113" s="39"/>
      <c r="AF113" s="39"/>
      <c r="AG113" s="39"/>
      <c r="AH113" s="39"/>
      <c r="AI113" s="39"/>
      <c r="AJ113" s="149" t="s">
        <v>672</v>
      </c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9"/>
    </row>
    <row r="114" spans="1:65" ht="15" customHeight="1">
      <c r="A114" s="39"/>
      <c r="B114" s="25" t="s">
        <v>68</v>
      </c>
      <c r="C114" s="26">
        <v>962907</v>
      </c>
      <c r="D114" s="26" t="s">
        <v>508</v>
      </c>
      <c r="E114" s="25" t="s">
        <v>509</v>
      </c>
      <c r="F114" s="39"/>
      <c r="G114" s="39"/>
      <c r="H114" s="39"/>
      <c r="I114" s="39"/>
      <c r="J114" s="39"/>
      <c r="K114" s="39"/>
      <c r="L114" s="27" t="s">
        <v>587</v>
      </c>
      <c r="M114" s="50" t="s">
        <v>484</v>
      </c>
      <c r="N114" s="27" t="s">
        <v>485</v>
      </c>
      <c r="O114" s="27">
        <v>84850</v>
      </c>
      <c r="P114" s="50" t="s">
        <v>61</v>
      </c>
      <c r="Q114" s="27">
        <f t="shared" ref="Q114:S114" si="107">IFERROR(VLOOKUP(P114,B$8:E$139,2,0),0)</f>
        <v>723103</v>
      </c>
      <c r="R114" s="27" t="str">
        <f t="shared" si="107"/>
        <v>MOT.05.</v>
      </c>
      <c r="S114" s="30" t="str">
        <f t="shared" si="107"/>
        <v>Obsługa, diagnozowanie oraz naprawa pojazdów samochodowych</v>
      </c>
      <c r="T114" s="188" t="s">
        <v>1219</v>
      </c>
      <c r="U114" s="102">
        <v>8</v>
      </c>
      <c r="V114" s="272">
        <v>0</v>
      </c>
      <c r="W114" s="78" t="s">
        <v>154</v>
      </c>
      <c r="X114" s="34">
        <v>8</v>
      </c>
      <c r="Y114" s="80">
        <v>0</v>
      </c>
      <c r="Z114" s="30" t="str">
        <f t="shared" si="1"/>
        <v>Centrum Kształcenia Zawodowego w Kłodzkiej Szkole Przedsiębiorczości w Kłodzku, ul. Szkolna 8, 57-300 Kłodzko</v>
      </c>
      <c r="AA114" s="61" t="s">
        <v>71</v>
      </c>
      <c r="AB114" s="38"/>
      <c r="AC114" s="38"/>
      <c r="AD114" s="38"/>
      <c r="AE114" s="3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39"/>
      <c r="AT114" s="39"/>
      <c r="AU114" s="39"/>
      <c r="AV114" s="39"/>
      <c r="AW114" s="39"/>
      <c r="AX114" s="39"/>
      <c r="AY114" s="39"/>
      <c r="AZ114" s="39"/>
      <c r="BA114" s="39"/>
      <c r="BB114" s="39"/>
      <c r="BC114" s="39"/>
      <c r="BD114" s="39"/>
      <c r="BE114" s="39"/>
      <c r="BF114" s="39"/>
      <c r="BG114" s="39"/>
      <c r="BH114" s="39"/>
      <c r="BI114" s="39"/>
      <c r="BJ114" s="39"/>
      <c r="BK114" s="39"/>
      <c r="BL114" s="39"/>
      <c r="BM114" s="39"/>
    </row>
    <row r="115" spans="1:65" ht="15" customHeight="1">
      <c r="A115" s="39"/>
      <c r="B115" s="25" t="s">
        <v>511</v>
      </c>
      <c r="C115" s="26">
        <v>932920</v>
      </c>
      <c r="D115" s="26" t="s">
        <v>512</v>
      </c>
      <c r="E115" s="25" t="s">
        <v>513</v>
      </c>
      <c r="F115" s="39"/>
      <c r="G115" s="39"/>
      <c r="H115" s="39"/>
      <c r="I115" s="39"/>
      <c r="J115" s="39"/>
      <c r="K115" s="39"/>
      <c r="L115" s="27" t="s">
        <v>580</v>
      </c>
      <c r="M115" s="50" t="s">
        <v>484</v>
      </c>
      <c r="N115" s="27" t="s">
        <v>485</v>
      </c>
      <c r="O115" s="27">
        <v>84850</v>
      </c>
      <c r="P115" s="50" t="s">
        <v>44</v>
      </c>
      <c r="Q115" s="27">
        <f t="shared" ref="Q115:S115" si="108">IFERROR(VLOOKUP(P115,B$8:E$139,2,0),0)</f>
        <v>514101</v>
      </c>
      <c r="R115" s="27" t="str">
        <f t="shared" si="108"/>
        <v>FRK.01.</v>
      </c>
      <c r="S115" s="30" t="str">
        <f t="shared" si="108"/>
        <v>Wykonywanie usług fryzjerskich</v>
      </c>
      <c r="T115" s="187" t="s">
        <v>1227</v>
      </c>
      <c r="U115" s="79">
        <v>2</v>
      </c>
      <c r="V115" s="79">
        <v>2</v>
      </c>
      <c r="W115" s="78" t="s">
        <v>161</v>
      </c>
      <c r="X115" s="79">
        <v>2</v>
      </c>
      <c r="Y115" s="80">
        <v>2</v>
      </c>
      <c r="Z115" s="30" t="str">
        <f t="shared" si="1"/>
        <v>Centrum Kształcenia Zawodowego w Świdnicy, 58-105 Świdnica, ul. Gen. Władysława Sikorskiego 41</v>
      </c>
      <c r="AA115" s="61" t="s">
        <v>34</v>
      </c>
      <c r="AB115" s="38"/>
      <c r="AC115" s="38"/>
      <c r="AD115" s="38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9"/>
    </row>
    <row r="116" spans="1:65" ht="15" customHeight="1">
      <c r="A116" s="39"/>
      <c r="B116" s="25" t="s">
        <v>518</v>
      </c>
      <c r="C116" s="26">
        <v>941203</v>
      </c>
      <c r="D116" s="26" t="s">
        <v>519</v>
      </c>
      <c r="E116" s="25" t="s">
        <v>520</v>
      </c>
      <c r="F116" s="39"/>
      <c r="G116" s="39"/>
      <c r="H116" s="39"/>
      <c r="I116" s="39"/>
      <c r="J116" s="39"/>
      <c r="K116" s="39"/>
      <c r="L116" s="27" t="s">
        <v>577</v>
      </c>
      <c r="M116" s="50" t="s">
        <v>484</v>
      </c>
      <c r="N116" s="27" t="s">
        <v>485</v>
      </c>
      <c r="O116" s="27">
        <v>84850</v>
      </c>
      <c r="P116" s="50" t="s">
        <v>88</v>
      </c>
      <c r="Q116" s="27">
        <f t="shared" ref="Q116:S116" si="109">IFERROR(VLOOKUP(P116,B$8:E$139,2,0),0)</f>
        <v>711204</v>
      </c>
      <c r="R116" s="27" t="str">
        <f t="shared" si="109"/>
        <v>BUD.12.</v>
      </c>
      <c r="S116" s="30" t="str">
        <f t="shared" si="109"/>
        <v> Wykonywanie robót murarskich i tynkarskich</v>
      </c>
      <c r="T116" s="81" t="s">
        <v>140</v>
      </c>
      <c r="U116" s="34">
        <v>3</v>
      </c>
      <c r="V116" s="79">
        <v>0</v>
      </c>
      <c r="W116" s="78" t="s">
        <v>161</v>
      </c>
      <c r="X116" s="34">
        <v>3</v>
      </c>
      <c r="Y116" s="80">
        <v>0</v>
      </c>
      <c r="Z116" s="30" t="str">
        <f t="shared" si="1"/>
        <v>Centrum Kształcenia Zawodowego w Świdnicy, 58-105 Świdnica, ul. Gen. Władysława Sikorskiego 41</v>
      </c>
      <c r="AA116" s="61" t="s">
        <v>34</v>
      </c>
      <c r="AB116" s="7"/>
      <c r="AC116" s="38"/>
      <c r="AD116" s="38"/>
      <c r="AE116" s="39"/>
      <c r="AF116" s="39"/>
      <c r="AG116" s="39"/>
      <c r="AH116" s="39"/>
      <c r="AI116" s="39"/>
      <c r="AJ116" s="265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9"/>
    </row>
    <row r="117" spans="1:65" ht="15" customHeight="1">
      <c r="A117" s="39"/>
      <c r="B117" s="25" t="s">
        <v>522</v>
      </c>
      <c r="C117" s="26">
        <v>932915</v>
      </c>
      <c r="D117" s="26" t="s">
        <v>523</v>
      </c>
      <c r="E117" s="25" t="s">
        <v>524</v>
      </c>
      <c r="F117" s="39"/>
      <c r="G117" s="39"/>
      <c r="H117" s="39"/>
      <c r="I117" s="39"/>
      <c r="J117" s="39"/>
      <c r="K117" s="39"/>
      <c r="L117" s="27" t="s">
        <v>610</v>
      </c>
      <c r="M117" s="50" t="s">
        <v>484</v>
      </c>
      <c r="N117" s="27" t="s">
        <v>485</v>
      </c>
      <c r="O117" s="27">
        <v>84850</v>
      </c>
      <c r="P117" s="47" t="s">
        <v>40</v>
      </c>
      <c r="Q117" s="27">
        <f t="shared" ref="Q117:S117" si="110">IFERROR(VLOOKUP(P117,B$8:E$139,2,0),0)</f>
        <v>741103</v>
      </c>
      <c r="R117" s="27" t="str">
        <f t="shared" si="110"/>
        <v>ELE.02.</v>
      </c>
      <c r="S117" s="30" t="str">
        <f t="shared" si="110"/>
        <v>Montaż, uruchamianie i konserwacja instalacji, maszyn i urządzeń elektrycznych</v>
      </c>
      <c r="T117" s="152" t="s">
        <v>140</v>
      </c>
      <c r="U117" s="79">
        <v>1</v>
      </c>
      <c r="V117" s="79">
        <v>0</v>
      </c>
      <c r="W117" s="78" t="s">
        <v>33</v>
      </c>
      <c r="X117" s="79">
        <v>1</v>
      </c>
      <c r="Y117" s="80">
        <v>0</v>
      </c>
      <c r="Z117" s="30" t="str">
        <f t="shared" si="1"/>
        <v>Centrum Kształcenia Zawodowego w Świdnicy, 58-105 Świdnica, ul. Gen. Władysława Sikorskiego 41</v>
      </c>
      <c r="AA117" s="61" t="s">
        <v>34</v>
      </c>
      <c r="AB117" s="38"/>
      <c r="AC117" s="38"/>
      <c r="AD117" s="38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9"/>
    </row>
    <row r="118" spans="1:65" ht="15" customHeight="1">
      <c r="A118" s="39"/>
      <c r="B118" s="25" t="s">
        <v>526</v>
      </c>
      <c r="C118" s="26">
        <v>932916</v>
      </c>
      <c r="D118" s="26" t="s">
        <v>527</v>
      </c>
      <c r="E118" s="25" t="s">
        <v>528</v>
      </c>
      <c r="F118" s="39"/>
      <c r="G118" s="39"/>
      <c r="H118" s="39"/>
      <c r="I118" s="39"/>
      <c r="J118" s="39"/>
      <c r="K118" s="39"/>
      <c r="L118" s="27" t="s">
        <v>707</v>
      </c>
      <c r="M118" s="50" t="s">
        <v>484</v>
      </c>
      <c r="N118" s="27" t="s">
        <v>485</v>
      </c>
      <c r="O118" s="27">
        <v>84850</v>
      </c>
      <c r="P118" s="50" t="s">
        <v>79</v>
      </c>
      <c r="Q118" s="27">
        <f t="shared" ref="Q118:S118" si="111">IFERROR(VLOOKUP(P118,B$8:E$139,2,0),0)</f>
        <v>712905</v>
      </c>
      <c r="R118" s="27" t="str">
        <f t="shared" si="111"/>
        <v>BUD.11.</v>
      </c>
      <c r="S118" s="30" t="str">
        <f t="shared" si="111"/>
        <v> Wykonywanie robót montażowych, okładzinowych i wykończeniowych</v>
      </c>
      <c r="T118" s="78" t="s">
        <v>1213</v>
      </c>
      <c r="U118" s="79">
        <v>2</v>
      </c>
      <c r="V118" s="79">
        <v>0</v>
      </c>
      <c r="W118" s="78" t="s">
        <v>154</v>
      </c>
      <c r="X118" s="79">
        <v>2</v>
      </c>
      <c r="Y118" s="80">
        <v>0</v>
      </c>
      <c r="Z118" s="30" t="str">
        <f t="shared" si="1"/>
        <v>Centrum Kształcenia Zawodowego w Zespole Szkół i Placówek Kształcenia Zawodowego, ul.Botaniczna 66, 65-392  Zielona Góra</v>
      </c>
      <c r="AA118" s="61" t="s">
        <v>81</v>
      </c>
      <c r="AB118" s="38"/>
      <c r="AC118" s="38"/>
      <c r="AD118" s="38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9"/>
    </row>
    <row r="119" spans="1:65" ht="15" customHeight="1">
      <c r="A119" s="39"/>
      <c r="B119" s="25" t="s">
        <v>530</v>
      </c>
      <c r="C119" s="26">
        <v>911205</v>
      </c>
      <c r="D119" s="26" t="s">
        <v>531</v>
      </c>
      <c r="E119" s="25" t="s">
        <v>532</v>
      </c>
      <c r="F119" s="39"/>
      <c r="G119" s="39"/>
      <c r="H119" s="39"/>
      <c r="I119" s="39"/>
      <c r="J119" s="39"/>
      <c r="K119" s="39"/>
      <c r="L119" s="27" t="s">
        <v>712</v>
      </c>
      <c r="M119" s="50" t="s">
        <v>516</v>
      </c>
      <c r="N119" s="27" t="s">
        <v>517</v>
      </c>
      <c r="O119" s="27">
        <v>22313</v>
      </c>
      <c r="P119" s="50" t="s">
        <v>127</v>
      </c>
      <c r="Q119" s="27">
        <f t="shared" ref="Q119:S119" si="112">IFERROR(VLOOKUP(P119,B$8:E$139,2,0),0)</f>
        <v>751204</v>
      </c>
      <c r="R119" s="27" t="str">
        <f t="shared" si="112"/>
        <v>SPC.03.</v>
      </c>
      <c r="S119" s="30" t="str">
        <f t="shared" si="112"/>
        <v>Produkcja wyrobów piekarskich</v>
      </c>
      <c r="T119" s="187" t="s">
        <v>160</v>
      </c>
      <c r="U119" s="34">
        <v>1</v>
      </c>
      <c r="V119" s="79">
        <v>0</v>
      </c>
      <c r="W119" s="78" t="s">
        <v>161</v>
      </c>
      <c r="X119" s="79">
        <v>0</v>
      </c>
      <c r="Y119" s="80">
        <v>0</v>
      </c>
      <c r="Z119" s="30" t="str">
        <f t="shared" si="1"/>
        <v>Centrum Kształcenia Zawodowego w Świdnicy, 58-105 Świdnica, ul. Gen. Władysława Sikorskiego 41</v>
      </c>
      <c r="AA119" s="61" t="s">
        <v>34</v>
      </c>
      <c r="AB119" s="38"/>
      <c r="AC119" s="38"/>
      <c r="AD119" s="38"/>
      <c r="AE119" s="1"/>
      <c r="AF119" s="1"/>
      <c r="AG119" s="1"/>
      <c r="AH119" s="1"/>
      <c r="AI119" s="1"/>
      <c r="AJ119" s="1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9"/>
    </row>
    <row r="120" spans="1:65" ht="15" customHeight="1">
      <c r="A120" s="39"/>
      <c r="B120" s="25" t="s">
        <v>534</v>
      </c>
      <c r="C120" s="26">
        <v>932917</v>
      </c>
      <c r="D120" s="26" t="s">
        <v>535</v>
      </c>
      <c r="E120" s="25" t="s">
        <v>536</v>
      </c>
      <c r="F120" s="39"/>
      <c r="G120" s="39"/>
      <c r="H120" s="39"/>
      <c r="I120" s="39"/>
      <c r="J120" s="39"/>
      <c r="K120" s="39"/>
      <c r="L120" s="27" t="s">
        <v>726</v>
      </c>
      <c r="M120" s="50" t="s">
        <v>516</v>
      </c>
      <c r="N120" s="27" t="s">
        <v>517</v>
      </c>
      <c r="O120" s="27">
        <v>22313</v>
      </c>
      <c r="P120" s="50" t="s">
        <v>31</v>
      </c>
      <c r="Q120" s="27">
        <f t="shared" ref="Q120:S120" si="113">IFERROR(VLOOKUP(P120,B$8:E$139,2,0),0)</f>
        <v>751201</v>
      </c>
      <c r="R120" s="27" t="str">
        <f t="shared" si="113"/>
        <v>SPC.01.</v>
      </c>
      <c r="S120" s="30" t="str">
        <f t="shared" si="113"/>
        <v>Produkcja wyrobów cukierniczych</v>
      </c>
      <c r="T120" s="245" t="s">
        <v>366</v>
      </c>
      <c r="U120" s="34">
        <v>7</v>
      </c>
      <c r="V120" s="34">
        <v>6</v>
      </c>
      <c r="W120" s="78" t="s">
        <v>161</v>
      </c>
      <c r="X120" s="34">
        <v>2</v>
      </c>
      <c r="Y120" s="35">
        <v>2</v>
      </c>
      <c r="Z120" s="30" t="str">
        <f t="shared" si="1"/>
        <v>Centrum Kształcenia Zawodowego i Ustawicznego w Legnicy, ul. Lotnicza 26, 59-220 Legnica</v>
      </c>
      <c r="AA120" s="61" t="s">
        <v>111</v>
      </c>
      <c r="AB120" s="38"/>
      <c r="AC120" s="38"/>
      <c r="AD120" s="38"/>
      <c r="AE120" s="39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39"/>
    </row>
    <row r="121" spans="1:65" ht="15" customHeight="1">
      <c r="A121" s="39"/>
      <c r="B121" s="25" t="s">
        <v>538</v>
      </c>
      <c r="C121" s="26">
        <v>932918</v>
      </c>
      <c r="D121" s="26" t="s">
        <v>539</v>
      </c>
      <c r="E121" s="25" t="s">
        <v>540</v>
      </c>
      <c r="F121" s="39"/>
      <c r="G121" s="39"/>
      <c r="H121" s="39"/>
      <c r="I121" s="39"/>
      <c r="J121" s="39"/>
      <c r="K121" s="39"/>
      <c r="L121" s="27" t="s">
        <v>718</v>
      </c>
      <c r="M121" s="50" t="s">
        <v>516</v>
      </c>
      <c r="N121" s="27" t="s">
        <v>517</v>
      </c>
      <c r="O121" s="27">
        <v>22313</v>
      </c>
      <c r="P121" s="50" t="s">
        <v>129</v>
      </c>
      <c r="Q121" s="27">
        <f t="shared" ref="Q121:S121" si="114">IFERROR(VLOOKUP(P121,B$8:E$139,2,0),0)</f>
        <v>741201</v>
      </c>
      <c r="R121" s="27" t="str">
        <f t="shared" si="114"/>
        <v>ELE.01.</v>
      </c>
      <c r="S121" s="30" t="str">
        <f t="shared" si="114"/>
        <v> Montaż i obsługa maszyn i urządzeń elektrycznych</v>
      </c>
      <c r="T121" s="75" t="s">
        <v>1250</v>
      </c>
      <c r="U121" s="79">
        <v>1</v>
      </c>
      <c r="V121" s="79">
        <v>0</v>
      </c>
      <c r="W121" s="78" t="s">
        <v>161</v>
      </c>
      <c r="X121" s="79">
        <v>1</v>
      </c>
      <c r="Y121" s="80">
        <v>0</v>
      </c>
      <c r="Z121" s="30" t="str">
        <f t="shared" si="1"/>
        <v>Centrum Kształcenia Zawodowego i Ustawicznego, 67-400 Wschowa, Plac Kosynierów 1</v>
      </c>
      <c r="AA121" s="61" t="s">
        <v>181</v>
      </c>
      <c r="AB121" s="38"/>
      <c r="AC121" s="7"/>
      <c r="AD121" s="38"/>
      <c r="AE121" s="3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39"/>
    </row>
    <row r="122" spans="1:65" ht="15" customHeight="1">
      <c r="A122" s="39"/>
      <c r="B122" s="25" t="s">
        <v>542</v>
      </c>
      <c r="C122" s="26">
        <v>932922</v>
      </c>
      <c r="D122" s="26" t="s">
        <v>543</v>
      </c>
      <c r="E122" s="25" t="s">
        <v>544</v>
      </c>
      <c r="F122" s="39"/>
      <c r="G122" s="39"/>
      <c r="H122" s="39"/>
      <c r="I122" s="39"/>
      <c r="J122" s="39"/>
      <c r="K122" s="39"/>
      <c r="L122" s="27" t="s">
        <v>721</v>
      </c>
      <c r="M122" s="50" t="s">
        <v>516</v>
      </c>
      <c r="N122" s="27" t="s">
        <v>517</v>
      </c>
      <c r="O122" s="27">
        <v>22313</v>
      </c>
      <c r="P122" s="47" t="s">
        <v>40</v>
      </c>
      <c r="Q122" s="27">
        <f t="shared" ref="Q122:S122" si="115">IFERROR(VLOOKUP(P122,B$8:E$139,2,0),0)</f>
        <v>741103</v>
      </c>
      <c r="R122" s="27" t="str">
        <f t="shared" si="115"/>
        <v>ELE.02.</v>
      </c>
      <c r="S122" s="30" t="str">
        <f t="shared" si="115"/>
        <v>Montaż, uruchamianie i konserwacja instalacji, maszyn i urządzeń elektrycznych</v>
      </c>
      <c r="T122" s="152" t="s">
        <v>140</v>
      </c>
      <c r="U122" s="79">
        <v>1</v>
      </c>
      <c r="V122" s="79">
        <v>0</v>
      </c>
      <c r="W122" s="78" t="s">
        <v>161</v>
      </c>
      <c r="X122" s="79">
        <v>0</v>
      </c>
      <c r="Y122" s="80">
        <v>0</v>
      </c>
      <c r="Z122" s="30" t="str">
        <f t="shared" si="1"/>
        <v>Centrum Kształcenia Zawodowego w Świdnicy, 58-105 Świdnica, ul. Gen. Władysława Sikorskiego 41</v>
      </c>
      <c r="AA122" s="61" t="s">
        <v>34</v>
      </c>
      <c r="AB122" s="66"/>
      <c r="AC122" s="38"/>
      <c r="AD122" s="38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</row>
    <row r="123" spans="1:65" ht="15" customHeight="1">
      <c r="A123" s="39"/>
      <c r="B123" s="25" t="s">
        <v>546</v>
      </c>
      <c r="C123" s="26">
        <v>751108</v>
      </c>
      <c r="D123" s="26" t="s">
        <v>547</v>
      </c>
      <c r="E123" s="25" t="s">
        <v>548</v>
      </c>
      <c r="F123" s="39"/>
      <c r="G123" s="39"/>
      <c r="H123" s="39"/>
      <c r="I123" s="39"/>
      <c r="J123" s="39"/>
      <c r="K123" s="39"/>
      <c r="L123" s="27" t="s">
        <v>727</v>
      </c>
      <c r="M123" s="50" t="s">
        <v>516</v>
      </c>
      <c r="N123" s="27" t="s">
        <v>517</v>
      </c>
      <c r="O123" s="27">
        <v>22313</v>
      </c>
      <c r="P123" s="50" t="s">
        <v>167</v>
      </c>
      <c r="Q123" s="27">
        <f t="shared" ref="Q123:S123" si="116">IFERROR(VLOOKUP(P123,B$8:E$139,2,0),0)</f>
        <v>343101</v>
      </c>
      <c r="R123" s="27" t="str">
        <f t="shared" si="116"/>
        <v>AUD.02.</v>
      </c>
      <c r="S123" s="30" t="str">
        <f t="shared" si="116"/>
        <v> Rejestracja, obróbka i publikacja obrazu</v>
      </c>
      <c r="T123" s="187" t="s">
        <v>880</v>
      </c>
      <c r="U123" s="79">
        <v>1</v>
      </c>
      <c r="V123" s="79">
        <v>1</v>
      </c>
      <c r="W123" s="78" t="s">
        <v>161</v>
      </c>
      <c r="X123" s="79">
        <v>1</v>
      </c>
      <c r="Y123" s="80">
        <v>1</v>
      </c>
      <c r="Z123" s="30" t="str">
        <f t="shared" si="1"/>
        <v>Zespół Placówek Oświatowych Centrum Kształcenia Zawodowego nr 2 w Olkuszu, ul. Legionów Polskich 3</v>
      </c>
      <c r="AA123" s="61" t="s">
        <v>141</v>
      </c>
      <c r="AB123" s="38"/>
      <c r="AC123" s="38"/>
      <c r="AD123" s="38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9"/>
    </row>
    <row r="124" spans="1:65" ht="15" customHeight="1">
      <c r="A124" s="39"/>
      <c r="B124" s="25" t="s">
        <v>550</v>
      </c>
      <c r="C124" s="26">
        <v>751103</v>
      </c>
      <c r="D124" s="26" t="s">
        <v>551</v>
      </c>
      <c r="E124" s="76" t="s">
        <v>552</v>
      </c>
      <c r="F124" s="39"/>
      <c r="G124" s="39"/>
      <c r="H124" s="39"/>
      <c r="I124" s="39"/>
      <c r="J124" s="39"/>
      <c r="K124" s="39"/>
      <c r="L124" s="27" t="s">
        <v>1252</v>
      </c>
      <c r="M124" s="50" t="s">
        <v>516</v>
      </c>
      <c r="N124" s="27" t="s">
        <v>517</v>
      </c>
      <c r="O124" s="27">
        <v>22313</v>
      </c>
      <c r="P124" s="50" t="s">
        <v>44</v>
      </c>
      <c r="Q124" s="27">
        <f t="shared" ref="Q124:S124" si="117">IFERROR(VLOOKUP(P124,B$8:E$139,2,0),0)</f>
        <v>514101</v>
      </c>
      <c r="R124" s="27" t="str">
        <f t="shared" si="117"/>
        <v>FRK.01.</v>
      </c>
      <c r="S124" s="30" t="str">
        <f t="shared" si="117"/>
        <v>Wykonywanie usług fryzjerskich</v>
      </c>
      <c r="T124" s="187" t="s">
        <v>216</v>
      </c>
      <c r="U124" s="79">
        <v>6</v>
      </c>
      <c r="V124" s="79">
        <v>5</v>
      </c>
      <c r="W124" s="78" t="s">
        <v>161</v>
      </c>
      <c r="X124" s="79">
        <v>0</v>
      </c>
      <c r="Y124" s="80">
        <v>0</v>
      </c>
      <c r="Z124" s="30" t="str">
        <f t="shared" si="1"/>
        <v>Centrum Kształcenia Zawodowego i Ustawicznego w Legnicy, ul. Lotnicza 26, 59-220 Legnica</v>
      </c>
      <c r="AA124" s="61" t="s">
        <v>111</v>
      </c>
      <c r="AB124" s="38"/>
      <c r="AC124" s="38"/>
      <c r="AD124" s="38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</row>
    <row r="125" spans="1:65" ht="15" customHeight="1">
      <c r="A125" s="39"/>
      <c r="B125" s="25" t="s">
        <v>554</v>
      </c>
      <c r="C125" s="26">
        <v>612302</v>
      </c>
      <c r="D125" s="26" t="s">
        <v>555</v>
      </c>
      <c r="E125" s="25" t="s">
        <v>556</v>
      </c>
      <c r="F125" s="39"/>
      <c r="G125" s="39"/>
      <c r="H125" s="39"/>
      <c r="I125" s="39"/>
      <c r="J125" s="39"/>
      <c r="K125" s="39"/>
      <c r="L125" s="27" t="s">
        <v>1253</v>
      </c>
      <c r="M125" s="50" t="s">
        <v>516</v>
      </c>
      <c r="N125" s="27" t="s">
        <v>517</v>
      </c>
      <c r="O125" s="27">
        <v>22313</v>
      </c>
      <c r="P125" s="50" t="s">
        <v>114</v>
      </c>
      <c r="Q125" s="27">
        <f t="shared" ref="Q125:S125" si="118">IFERROR(VLOOKUP(P125,B$8:E$139,2,0),0)</f>
        <v>512001</v>
      </c>
      <c r="R125" s="27" t="str">
        <f t="shared" si="118"/>
        <v>HGT.02.</v>
      </c>
      <c r="S125" s="30" t="str">
        <f t="shared" si="118"/>
        <v> Przygotowanie i wydawanie dań</v>
      </c>
      <c r="T125" s="245" t="s">
        <v>1227</v>
      </c>
      <c r="U125" s="79">
        <v>4</v>
      </c>
      <c r="V125" s="79">
        <v>3</v>
      </c>
      <c r="W125" s="78" t="s">
        <v>161</v>
      </c>
      <c r="X125" s="79">
        <v>0</v>
      </c>
      <c r="Y125" s="80">
        <v>0</v>
      </c>
      <c r="Z125" s="30" t="str">
        <f t="shared" si="1"/>
        <v>Centrum Kształcenia Zawodowego i Ustawicznego w Legnicy, ul. Lotnicza 26, 59-220 Legnica</v>
      </c>
      <c r="AA125" s="61" t="s">
        <v>111</v>
      </c>
      <c r="AB125" s="38"/>
      <c r="AC125" s="38"/>
      <c r="AD125" s="38"/>
      <c r="AE125" s="3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9"/>
    </row>
    <row r="126" spans="1:65" ht="15" customHeight="1">
      <c r="A126" s="39"/>
      <c r="B126" s="25" t="s">
        <v>557</v>
      </c>
      <c r="C126" s="26">
        <v>731808</v>
      </c>
      <c r="D126" s="26" t="s">
        <v>558</v>
      </c>
      <c r="E126" s="25" t="s">
        <v>559</v>
      </c>
      <c r="F126" s="39"/>
      <c r="G126" s="39"/>
      <c r="H126" s="39"/>
      <c r="I126" s="39"/>
      <c r="J126" s="39"/>
      <c r="K126" s="39"/>
      <c r="L126" s="27" t="s">
        <v>725</v>
      </c>
      <c r="M126" s="50" t="s">
        <v>516</v>
      </c>
      <c r="N126" s="27" t="s">
        <v>517</v>
      </c>
      <c r="O126" s="27">
        <v>22313</v>
      </c>
      <c r="P126" s="50" t="s">
        <v>54</v>
      </c>
      <c r="Q126" s="27">
        <f t="shared" ref="Q126:S126" si="119">IFERROR(VLOOKUP(P126,B$8:E$139,2,0),0)</f>
        <v>432106</v>
      </c>
      <c r="R126" s="27" t="str">
        <f t="shared" si="119"/>
        <v>SPL.01.</v>
      </c>
      <c r="S126" s="30" t="str">
        <f t="shared" si="119"/>
        <v>Obsługa magazynów</v>
      </c>
      <c r="T126" s="43" t="s">
        <v>1212</v>
      </c>
      <c r="U126" s="79">
        <v>3</v>
      </c>
      <c r="V126" s="79">
        <v>2</v>
      </c>
      <c r="W126" s="78" t="s">
        <v>161</v>
      </c>
      <c r="X126" s="79">
        <v>2</v>
      </c>
      <c r="Y126" s="80">
        <v>1</v>
      </c>
      <c r="Z126" s="30" t="str">
        <f t="shared" si="1"/>
        <v>Centrum Kształcenia Zawodowego w Kędzierzynie - Koźlu, ul. Mostowa 7, 47-223 Kędzierzyn Koźle, biuro@ckzkk.pl</v>
      </c>
      <c r="AA126" s="61" t="s">
        <v>103</v>
      </c>
      <c r="AB126" s="38"/>
      <c r="AC126" s="38"/>
      <c r="AD126" s="38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9"/>
    </row>
    <row r="127" spans="1:65" ht="15" customHeight="1">
      <c r="A127" s="39"/>
      <c r="B127" s="25" t="s">
        <v>563</v>
      </c>
      <c r="C127" s="26">
        <v>613003</v>
      </c>
      <c r="D127" s="26" t="s">
        <v>564</v>
      </c>
      <c r="E127" s="25" t="s">
        <v>565</v>
      </c>
      <c r="F127" s="39"/>
      <c r="G127" s="39"/>
      <c r="H127" s="39"/>
      <c r="I127" s="39"/>
      <c r="J127" s="39"/>
      <c r="K127" s="39"/>
      <c r="L127" s="27" t="s">
        <v>716</v>
      </c>
      <c r="M127" s="50" t="s">
        <v>516</v>
      </c>
      <c r="N127" s="27" t="s">
        <v>517</v>
      </c>
      <c r="O127" s="27">
        <v>22313</v>
      </c>
      <c r="P127" s="50" t="s">
        <v>61</v>
      </c>
      <c r="Q127" s="27">
        <f t="shared" ref="Q127:S127" si="120">IFERROR(VLOOKUP(P127,B$8:E$139,2,0),0)</f>
        <v>723103</v>
      </c>
      <c r="R127" s="27" t="str">
        <f t="shared" si="120"/>
        <v>MOT.05.</v>
      </c>
      <c r="S127" s="30" t="str">
        <f t="shared" si="120"/>
        <v>Obsługa, diagnozowanie oraz naprawa pojazdów samochodowych</v>
      </c>
      <c r="T127" s="43" t="s">
        <v>234</v>
      </c>
      <c r="U127" s="34">
        <v>9</v>
      </c>
      <c r="V127" s="79">
        <v>1</v>
      </c>
      <c r="W127" s="78" t="s">
        <v>161</v>
      </c>
      <c r="X127" s="79">
        <v>0</v>
      </c>
      <c r="Y127" s="80">
        <v>0</v>
      </c>
      <c r="Z127" s="30" t="str">
        <f t="shared" si="1"/>
        <v>Centrum Kształcenia Zawodowego i Ustawicznego w Legnicy, ul. Lotnicza 26, 59-220 Legnica</v>
      </c>
      <c r="AA127" s="61" t="s">
        <v>111</v>
      </c>
      <c r="AB127" s="38"/>
      <c r="AC127" s="38"/>
      <c r="AD127" s="38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9"/>
    </row>
    <row r="128" spans="1:65" ht="15" customHeight="1">
      <c r="A128" s="1"/>
      <c r="B128" s="282" t="s">
        <v>568</v>
      </c>
      <c r="C128" s="282">
        <v>622201</v>
      </c>
      <c r="D128" s="282" t="s">
        <v>569</v>
      </c>
      <c r="E128" s="282" t="s">
        <v>570</v>
      </c>
      <c r="F128" s="1"/>
      <c r="G128" s="1"/>
      <c r="H128" s="1"/>
      <c r="I128" s="1"/>
      <c r="J128" s="1"/>
      <c r="K128" s="1"/>
      <c r="L128" s="27" t="s">
        <v>719</v>
      </c>
      <c r="M128" s="50" t="s">
        <v>516</v>
      </c>
      <c r="N128" s="27" t="s">
        <v>517</v>
      </c>
      <c r="O128" s="27">
        <v>22313</v>
      </c>
      <c r="P128" s="50" t="s">
        <v>314</v>
      </c>
      <c r="Q128" s="27">
        <f t="shared" ref="Q128:S128" si="121">IFERROR(VLOOKUP(P128,B$8:E$139,2,0),0)</f>
        <v>723310</v>
      </c>
      <c r="R128" s="27" t="str">
        <f t="shared" si="121"/>
        <v>MEC.03.</v>
      </c>
      <c r="S128" s="30" t="str">
        <f t="shared" si="121"/>
        <v>Montaż i obsługa maszyn i urządzeń</v>
      </c>
      <c r="T128" s="283"/>
      <c r="U128" s="263">
        <v>0</v>
      </c>
      <c r="V128" s="79"/>
      <c r="W128" s="78"/>
      <c r="X128" s="79"/>
      <c r="Y128" s="80"/>
      <c r="Z128" s="30"/>
      <c r="AA128" s="61"/>
      <c r="AB128" s="38"/>
      <c r="AC128" s="38"/>
      <c r="AD128" s="38"/>
      <c r="AE128" s="1"/>
      <c r="AF128" s="1"/>
      <c r="AG128" s="1"/>
      <c r="AH128" s="1"/>
      <c r="AI128" s="1"/>
      <c r="AJ128" s="1"/>
      <c r="AK128" s="39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</row>
    <row r="129" spans="1:65" ht="15" customHeight="1">
      <c r="A129" s="1"/>
      <c r="B129" s="282" t="s">
        <v>254</v>
      </c>
      <c r="C129" s="282">
        <v>722204</v>
      </c>
      <c r="D129" s="282" t="s">
        <v>572</v>
      </c>
      <c r="E129" s="282" t="s">
        <v>573</v>
      </c>
      <c r="F129" s="1"/>
      <c r="G129" s="1"/>
      <c r="H129" s="1"/>
      <c r="I129" s="1"/>
      <c r="J129" s="1"/>
      <c r="K129" s="1"/>
      <c r="L129" s="27" t="s">
        <v>720</v>
      </c>
      <c r="M129" s="50" t="s">
        <v>516</v>
      </c>
      <c r="N129" s="27" t="s">
        <v>517</v>
      </c>
      <c r="O129" s="27">
        <v>22313</v>
      </c>
      <c r="P129" s="50" t="s">
        <v>120</v>
      </c>
      <c r="Q129" s="27">
        <f t="shared" ref="Q129:S129" si="122">IFERROR(VLOOKUP(P129,B$8:E$139,2,0),0)</f>
        <v>712618</v>
      </c>
      <c r="R129" s="27" t="str">
        <f t="shared" si="122"/>
        <v>BUD.09.</v>
      </c>
      <c r="S129" s="30" t="str">
        <f t="shared" si="122"/>
        <v>Wykonywanie robót związanych z budową, montażem i eksploatacją sieci oraz instalacji sanitarnych</v>
      </c>
      <c r="T129" s="187" t="s">
        <v>216</v>
      </c>
      <c r="U129" s="79">
        <v>2</v>
      </c>
      <c r="V129" s="79">
        <v>0</v>
      </c>
      <c r="W129" s="78" t="s">
        <v>161</v>
      </c>
      <c r="X129" s="79">
        <v>0</v>
      </c>
      <c r="Y129" s="80">
        <v>0</v>
      </c>
      <c r="Z129" s="30" t="str">
        <f t="shared" ref="Z129:Z383" si="123">IFERROR(VLOOKUP(AA129,AH$8:AI$46,2,0),0)</f>
        <v>Centrum Kształcenia Zawodowego w Świdnicy, 58-105 Świdnica, ul. Gen. Władysława Sikorskiego 41</v>
      </c>
      <c r="AA129" s="61" t="s">
        <v>34</v>
      </c>
      <c r="AB129" s="38"/>
      <c r="AC129" s="38"/>
      <c r="AD129" s="38"/>
      <c r="AE129" s="1"/>
      <c r="AF129" s="1"/>
      <c r="AG129" s="1"/>
      <c r="AH129" s="1"/>
      <c r="AI129" s="1"/>
      <c r="AJ129" s="1"/>
      <c r="AK129" s="39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</row>
    <row r="130" spans="1:65" ht="15" customHeight="1">
      <c r="A130" s="1"/>
      <c r="B130" s="284" t="s">
        <v>74</v>
      </c>
      <c r="C130" s="284">
        <v>522301</v>
      </c>
      <c r="D130" s="284" t="s">
        <v>575</v>
      </c>
      <c r="E130" s="284" t="s">
        <v>576</v>
      </c>
      <c r="F130" s="1"/>
      <c r="G130" s="1"/>
      <c r="H130" s="1"/>
      <c r="I130" s="1"/>
      <c r="J130" s="1"/>
      <c r="K130" s="1"/>
      <c r="L130" s="27" t="s">
        <v>717</v>
      </c>
      <c r="M130" s="50" t="s">
        <v>516</v>
      </c>
      <c r="N130" s="27" t="s">
        <v>517</v>
      </c>
      <c r="O130" s="27">
        <v>22313</v>
      </c>
      <c r="P130" s="50" t="s">
        <v>79</v>
      </c>
      <c r="Q130" s="27">
        <f t="shared" ref="Q130:S130" si="124">IFERROR(VLOOKUP(P130,B$8:E$139,2,0),0)</f>
        <v>712905</v>
      </c>
      <c r="R130" s="27" t="str">
        <f t="shared" si="124"/>
        <v>BUD.11.</v>
      </c>
      <c r="S130" s="30" t="str">
        <f t="shared" si="124"/>
        <v> Wykonywanie robót montażowych, okładzinowych i wykończeniowych</v>
      </c>
      <c r="T130" s="187" t="s">
        <v>1242</v>
      </c>
      <c r="U130" s="79">
        <v>2</v>
      </c>
      <c r="V130" s="79">
        <v>0</v>
      </c>
      <c r="W130" s="78" t="s">
        <v>161</v>
      </c>
      <c r="X130" s="79">
        <v>2</v>
      </c>
      <c r="Y130" s="80">
        <v>0</v>
      </c>
      <c r="Z130" s="30" t="str">
        <f t="shared" si="123"/>
        <v>Centrum Kształcenia Zawodowego i Ustawicznego, 67-400 Wschowa, Plac Kosynierów 1</v>
      </c>
      <c r="AA130" s="61" t="s">
        <v>181</v>
      </c>
      <c r="AB130" s="38"/>
      <c r="AC130" s="38"/>
      <c r="AD130" s="38"/>
      <c r="AE130" s="1"/>
      <c r="AF130" s="1"/>
      <c r="AG130" s="1"/>
      <c r="AH130" s="1"/>
      <c r="AI130" s="1"/>
      <c r="AJ130" s="1"/>
      <c r="AK130" s="39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</row>
    <row r="131" spans="1:65" ht="15" customHeight="1">
      <c r="A131" s="1"/>
      <c r="B131" s="284" t="s">
        <v>92</v>
      </c>
      <c r="C131" s="284">
        <v>752205</v>
      </c>
      <c r="D131" s="284" t="s">
        <v>578</v>
      </c>
      <c r="E131" s="284" t="s">
        <v>579</v>
      </c>
      <c r="F131" s="1"/>
      <c r="G131" s="1"/>
      <c r="H131" s="1"/>
      <c r="I131" s="1"/>
      <c r="J131" s="1"/>
      <c r="K131" s="1"/>
      <c r="L131" s="27" t="s">
        <v>722</v>
      </c>
      <c r="M131" s="50" t="s">
        <v>516</v>
      </c>
      <c r="N131" s="27" t="s">
        <v>517</v>
      </c>
      <c r="O131" s="27">
        <v>22313</v>
      </c>
      <c r="P131" s="50" t="s">
        <v>563</v>
      </c>
      <c r="Q131" s="27">
        <f t="shared" ref="Q131:S131" si="125">IFERROR(VLOOKUP(P131,B$8:E$139,2,0),0)</f>
        <v>613003</v>
      </c>
      <c r="R131" s="27" t="str">
        <f t="shared" si="125"/>
        <v>ROL.04.</v>
      </c>
      <c r="S131" s="30" t="str">
        <f t="shared" si="125"/>
        <v> Prowadzenie produkcji rolniczej</v>
      </c>
      <c r="T131" s="181" t="s">
        <v>1242</v>
      </c>
      <c r="U131" s="79">
        <v>1</v>
      </c>
      <c r="V131" s="79">
        <v>0</v>
      </c>
      <c r="W131" s="78" t="s">
        <v>161</v>
      </c>
      <c r="X131" s="79">
        <v>1</v>
      </c>
      <c r="Y131" s="80">
        <v>0</v>
      </c>
      <c r="Z131" s="30" t="str">
        <f t="shared" si="123"/>
        <v>Centrum Kształcenia Zawodowego i Ustawicznego, 67-400 Wschowa, Plac Kosynierów 1</v>
      </c>
      <c r="AA131" s="61" t="s">
        <v>181</v>
      </c>
      <c r="AB131" s="7"/>
      <c r="AC131" s="38"/>
      <c r="AD131" s="38"/>
      <c r="AE131" s="1"/>
      <c r="AF131" s="1"/>
      <c r="AG131" s="1"/>
      <c r="AH131" s="1"/>
      <c r="AI131" s="1"/>
      <c r="AJ131" s="1"/>
      <c r="AK131" s="39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</row>
    <row r="132" spans="1:65" ht="15" customHeight="1">
      <c r="A132" s="1"/>
      <c r="B132" s="284" t="s">
        <v>133</v>
      </c>
      <c r="C132" s="284">
        <v>753402</v>
      </c>
      <c r="D132" s="284" t="s">
        <v>581</v>
      </c>
      <c r="E132" s="284" t="s">
        <v>582</v>
      </c>
      <c r="F132" s="1"/>
      <c r="G132" s="1"/>
      <c r="H132" s="1"/>
      <c r="I132" s="1"/>
      <c r="J132" s="1"/>
      <c r="K132" s="1"/>
      <c r="L132" s="27" t="s">
        <v>714</v>
      </c>
      <c r="M132" s="50" t="s">
        <v>516</v>
      </c>
      <c r="N132" s="27" t="s">
        <v>517</v>
      </c>
      <c r="O132" s="27">
        <v>22313</v>
      </c>
      <c r="P132" s="50" t="s">
        <v>92</v>
      </c>
      <c r="Q132" s="27">
        <f t="shared" ref="Q132:S132" si="126">IFERROR(VLOOKUP(P132,B$8:E$139,2,0),0)</f>
        <v>752205</v>
      </c>
      <c r="R132" s="27" t="str">
        <f t="shared" si="126"/>
        <v>DRM.04.</v>
      </c>
      <c r="S132" s="30" t="str">
        <f t="shared" si="126"/>
        <v> Wytwarzanie wyrobów z drewna i materiałów drewnopochodnych</v>
      </c>
      <c r="T132" s="152" t="s">
        <v>140</v>
      </c>
      <c r="U132" s="34">
        <v>1</v>
      </c>
      <c r="V132" s="79">
        <v>0</v>
      </c>
      <c r="W132" s="81" t="s">
        <v>33</v>
      </c>
      <c r="X132" s="79">
        <v>0</v>
      </c>
      <c r="Y132" s="80">
        <v>0</v>
      </c>
      <c r="Z132" s="30" t="str">
        <f t="shared" si="123"/>
        <v>Centrum Kształcenia Zawodowego w Świdnicy, 58-105 Świdnica, ul. Gen. Władysława Sikorskiego 41</v>
      </c>
      <c r="AA132" s="61" t="s">
        <v>34</v>
      </c>
      <c r="AB132" s="38"/>
      <c r="AC132" s="38"/>
      <c r="AD132" s="38"/>
      <c r="AE132" s="1"/>
      <c r="AF132" s="1"/>
      <c r="AG132" s="1"/>
      <c r="AH132" s="1"/>
      <c r="AI132" s="1"/>
      <c r="AJ132" s="1"/>
      <c r="AK132" s="39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</row>
    <row r="133" spans="1:65" ht="15" customHeight="1">
      <c r="A133" s="1"/>
      <c r="B133" s="284" t="s">
        <v>584</v>
      </c>
      <c r="C133" s="284">
        <v>811305</v>
      </c>
      <c r="D133" s="284" t="s">
        <v>585</v>
      </c>
      <c r="E133" s="284" t="s">
        <v>586</v>
      </c>
      <c r="F133" s="1"/>
      <c r="G133" s="1"/>
      <c r="H133" s="1"/>
      <c r="I133" s="1"/>
      <c r="J133" s="1"/>
      <c r="K133" s="1"/>
      <c r="L133" s="27" t="s">
        <v>724</v>
      </c>
      <c r="M133" s="50" t="s">
        <v>244</v>
      </c>
      <c r="N133" s="27" t="s">
        <v>561</v>
      </c>
      <c r="O133" s="27">
        <v>31152</v>
      </c>
      <c r="P133" s="50" t="s">
        <v>31</v>
      </c>
      <c r="Q133" s="27">
        <f t="shared" ref="Q133:S133" si="127">IFERROR(VLOOKUP(P133,B$8:E$139,2,0),0)</f>
        <v>751201</v>
      </c>
      <c r="R133" s="27" t="str">
        <f t="shared" si="127"/>
        <v>SPC.01.</v>
      </c>
      <c r="S133" s="30" t="str">
        <f t="shared" si="127"/>
        <v>Produkcja wyrobów cukierniczych</v>
      </c>
      <c r="T133" s="187" t="s">
        <v>116</v>
      </c>
      <c r="U133" s="32">
        <v>1</v>
      </c>
      <c r="V133" s="32">
        <v>1</v>
      </c>
      <c r="W133" s="54" t="s">
        <v>161</v>
      </c>
      <c r="X133" s="32">
        <v>1</v>
      </c>
      <c r="Y133" s="49">
        <v>1</v>
      </c>
      <c r="Z133" s="30" t="str">
        <f t="shared" si="123"/>
        <v>Centrum Kształcenia Zawodowego w Oleśnicy, ul. Wojska Polskiego 67</v>
      </c>
      <c r="AA133" s="61" t="s">
        <v>134</v>
      </c>
      <c r="AB133" s="38"/>
      <c r="AC133" s="38"/>
      <c r="AD133" s="38"/>
      <c r="AE133" s="39"/>
      <c r="AF133" s="39"/>
      <c r="AG133" s="39"/>
      <c r="AH133" s="39"/>
      <c r="AI133" s="39"/>
      <c r="AJ133" s="39"/>
      <c r="AK133" s="39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</row>
    <row r="134" spans="1:65" ht="15" customHeight="1">
      <c r="A134" s="39"/>
      <c r="B134" s="284" t="s">
        <v>589</v>
      </c>
      <c r="C134" s="284">
        <v>731609</v>
      </c>
      <c r="D134" s="284" t="s">
        <v>590</v>
      </c>
      <c r="E134" s="284" t="s">
        <v>591</v>
      </c>
      <c r="F134" s="39"/>
      <c r="G134" s="39"/>
      <c r="H134" s="39"/>
      <c r="I134" s="39"/>
      <c r="J134" s="39"/>
      <c r="K134" s="39"/>
      <c r="L134" s="27" t="s">
        <v>729</v>
      </c>
      <c r="M134" s="50" t="s">
        <v>244</v>
      </c>
      <c r="N134" s="27" t="s">
        <v>561</v>
      </c>
      <c r="O134" s="27">
        <v>31152</v>
      </c>
      <c r="P134" s="50" t="s">
        <v>1246</v>
      </c>
      <c r="Q134" s="27">
        <f t="shared" ref="Q134:S134" si="128">IFERROR(VLOOKUP(P134,B$8:E$139,2,0),0)</f>
        <v>741203</v>
      </c>
      <c r="R134" s="27" t="str">
        <f t="shared" si="128"/>
        <v>MOT.02.</v>
      </c>
      <c r="S134" s="30" t="str">
        <f t="shared" si="128"/>
        <v>Obsługa, diagnozowanie oraz naprawa mechatronicznych systemów pojazdów samochodowych</v>
      </c>
      <c r="T134" s="77" t="s">
        <v>116</v>
      </c>
      <c r="U134" s="32">
        <v>2</v>
      </c>
      <c r="V134" s="32">
        <v>0</v>
      </c>
      <c r="W134" s="54" t="s">
        <v>161</v>
      </c>
      <c r="X134" s="32">
        <v>2</v>
      </c>
      <c r="Y134" s="49">
        <v>0</v>
      </c>
      <c r="Z134" s="30" t="str">
        <f t="shared" si="123"/>
        <v>Centrum Kształcenia Zawodowego i Ustawicznego, 67-400 Wschowa, Plac Kosynierów 1</v>
      </c>
      <c r="AA134" s="61" t="s">
        <v>181</v>
      </c>
      <c r="AB134" s="7"/>
      <c r="AC134" s="38"/>
      <c r="AD134" s="38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</row>
    <row r="135" spans="1:65" ht="15" customHeight="1">
      <c r="A135" s="39"/>
      <c r="B135" s="284" t="s">
        <v>593</v>
      </c>
      <c r="C135" s="284">
        <v>711203</v>
      </c>
      <c r="D135" s="284" t="s">
        <v>594</v>
      </c>
      <c r="E135" s="284" t="s">
        <v>595</v>
      </c>
      <c r="F135" s="39"/>
      <c r="G135" s="39"/>
      <c r="H135" s="39"/>
      <c r="I135" s="39"/>
      <c r="J135" s="39"/>
      <c r="K135" s="39"/>
      <c r="L135" s="27" t="s">
        <v>730</v>
      </c>
      <c r="M135" s="50" t="s">
        <v>244</v>
      </c>
      <c r="N135" s="27" t="s">
        <v>561</v>
      </c>
      <c r="O135" s="27">
        <v>31152</v>
      </c>
      <c r="P135" s="50" t="s">
        <v>44</v>
      </c>
      <c r="Q135" s="27">
        <f t="shared" ref="Q135:S135" si="129">IFERROR(VLOOKUP(P135,B$8:E$139,2,0),0)</f>
        <v>514101</v>
      </c>
      <c r="R135" s="27" t="str">
        <f t="shared" si="129"/>
        <v>FRK.01.</v>
      </c>
      <c r="S135" s="30" t="str">
        <f t="shared" si="129"/>
        <v>Wykonywanie usług fryzjerskich</v>
      </c>
      <c r="T135" s="285" t="s">
        <v>89</v>
      </c>
      <c r="U135" s="32">
        <v>3</v>
      </c>
      <c r="V135" s="32">
        <v>3</v>
      </c>
      <c r="W135" s="54" t="s">
        <v>161</v>
      </c>
      <c r="X135" s="32">
        <v>3</v>
      </c>
      <c r="Y135" s="49">
        <v>3</v>
      </c>
      <c r="Z135" s="30" t="str">
        <f t="shared" si="123"/>
        <v>Centrum Kształcenia Zawodowego w Oleśnicy, ul. Wojska Polskiego 67</v>
      </c>
      <c r="AA135" s="37" t="s">
        <v>134</v>
      </c>
      <c r="AB135" s="38"/>
      <c r="AC135" s="38"/>
      <c r="AD135" s="38"/>
      <c r="AE135" s="39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9"/>
    </row>
    <row r="136" spans="1:65" ht="15" customHeight="1">
      <c r="A136" s="39"/>
      <c r="B136" s="284" t="s">
        <v>597</v>
      </c>
      <c r="C136" s="284">
        <v>731106</v>
      </c>
      <c r="D136" s="284" t="s">
        <v>598</v>
      </c>
      <c r="E136" s="284" t="s">
        <v>599</v>
      </c>
      <c r="F136" s="39"/>
      <c r="G136" s="39"/>
      <c r="H136" s="39"/>
      <c r="I136" s="39"/>
      <c r="J136" s="39"/>
      <c r="K136" s="39"/>
      <c r="L136" s="27" t="s">
        <v>732</v>
      </c>
      <c r="M136" s="50" t="s">
        <v>244</v>
      </c>
      <c r="N136" s="27" t="s">
        <v>561</v>
      </c>
      <c r="O136" s="27">
        <v>31152</v>
      </c>
      <c r="P136" s="50" t="s">
        <v>114</v>
      </c>
      <c r="Q136" s="27">
        <f t="shared" ref="Q136:S136" si="130">IFERROR(VLOOKUP(P136,B$8:E$139,2,0),0)</f>
        <v>512001</v>
      </c>
      <c r="R136" s="27" t="str">
        <f t="shared" si="130"/>
        <v>HGT.02.</v>
      </c>
      <c r="S136" s="30" t="str">
        <f t="shared" si="130"/>
        <v> Przygotowanie i wydawanie dań</v>
      </c>
      <c r="T136" s="181" t="s">
        <v>366</v>
      </c>
      <c r="U136" s="286">
        <v>6</v>
      </c>
      <c r="V136" s="32">
        <v>0</v>
      </c>
      <c r="W136" s="54" t="s">
        <v>161</v>
      </c>
      <c r="X136" s="32">
        <v>0</v>
      </c>
      <c r="Y136" s="49">
        <v>0</v>
      </c>
      <c r="Z136" s="30" t="str">
        <f t="shared" si="123"/>
        <v>Centrum Kształcenia Zawodowego w Oleśnicy, ul. Wojska Polskiego 67</v>
      </c>
      <c r="AA136" s="61" t="s">
        <v>134</v>
      </c>
      <c r="AB136" s="38"/>
      <c r="AC136" s="38"/>
      <c r="AD136" s="38"/>
      <c r="AE136" s="39"/>
      <c r="AF136" s="39"/>
      <c r="AG136" s="39"/>
      <c r="AH136" s="39"/>
      <c r="AI136" s="39"/>
      <c r="AJ136" s="39"/>
      <c r="AK136" s="269" t="s">
        <v>1254</v>
      </c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9"/>
    </row>
    <row r="137" spans="1:65" ht="15" customHeight="1">
      <c r="A137" s="39"/>
      <c r="B137" s="284" t="s">
        <v>601</v>
      </c>
      <c r="C137" s="284">
        <v>731305</v>
      </c>
      <c r="D137" s="284" t="s">
        <v>602</v>
      </c>
      <c r="E137" s="284" t="s">
        <v>603</v>
      </c>
      <c r="F137" s="39"/>
      <c r="G137" s="39"/>
      <c r="H137" s="39"/>
      <c r="I137" s="39"/>
      <c r="J137" s="39"/>
      <c r="K137" s="39"/>
      <c r="L137" s="27" t="s">
        <v>919</v>
      </c>
      <c r="M137" s="50" t="s">
        <v>244</v>
      </c>
      <c r="N137" s="27" t="s">
        <v>561</v>
      </c>
      <c r="O137" s="27">
        <v>31152</v>
      </c>
      <c r="P137" s="50" t="s">
        <v>114</v>
      </c>
      <c r="Q137" s="27">
        <f t="shared" ref="Q137:S137" si="131">IFERROR(VLOOKUP(P137,B$8:E$139,2,0),0)</f>
        <v>512001</v>
      </c>
      <c r="R137" s="27" t="str">
        <f t="shared" si="131"/>
        <v>HGT.02.</v>
      </c>
      <c r="S137" s="30" t="str">
        <f t="shared" si="131"/>
        <v> Przygotowanie i wydawanie dań</v>
      </c>
      <c r="T137" s="37" t="s">
        <v>366</v>
      </c>
      <c r="U137" s="34">
        <v>6</v>
      </c>
      <c r="V137" s="34">
        <v>5</v>
      </c>
      <c r="W137" s="81" t="s">
        <v>161</v>
      </c>
      <c r="X137" s="34">
        <v>6</v>
      </c>
      <c r="Y137" s="35">
        <v>5</v>
      </c>
      <c r="Z137" s="30" t="str">
        <f t="shared" si="123"/>
        <v>Centrum Kształcenia Zawodowego w Oleśnicy, ul. Wojska Polskiego 67</v>
      </c>
      <c r="AA137" s="61" t="s">
        <v>134</v>
      </c>
      <c r="AB137" s="38"/>
      <c r="AC137" s="38"/>
      <c r="AD137" s="38"/>
      <c r="AE137" s="39"/>
      <c r="AF137" s="39"/>
      <c r="AG137" s="39"/>
      <c r="AH137" s="39"/>
      <c r="AI137" s="39"/>
      <c r="AJ137" s="39"/>
      <c r="AK137" s="269" t="s">
        <v>1255</v>
      </c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</row>
    <row r="138" spans="1:65" ht="15" customHeight="1">
      <c r="A138" s="39"/>
      <c r="B138" s="284" t="s">
        <v>601</v>
      </c>
      <c r="C138" s="284">
        <v>731305</v>
      </c>
      <c r="D138" s="284" t="s">
        <v>602</v>
      </c>
      <c r="E138" s="284" t="s">
        <v>603</v>
      </c>
      <c r="F138" s="39"/>
      <c r="G138" s="39"/>
      <c r="H138" s="39"/>
      <c r="I138" s="39"/>
      <c r="J138" s="39"/>
      <c r="K138" s="39"/>
      <c r="L138" s="27" t="s">
        <v>919</v>
      </c>
      <c r="M138" s="50" t="s">
        <v>244</v>
      </c>
      <c r="N138" s="27" t="s">
        <v>561</v>
      </c>
      <c r="O138" s="27">
        <v>31152</v>
      </c>
      <c r="P138" s="50" t="s">
        <v>583</v>
      </c>
      <c r="Q138" s="27">
        <f t="shared" ref="Q138:S138" si="132">IFERROR(VLOOKUP(P138,B$8:E$139,2,0),0)</f>
        <v>723103</v>
      </c>
      <c r="R138" s="27" t="str">
        <f t="shared" si="132"/>
        <v>MOT.05.</v>
      </c>
      <c r="S138" s="30" t="str">
        <f t="shared" si="132"/>
        <v>Obsługa, diagnozowanie oraz naprawa pojazdów samochodowych</v>
      </c>
      <c r="T138" s="287" t="s">
        <v>116</v>
      </c>
      <c r="U138" s="32">
        <v>5</v>
      </c>
      <c r="V138" s="32">
        <v>0</v>
      </c>
      <c r="W138" s="54" t="s">
        <v>161</v>
      </c>
      <c r="X138" s="32">
        <v>5</v>
      </c>
      <c r="Y138" s="49">
        <v>0</v>
      </c>
      <c r="Z138" s="30" t="str">
        <f t="shared" si="123"/>
        <v>Centrum Kształcenia Zawodowego w Oleśnicy, ul. Wojska Polskiego 67</v>
      </c>
      <c r="AA138" s="61" t="s">
        <v>134</v>
      </c>
      <c r="AB138" s="38"/>
      <c r="AC138" s="38"/>
      <c r="AD138" s="38"/>
      <c r="AE138" s="39"/>
      <c r="AF138" s="39"/>
      <c r="AG138" s="39"/>
      <c r="AH138" s="39"/>
      <c r="AI138" s="39"/>
      <c r="AJ138" s="39"/>
      <c r="AK138" s="288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9"/>
    </row>
    <row r="139" spans="1:65" ht="15" customHeight="1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27" t="s">
        <v>920</v>
      </c>
      <c r="M139" s="50" t="s">
        <v>244</v>
      </c>
      <c r="N139" s="27" t="s">
        <v>561</v>
      </c>
      <c r="O139" s="27">
        <v>31152</v>
      </c>
      <c r="P139" s="50" t="s">
        <v>1256</v>
      </c>
      <c r="Q139" s="27">
        <f t="shared" ref="Q139:S139" si="133">IFERROR(VLOOKUP(P139,B$8:E$139,2,0),0)</f>
        <v>742118</v>
      </c>
      <c r="R139" s="27" t="str">
        <f t="shared" si="133"/>
        <v>ELM.03.</v>
      </c>
      <c r="S139" s="30" t="str">
        <f t="shared" si="133"/>
        <v>Montaż, uruchamianie i konserwacja urządzeń i systemów mechatronicznych</v>
      </c>
      <c r="T139" s="289"/>
      <c r="U139" s="32">
        <v>10</v>
      </c>
      <c r="V139" s="32">
        <v>2</v>
      </c>
      <c r="W139" s="54" t="s">
        <v>161</v>
      </c>
      <c r="X139" s="32">
        <v>0</v>
      </c>
      <c r="Y139" s="49">
        <v>0</v>
      </c>
      <c r="Z139" s="30">
        <f t="shared" si="123"/>
        <v>0</v>
      </c>
      <c r="AA139" s="61" t="s">
        <v>243</v>
      </c>
      <c r="AB139" s="38"/>
      <c r="AC139" s="38"/>
      <c r="AD139" s="38"/>
      <c r="AE139" s="39"/>
      <c r="AF139" s="39"/>
      <c r="AG139" s="39"/>
      <c r="AH139" s="39"/>
      <c r="AI139" s="39"/>
      <c r="AJ139" s="39"/>
      <c r="AK139" s="98" t="s">
        <v>417</v>
      </c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9"/>
    </row>
    <row r="140" spans="1:65" ht="15" customHeight="1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27" t="s">
        <v>921</v>
      </c>
      <c r="M140" s="50" t="s">
        <v>244</v>
      </c>
      <c r="N140" s="27" t="s">
        <v>561</v>
      </c>
      <c r="O140" s="27">
        <v>31152</v>
      </c>
      <c r="P140" s="50" t="s">
        <v>124</v>
      </c>
      <c r="Q140" s="27">
        <f t="shared" ref="Q140:S140" si="134">IFERROR(VLOOKUP(P140,B$8:E$139,2,0),0)</f>
        <v>722307</v>
      </c>
      <c r="R140" s="27" t="str">
        <f t="shared" si="134"/>
        <v>MEC.05.</v>
      </c>
      <c r="S140" s="30" t="str">
        <f t="shared" si="134"/>
        <v> Użytkowanie obrabiarek skrawających</v>
      </c>
      <c r="T140" s="187" t="s">
        <v>216</v>
      </c>
      <c r="U140" s="32">
        <v>3</v>
      </c>
      <c r="V140" s="32">
        <v>0</v>
      </c>
      <c r="W140" s="33" t="s">
        <v>161</v>
      </c>
      <c r="X140" s="32">
        <v>3</v>
      </c>
      <c r="Y140" s="49">
        <v>0</v>
      </c>
      <c r="Z140" s="30" t="str">
        <f t="shared" si="123"/>
        <v>Centrum Kształcenia Zawodowego w Oleśnicy, ul. Wojska Polskiego 67</v>
      </c>
      <c r="AA140" s="61" t="s">
        <v>134</v>
      </c>
      <c r="AB140" s="38"/>
      <c r="AC140" s="38"/>
      <c r="AD140" s="38"/>
      <c r="AE140" s="3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39"/>
    </row>
    <row r="141" spans="1:65" ht="15" customHeight="1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27" t="s">
        <v>922</v>
      </c>
      <c r="M141" s="50" t="s">
        <v>244</v>
      </c>
      <c r="N141" s="27" t="s">
        <v>561</v>
      </c>
      <c r="O141" s="27">
        <v>31152</v>
      </c>
      <c r="P141" s="50" t="s">
        <v>124</v>
      </c>
      <c r="Q141" s="27">
        <f t="shared" ref="Q141:S141" si="135">IFERROR(VLOOKUP(P141,B$8:E$139,2,0),0)</f>
        <v>722307</v>
      </c>
      <c r="R141" s="27" t="str">
        <f t="shared" si="135"/>
        <v>MEC.05.</v>
      </c>
      <c r="S141" s="30" t="str">
        <f t="shared" si="135"/>
        <v> Użytkowanie obrabiarek skrawających</v>
      </c>
      <c r="T141" s="289"/>
      <c r="U141" s="32">
        <v>7</v>
      </c>
      <c r="V141" s="32">
        <v>2</v>
      </c>
      <c r="W141" s="33" t="s">
        <v>161</v>
      </c>
      <c r="X141" s="32">
        <v>0</v>
      </c>
      <c r="Y141" s="49">
        <v>0</v>
      </c>
      <c r="Z141" s="30">
        <f t="shared" si="123"/>
        <v>0</v>
      </c>
      <c r="AA141" s="61" t="s">
        <v>243</v>
      </c>
      <c r="AB141" s="66"/>
      <c r="AC141" s="66"/>
      <c r="AD141" s="38"/>
      <c r="AE141" s="39"/>
      <c r="AF141" s="39"/>
      <c r="AG141" s="39"/>
      <c r="AH141" s="39"/>
      <c r="AI141" s="39"/>
      <c r="AJ141" s="39"/>
      <c r="AK141" s="98" t="s">
        <v>417</v>
      </c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39"/>
    </row>
    <row r="142" spans="1:65" ht="15" customHeight="1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27" t="s">
        <v>923</v>
      </c>
      <c r="M142" s="50" t="s">
        <v>244</v>
      </c>
      <c r="N142" s="27" t="s">
        <v>561</v>
      </c>
      <c r="O142" s="27">
        <v>31152</v>
      </c>
      <c r="P142" s="50" t="s">
        <v>127</v>
      </c>
      <c r="Q142" s="27">
        <f t="shared" ref="Q142:S142" si="136">IFERROR(VLOOKUP(P142,B$8:E$139,2,0),0)</f>
        <v>751204</v>
      </c>
      <c r="R142" s="27" t="str">
        <f t="shared" si="136"/>
        <v>SPC.03.</v>
      </c>
      <c r="S142" s="30" t="str">
        <f t="shared" si="136"/>
        <v>Produkcja wyrobów piekarskich</v>
      </c>
      <c r="T142" s="290" t="s">
        <v>1227</v>
      </c>
      <c r="U142" s="32">
        <v>3</v>
      </c>
      <c r="V142" s="32">
        <v>2</v>
      </c>
      <c r="W142" s="33" t="s">
        <v>161</v>
      </c>
      <c r="X142" s="32">
        <v>3</v>
      </c>
      <c r="Y142" s="49">
        <v>2</v>
      </c>
      <c r="Z142" s="30" t="str">
        <f t="shared" si="123"/>
        <v>Centrum Kształcenia Zawodowego w Oleśnicy, ul. Wojska Polskiego 67</v>
      </c>
      <c r="AA142" s="61" t="s">
        <v>134</v>
      </c>
      <c r="AB142" s="66"/>
      <c r="AC142" s="66"/>
      <c r="AD142" s="38"/>
      <c r="AE142" s="3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BM142" s="39"/>
    </row>
    <row r="143" spans="1:65" ht="15" customHeight="1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27" t="s">
        <v>1257</v>
      </c>
      <c r="M143" s="50" t="s">
        <v>244</v>
      </c>
      <c r="N143" s="27" t="s">
        <v>561</v>
      </c>
      <c r="O143" s="27">
        <v>31152</v>
      </c>
      <c r="P143" s="50" t="s">
        <v>74</v>
      </c>
      <c r="Q143" s="27">
        <f t="shared" ref="Q143:S143" si="137">IFERROR(VLOOKUP(P143,B$8:E$139,2,0),0)</f>
        <v>522301</v>
      </c>
      <c r="R143" s="27" t="str">
        <f t="shared" si="137"/>
        <v>HAN.01.</v>
      </c>
      <c r="S143" s="30" t="str">
        <f t="shared" si="137"/>
        <v>Prowadzenie sprzedaży</v>
      </c>
      <c r="T143" s="262" t="s">
        <v>1227</v>
      </c>
      <c r="U143" s="32">
        <v>6</v>
      </c>
      <c r="V143" s="32">
        <v>5</v>
      </c>
      <c r="W143" s="33" t="s">
        <v>161</v>
      </c>
      <c r="X143" s="32">
        <v>6</v>
      </c>
      <c r="Y143" s="49">
        <v>5</v>
      </c>
      <c r="Z143" s="30" t="str">
        <f t="shared" si="123"/>
        <v>Centrum Kształcenia Zawodowego w Oleśnicy, ul. Wojska Polskiego 67</v>
      </c>
      <c r="AA143" s="61" t="s">
        <v>134</v>
      </c>
      <c r="AB143" s="38"/>
      <c r="AC143" s="38"/>
      <c r="AD143" s="38"/>
      <c r="AE143" s="39"/>
      <c r="AF143" s="39"/>
      <c r="AG143" s="39"/>
      <c r="AH143" s="39"/>
      <c r="AI143" s="39"/>
      <c r="AJ143" s="39"/>
      <c r="AK143" s="98" t="s">
        <v>417</v>
      </c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39"/>
    </row>
    <row r="144" spans="1:65" ht="15" customHeight="1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27" t="s">
        <v>924</v>
      </c>
      <c r="M144" s="50" t="s">
        <v>244</v>
      </c>
      <c r="N144" s="27" t="s">
        <v>561</v>
      </c>
      <c r="O144" s="27">
        <v>31152</v>
      </c>
      <c r="P144" s="50" t="s">
        <v>92</v>
      </c>
      <c r="Q144" s="27">
        <f t="shared" ref="Q144:S144" si="138">IFERROR(VLOOKUP(P144,B$8:E$139,2,0),0)</f>
        <v>752205</v>
      </c>
      <c r="R144" s="27" t="str">
        <f t="shared" si="138"/>
        <v>DRM.04.</v>
      </c>
      <c r="S144" s="30" t="str">
        <f t="shared" si="138"/>
        <v> Wytwarzanie wyrobów z drewna i materiałów drewnopochodnych</v>
      </c>
      <c r="T144" s="57" t="s">
        <v>140</v>
      </c>
      <c r="U144" s="32">
        <v>2</v>
      </c>
      <c r="V144" s="32">
        <v>0</v>
      </c>
      <c r="W144" s="33" t="s">
        <v>161</v>
      </c>
      <c r="X144" s="32">
        <v>2</v>
      </c>
      <c r="Y144" s="49">
        <v>0</v>
      </c>
      <c r="Z144" s="30" t="str">
        <f t="shared" si="123"/>
        <v>Centrum Kształcenia Zawodowego w Oleśnicy, ul. Wojska Polskiego 67</v>
      </c>
      <c r="AA144" s="61" t="s">
        <v>134</v>
      </c>
      <c r="AB144" s="38"/>
      <c r="AC144" s="38"/>
      <c r="AD144" s="38"/>
      <c r="AE144" s="39"/>
      <c r="AF144" s="39"/>
      <c r="AG144" s="39"/>
      <c r="AH144" s="39"/>
      <c r="AI144" s="39"/>
      <c r="AJ144" s="39"/>
      <c r="AK144" s="98" t="s">
        <v>417</v>
      </c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39"/>
    </row>
    <row r="145" spans="1:65" ht="15" customHeight="1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27" t="s">
        <v>926</v>
      </c>
      <c r="M145" s="50" t="s">
        <v>244</v>
      </c>
      <c r="N145" s="27" t="s">
        <v>561</v>
      </c>
      <c r="O145" s="27">
        <v>31152</v>
      </c>
      <c r="P145" s="50" t="s">
        <v>254</v>
      </c>
      <c r="Q145" s="27">
        <f t="shared" ref="Q145:S145" si="139">IFERROR(VLOOKUP(P145,B$8:E$139,2,0),0)</f>
        <v>722204</v>
      </c>
      <c r="R145" s="27" t="str">
        <f t="shared" si="139"/>
        <v>MEC.08.</v>
      </c>
      <c r="S145" s="30" t="str">
        <f t="shared" si="139"/>
        <v>Wykonywanie i naprawa elementów maszyn, urządzeń i narzędzi</v>
      </c>
      <c r="T145" s="42" t="s">
        <v>1219</v>
      </c>
      <c r="U145" s="32">
        <v>2</v>
      </c>
      <c r="V145" s="32">
        <v>0</v>
      </c>
      <c r="W145" s="33" t="s">
        <v>161</v>
      </c>
      <c r="X145" s="32">
        <v>2</v>
      </c>
      <c r="Y145" s="49">
        <v>0</v>
      </c>
      <c r="Z145" s="30" t="str">
        <f t="shared" si="123"/>
        <v>Centrum Kształcenia Zawodowego w CKZiU,  ul. Tadeusza Kościuszki 27, 56-100 Wołów</v>
      </c>
      <c r="AA145" s="61" t="s">
        <v>162</v>
      </c>
      <c r="AB145" s="38"/>
      <c r="AC145" s="38"/>
      <c r="AD145" s="38"/>
      <c r="AE145" s="39"/>
      <c r="AF145" s="39"/>
      <c r="AG145" s="39"/>
      <c r="AH145" s="39"/>
      <c r="AI145" s="39"/>
      <c r="AJ145" s="39"/>
      <c r="AK145" s="98" t="s">
        <v>417</v>
      </c>
      <c r="AL145" s="39"/>
      <c r="AM145" s="39"/>
      <c r="AN145" s="39"/>
      <c r="AO145" s="39"/>
      <c r="AP145" s="39"/>
      <c r="AQ145" s="39"/>
      <c r="AR145" s="39"/>
      <c r="AS145" s="39"/>
      <c r="AT145" s="39"/>
      <c r="AU145" s="39"/>
      <c r="AV145" s="39"/>
      <c r="AW145" s="39"/>
      <c r="AX145" s="39"/>
      <c r="AY145" s="39"/>
      <c r="AZ145" s="39"/>
      <c r="BA145" s="39"/>
      <c r="BB145" s="39"/>
      <c r="BC145" s="39"/>
      <c r="BD145" s="39"/>
      <c r="BE145" s="39"/>
      <c r="BF145" s="39"/>
      <c r="BG145" s="39"/>
      <c r="BH145" s="39"/>
      <c r="BI145" s="39"/>
      <c r="BJ145" s="39"/>
      <c r="BK145" s="39"/>
      <c r="BL145" s="39"/>
      <c r="BM145" s="39"/>
    </row>
    <row r="146" spans="1:65" ht="15" customHeigh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27" t="s">
        <v>927</v>
      </c>
      <c r="M146" s="50" t="s">
        <v>606</v>
      </c>
      <c r="N146" s="27" t="s">
        <v>249</v>
      </c>
      <c r="O146" s="27">
        <v>114708</v>
      </c>
      <c r="P146" s="50" t="s">
        <v>137</v>
      </c>
      <c r="Q146" s="27">
        <f t="shared" ref="Q146:S146" si="140">IFERROR(VLOOKUP(P146,B$8:E$139,2,0),0)</f>
        <v>741203</v>
      </c>
      <c r="R146" s="27" t="str">
        <f t="shared" si="140"/>
        <v>MOT.02.</v>
      </c>
      <c r="S146" s="30" t="str">
        <f t="shared" si="140"/>
        <v>Obsługa, diagnozowanie oraz naprawa mechatronicznych systemów pojazdów samochodowych</v>
      </c>
      <c r="T146" s="75" t="s">
        <v>116</v>
      </c>
      <c r="U146" s="79">
        <v>4</v>
      </c>
      <c r="V146" s="79">
        <v>0</v>
      </c>
      <c r="W146" s="78" t="s">
        <v>161</v>
      </c>
      <c r="X146" s="79">
        <v>4</v>
      </c>
      <c r="Y146" s="80">
        <v>0</v>
      </c>
      <c r="Z146" s="30" t="str">
        <f t="shared" si="123"/>
        <v>Centrum Kształcenia Zawodowego i Ustawicznego, 67-400 Wschowa, Plac Kosynierów 1</v>
      </c>
      <c r="AA146" s="61" t="s">
        <v>181</v>
      </c>
      <c r="AB146" s="38"/>
      <c r="AC146" s="38"/>
      <c r="AD146" s="38"/>
      <c r="AE146" s="3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39"/>
    </row>
    <row r="147" spans="1:65" ht="15" customHeigh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27" t="s">
        <v>928</v>
      </c>
      <c r="M147" s="50" t="s">
        <v>606</v>
      </c>
      <c r="N147" s="27" t="s">
        <v>249</v>
      </c>
      <c r="O147" s="27">
        <v>114708</v>
      </c>
      <c r="P147" s="50" t="s">
        <v>149</v>
      </c>
      <c r="Q147" s="27">
        <f t="shared" ref="Q147:S147" si="141">IFERROR(VLOOKUP(P147,B$8:E$139,2,0),0)</f>
        <v>713203</v>
      </c>
      <c r="R147" s="27" t="str">
        <f t="shared" si="141"/>
        <v>MOT.03.</v>
      </c>
      <c r="S147" s="30" t="str">
        <f t="shared" si="141"/>
        <v>Diagnozowanie i naprawa powłok lakierniczych</v>
      </c>
      <c r="T147" s="152" t="s">
        <v>160</v>
      </c>
      <c r="U147" s="34">
        <v>2</v>
      </c>
      <c r="V147" s="79">
        <v>0</v>
      </c>
      <c r="W147" s="78" t="s">
        <v>161</v>
      </c>
      <c r="X147" s="34">
        <v>2</v>
      </c>
      <c r="Y147" s="80">
        <v>0</v>
      </c>
      <c r="Z147" s="30" t="str">
        <f t="shared" si="123"/>
        <v>Centrum Kształcenia Zawodowego w Świdnicy, 58-105 Świdnica, ul. Gen. Władysława Sikorskiego 41</v>
      </c>
      <c r="AA147" s="61" t="s">
        <v>34</v>
      </c>
      <c r="AB147" s="7"/>
      <c r="AC147" s="7"/>
      <c r="AD147" s="38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9"/>
    </row>
    <row r="148" spans="1:65" ht="15" customHeigh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27" t="s">
        <v>896</v>
      </c>
      <c r="M148" s="50" t="s">
        <v>606</v>
      </c>
      <c r="N148" s="27" t="s">
        <v>249</v>
      </c>
      <c r="O148" s="27">
        <v>114708</v>
      </c>
      <c r="P148" s="50" t="s">
        <v>254</v>
      </c>
      <c r="Q148" s="27">
        <f t="shared" ref="Q148:S148" si="142">IFERROR(VLOOKUP(P148,B$8:E$139,2,0),0)</f>
        <v>722204</v>
      </c>
      <c r="R148" s="27" t="str">
        <f t="shared" si="142"/>
        <v>MEC.08.</v>
      </c>
      <c r="S148" s="30" t="str">
        <f t="shared" si="142"/>
        <v>Wykonywanie i naprawa elementów maszyn, urządzeń i narzędzi</v>
      </c>
      <c r="T148" s="78" t="s">
        <v>1227</v>
      </c>
      <c r="U148" s="34">
        <v>4</v>
      </c>
      <c r="V148" s="79">
        <v>0</v>
      </c>
      <c r="W148" s="78" t="s">
        <v>161</v>
      </c>
      <c r="X148" s="34">
        <v>4</v>
      </c>
      <c r="Y148" s="80">
        <v>0</v>
      </c>
      <c r="Z148" s="30" t="str">
        <f t="shared" si="123"/>
        <v>Centrum Kształcenia Zawodowego w Świdnicy, 58-105 Świdnica, ul. Gen. Władysława Sikorskiego 41</v>
      </c>
      <c r="AA148" s="61" t="s">
        <v>34</v>
      </c>
      <c r="AB148" s="38"/>
      <c r="AC148" s="38"/>
      <c r="AD148" s="38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9"/>
    </row>
    <row r="149" spans="1:65" ht="15" customHeigh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27" t="s">
        <v>898</v>
      </c>
      <c r="M149" s="50" t="s">
        <v>606</v>
      </c>
      <c r="N149" s="27" t="s">
        <v>249</v>
      </c>
      <c r="O149" s="27">
        <v>114708</v>
      </c>
      <c r="P149" s="50" t="s">
        <v>84</v>
      </c>
      <c r="Q149" s="27">
        <f t="shared" ref="Q149:S149" si="143">IFERROR(VLOOKUP(P149,B$8:E$139,2,0),0)</f>
        <v>712101</v>
      </c>
      <c r="R149" s="27" t="str">
        <f t="shared" si="143"/>
        <v>BUD.03.</v>
      </c>
      <c r="S149" s="30" t="str">
        <f t="shared" si="143"/>
        <v>Wykonywanie robót dekarsko-blacharskich</v>
      </c>
      <c r="T149" s="43" t="s">
        <v>116</v>
      </c>
      <c r="U149" s="79">
        <v>8</v>
      </c>
      <c r="V149" s="79">
        <v>0</v>
      </c>
      <c r="W149" s="78" t="s">
        <v>161</v>
      </c>
      <c r="X149" s="79">
        <v>8</v>
      </c>
      <c r="Y149" s="80">
        <v>0</v>
      </c>
      <c r="Z149" s="30" t="str">
        <f t="shared" si="123"/>
        <v>Branżowa Szkoła 1 Stopnia w Opolu, ul. Luboszycka 9, 45-036 Opole</v>
      </c>
      <c r="AA149" s="61" t="s">
        <v>41</v>
      </c>
      <c r="AB149" s="38"/>
      <c r="AC149" s="38"/>
      <c r="AD149" s="38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</row>
    <row r="150" spans="1:65" ht="15" customHeigh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27" t="s">
        <v>899</v>
      </c>
      <c r="M150" s="50" t="s">
        <v>606</v>
      </c>
      <c r="N150" s="27" t="s">
        <v>249</v>
      </c>
      <c r="O150" s="27">
        <v>114708</v>
      </c>
      <c r="P150" s="50" t="s">
        <v>40</v>
      </c>
      <c r="Q150" s="27">
        <f t="shared" ref="Q150:S150" si="144">IFERROR(VLOOKUP(P150,B$8:E$139,2,0),0)</f>
        <v>741103</v>
      </c>
      <c r="R150" s="27" t="str">
        <f t="shared" si="144"/>
        <v>ELE.02.</v>
      </c>
      <c r="S150" s="30" t="str">
        <f t="shared" si="144"/>
        <v>Montaż, uruchamianie i konserwacja instalacji, maszyn i urządzeń elektrycznych</v>
      </c>
      <c r="T150" s="75" t="s">
        <v>160</v>
      </c>
      <c r="U150" s="34">
        <v>3</v>
      </c>
      <c r="V150" s="79">
        <v>0</v>
      </c>
      <c r="W150" s="78" t="s">
        <v>161</v>
      </c>
      <c r="X150" s="34">
        <v>3</v>
      </c>
      <c r="Y150" s="80">
        <v>0</v>
      </c>
      <c r="Z150" s="30" t="str">
        <f t="shared" si="123"/>
        <v>Centrum Kształcenia Zawodowego i Ustawicznego, 67-400 Wschowa, Plac Kosynierów 1</v>
      </c>
      <c r="AA150" s="61" t="s">
        <v>181</v>
      </c>
      <c r="AB150" s="38"/>
      <c r="AC150" s="38"/>
      <c r="AD150" s="38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9"/>
    </row>
    <row r="151" spans="1:65" ht="15" customHeigh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27" t="s">
        <v>902</v>
      </c>
      <c r="M151" s="50" t="s">
        <v>606</v>
      </c>
      <c r="N151" s="27" t="s">
        <v>249</v>
      </c>
      <c r="O151" s="27">
        <v>114708</v>
      </c>
      <c r="P151" s="50" t="s">
        <v>440</v>
      </c>
      <c r="Q151" s="27">
        <f t="shared" ref="Q151:S151" si="145">IFERROR(VLOOKUP(P151,B$8:E$139,2,0),0)</f>
        <v>814209</v>
      </c>
      <c r="R151" s="27" t="str">
        <f t="shared" si="145"/>
        <v>CHM.01.</v>
      </c>
      <c r="S151" s="30" t="str">
        <f t="shared" si="145"/>
        <v>Obsługa maszyn i urządzeń do przetwórstwa tworzyw sztucznych</v>
      </c>
      <c r="T151" s="289"/>
      <c r="U151" s="263">
        <v>0</v>
      </c>
      <c r="V151" s="79">
        <v>0</v>
      </c>
      <c r="W151" s="78" t="s">
        <v>161</v>
      </c>
      <c r="X151" s="79">
        <v>0</v>
      </c>
      <c r="Y151" s="80">
        <v>0</v>
      </c>
      <c r="Z151" s="30">
        <f t="shared" si="123"/>
        <v>0</v>
      </c>
      <c r="AA151" s="61"/>
      <c r="AB151" s="38"/>
      <c r="AC151" s="38"/>
      <c r="AD151" s="38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</row>
    <row r="152" spans="1:65" ht="15" customHeigh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27" t="s">
        <v>903</v>
      </c>
      <c r="M152" s="50" t="s">
        <v>622</v>
      </c>
      <c r="N152" s="27" t="s">
        <v>623</v>
      </c>
      <c r="O152" s="27">
        <v>19678</v>
      </c>
      <c r="P152" s="47" t="s">
        <v>44</v>
      </c>
      <c r="Q152" s="27">
        <f t="shared" ref="Q152:S152" si="146">IFERROR(VLOOKUP(P152,B$8:E$139,2,0),0)</f>
        <v>514101</v>
      </c>
      <c r="R152" s="27" t="str">
        <f t="shared" si="146"/>
        <v>FRK.01.</v>
      </c>
      <c r="S152" s="30" t="str">
        <f t="shared" si="146"/>
        <v>Wykonywanie usług fryzjerskich</v>
      </c>
      <c r="T152" s="31" t="s">
        <v>89</v>
      </c>
      <c r="U152" s="78">
        <v>3</v>
      </c>
      <c r="V152" s="78">
        <v>3</v>
      </c>
      <c r="W152" s="78" t="s">
        <v>33</v>
      </c>
      <c r="X152" s="78">
        <v>3</v>
      </c>
      <c r="Y152" s="81">
        <v>3</v>
      </c>
      <c r="Z152" s="30" t="str">
        <f t="shared" si="123"/>
        <v>Centrum Kształcenia Zawodowego w Świdnicy, 58-105 Świdnica, ul. Gen. Władysława Sikorskiego 41</v>
      </c>
      <c r="AA152" s="61" t="s">
        <v>34</v>
      </c>
      <c r="AB152" s="38"/>
      <c r="AC152" s="38"/>
      <c r="AD152" s="38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9"/>
    </row>
    <row r="153" spans="1:65" ht="15" customHeigh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27" t="s">
        <v>910</v>
      </c>
      <c r="M153" s="50" t="s">
        <v>622</v>
      </c>
      <c r="N153" s="27" t="s">
        <v>623</v>
      </c>
      <c r="O153" s="27">
        <v>19678</v>
      </c>
      <c r="P153" s="41" t="s">
        <v>61</v>
      </c>
      <c r="Q153" s="27">
        <f t="shared" ref="Q153:S153" si="147">IFERROR(VLOOKUP(P153,B$8:E$139,2,0),0)</f>
        <v>723103</v>
      </c>
      <c r="R153" s="27" t="str">
        <f t="shared" si="147"/>
        <v>MOT.05.</v>
      </c>
      <c r="S153" s="30" t="str">
        <f t="shared" si="147"/>
        <v>Obsługa, diagnozowanie oraz naprawa pojazdów samochodowych</v>
      </c>
      <c r="T153" s="181" t="s">
        <v>89</v>
      </c>
      <c r="U153" s="78">
        <v>6</v>
      </c>
      <c r="V153" s="78">
        <v>1</v>
      </c>
      <c r="W153" s="78" t="s">
        <v>33</v>
      </c>
      <c r="X153" s="78">
        <v>6</v>
      </c>
      <c r="Y153" s="81">
        <v>1</v>
      </c>
      <c r="Z153" s="30" t="str">
        <f t="shared" si="123"/>
        <v>Centrum Kształcenia Zawodowego w Oleśnicy, ul. Wojska Polskiego 67</v>
      </c>
      <c r="AA153" s="61" t="s">
        <v>134</v>
      </c>
      <c r="AB153" s="38"/>
      <c r="AC153" s="38"/>
      <c r="AD153" s="38"/>
      <c r="AE153" s="3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9"/>
    </row>
    <row r="154" spans="1:65" ht="15" customHeigh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27" t="s">
        <v>908</v>
      </c>
      <c r="M154" s="50" t="s">
        <v>622</v>
      </c>
      <c r="N154" s="27" t="s">
        <v>623</v>
      </c>
      <c r="O154" s="27">
        <v>19678</v>
      </c>
      <c r="P154" s="47" t="s">
        <v>57</v>
      </c>
      <c r="Q154" s="27">
        <f t="shared" ref="Q154:S154" si="148">IFERROR(VLOOKUP(P154,B$8:E$139,2,0),0)</f>
        <v>721306</v>
      </c>
      <c r="R154" s="27" t="str">
        <f t="shared" si="148"/>
        <v>MOT.01.</v>
      </c>
      <c r="S154" s="30" t="str">
        <f t="shared" si="148"/>
        <v>Diagnozowanie i naprawa nadwozi pojazdów samochodowych</v>
      </c>
      <c r="T154" s="181" t="s">
        <v>216</v>
      </c>
      <c r="U154" s="78">
        <v>2</v>
      </c>
      <c r="V154" s="78">
        <v>0</v>
      </c>
      <c r="W154" s="78" t="s">
        <v>33</v>
      </c>
      <c r="X154" s="78">
        <v>2</v>
      </c>
      <c r="Y154" s="81">
        <v>0</v>
      </c>
      <c r="Z154" s="30" t="str">
        <f t="shared" si="123"/>
        <v>Centrum Kształcenia Zawodowego w Świdnicy, 58-105 Świdnica, ul. Gen. Władysława Sikorskiego 41</v>
      </c>
      <c r="AA154" s="61" t="s">
        <v>34</v>
      </c>
      <c r="AB154" s="38"/>
      <c r="AC154" s="38"/>
      <c r="AD154" s="38"/>
      <c r="AE154" s="39"/>
      <c r="AF154" s="39" t="s">
        <v>348</v>
      </c>
      <c r="AG154" s="39"/>
      <c r="AH154" s="39"/>
      <c r="AI154" s="39"/>
      <c r="AJ154" s="39"/>
      <c r="AK154" s="98" t="s">
        <v>417</v>
      </c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</row>
    <row r="155" spans="1:65" ht="15" customHeigh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27" t="s">
        <v>905</v>
      </c>
      <c r="M155" s="50" t="s">
        <v>622</v>
      </c>
      <c r="N155" s="27" t="s">
        <v>623</v>
      </c>
      <c r="O155" s="27">
        <v>19678</v>
      </c>
      <c r="P155" s="41" t="s">
        <v>124</v>
      </c>
      <c r="Q155" s="27">
        <f t="shared" ref="Q155:S155" si="149">IFERROR(VLOOKUP(P155,B$8:E$139,2,0),0)</f>
        <v>722307</v>
      </c>
      <c r="R155" s="27" t="str">
        <f t="shared" si="149"/>
        <v>MEC.05.</v>
      </c>
      <c r="S155" s="30" t="str">
        <f t="shared" si="149"/>
        <v> Użytkowanie obrabiarek skrawających</v>
      </c>
      <c r="T155" s="187" t="s">
        <v>216</v>
      </c>
      <c r="U155" s="78">
        <v>10</v>
      </c>
      <c r="V155" s="78">
        <v>1</v>
      </c>
      <c r="W155" s="78" t="s">
        <v>33</v>
      </c>
      <c r="X155" s="78">
        <v>10</v>
      </c>
      <c r="Y155" s="81">
        <v>1</v>
      </c>
      <c r="Z155" s="30" t="str">
        <f t="shared" si="123"/>
        <v>Centrum Kształcenia Zawodowego w Oleśnicy, ul. Wojska Polskiego 67</v>
      </c>
      <c r="AA155" s="61" t="s">
        <v>134</v>
      </c>
      <c r="AB155" s="38"/>
      <c r="AC155" s="38"/>
      <c r="AD155" s="38"/>
      <c r="AE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9"/>
    </row>
    <row r="156" spans="1:65" ht="15" customHeigh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27" t="s">
        <v>909</v>
      </c>
      <c r="M156" s="50" t="s">
        <v>622</v>
      </c>
      <c r="N156" s="27" t="s">
        <v>623</v>
      </c>
      <c r="O156" s="27">
        <v>19678</v>
      </c>
      <c r="P156" s="47" t="s">
        <v>92</v>
      </c>
      <c r="Q156" s="27">
        <f t="shared" ref="Q156:S156" si="150">IFERROR(VLOOKUP(P156,B$8:E$139,2,0),0)</f>
        <v>752205</v>
      </c>
      <c r="R156" s="27" t="str">
        <f t="shared" si="150"/>
        <v>DRM.04.</v>
      </c>
      <c r="S156" s="30" t="str">
        <f t="shared" si="150"/>
        <v> Wytwarzanie wyrobów z drewna i materiałów drewnopochodnych</v>
      </c>
      <c r="T156" s="152" t="s">
        <v>140</v>
      </c>
      <c r="U156" s="78">
        <v>1</v>
      </c>
      <c r="V156" s="78">
        <v>0</v>
      </c>
      <c r="W156" s="78" t="s">
        <v>33</v>
      </c>
      <c r="X156" s="78">
        <v>1</v>
      </c>
      <c r="Y156" s="81">
        <v>0</v>
      </c>
      <c r="Z156" s="30" t="str">
        <f t="shared" si="123"/>
        <v>Centrum Kształcenia Zawodowego w Świdnicy, 58-105 Świdnica, ul. Gen. Władysława Sikorskiego 41</v>
      </c>
      <c r="AA156" s="61" t="s">
        <v>34</v>
      </c>
      <c r="AB156" s="38"/>
      <c r="AC156" s="38"/>
      <c r="AD156" s="38"/>
      <c r="AE156" s="39"/>
      <c r="AF156" s="39"/>
      <c r="AG156" s="39"/>
      <c r="AH156" s="39"/>
      <c r="AI156" s="39"/>
      <c r="AJ156" s="39"/>
      <c r="AK156" s="98" t="s">
        <v>417</v>
      </c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</row>
    <row r="157" spans="1:65" ht="15" customHeigh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27" t="s">
        <v>893</v>
      </c>
      <c r="M157" s="50" t="s">
        <v>622</v>
      </c>
      <c r="N157" s="27" t="s">
        <v>623</v>
      </c>
      <c r="O157" s="27">
        <v>19678</v>
      </c>
      <c r="P157" s="41" t="s">
        <v>40</v>
      </c>
      <c r="Q157" s="27">
        <f t="shared" ref="Q157:S157" si="151">IFERROR(VLOOKUP(P157,B$8:E$139,2,0),0)</f>
        <v>741103</v>
      </c>
      <c r="R157" s="27" t="str">
        <f t="shared" si="151"/>
        <v>ELE.02.</v>
      </c>
      <c r="S157" s="30" t="str">
        <f t="shared" si="151"/>
        <v>Montaż, uruchamianie i konserwacja instalacji, maszyn i urządzeń elektrycznych</v>
      </c>
      <c r="T157" s="77" t="s">
        <v>160</v>
      </c>
      <c r="U157" s="78">
        <v>4</v>
      </c>
      <c r="V157" s="78">
        <v>0</v>
      </c>
      <c r="W157" s="78" t="s">
        <v>33</v>
      </c>
      <c r="X157" s="78">
        <v>4</v>
      </c>
      <c r="Y157" s="81">
        <v>0</v>
      </c>
      <c r="Z157" s="30" t="str">
        <f t="shared" si="123"/>
        <v>Centrum Kształcenia Zawodowego i Ustawicznego, 67-400 Wschowa, Plac Kosynierów 1</v>
      </c>
      <c r="AA157" s="61" t="s">
        <v>181</v>
      </c>
      <c r="AB157" s="38"/>
      <c r="AC157" s="38"/>
      <c r="AD157" s="38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9"/>
    </row>
    <row r="158" spans="1:65" ht="15" customHeigh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27" t="s">
        <v>895</v>
      </c>
      <c r="M158" s="50" t="s">
        <v>622</v>
      </c>
      <c r="N158" s="27" t="s">
        <v>623</v>
      </c>
      <c r="O158" s="27">
        <v>19678</v>
      </c>
      <c r="P158" s="41" t="s">
        <v>54</v>
      </c>
      <c r="Q158" s="27">
        <f t="shared" ref="Q158:S158" si="152">IFERROR(VLOOKUP(P158,B$8:E$139,2,0),0)</f>
        <v>432106</v>
      </c>
      <c r="R158" s="27" t="str">
        <f t="shared" si="152"/>
        <v>SPL.01.</v>
      </c>
      <c r="S158" s="30" t="str">
        <f t="shared" si="152"/>
        <v>Obsługa magazynów</v>
      </c>
      <c r="T158" s="31" t="s">
        <v>1212</v>
      </c>
      <c r="U158" s="44">
        <v>1</v>
      </c>
      <c r="V158" s="44">
        <v>0</v>
      </c>
      <c r="W158" s="78" t="s">
        <v>161</v>
      </c>
      <c r="X158" s="78">
        <v>1</v>
      </c>
      <c r="Y158" s="57">
        <v>0</v>
      </c>
      <c r="Z158" s="30" t="str">
        <f t="shared" si="123"/>
        <v>Centrum Kształcenia Zawodowego w Kędzierzynie - Koźlu, ul. Mostowa 7, 47-223 Kędzierzyn Koźle, biuro@ckzkk.pl</v>
      </c>
      <c r="AA158" s="61" t="s">
        <v>103</v>
      </c>
      <c r="AB158" s="38"/>
      <c r="AC158" s="38"/>
      <c r="AD158" s="38"/>
      <c r="AE158" s="3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9"/>
    </row>
    <row r="159" spans="1:65" ht="15" customHeigh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27" t="s">
        <v>894</v>
      </c>
      <c r="M159" s="50" t="s">
        <v>622</v>
      </c>
      <c r="N159" s="27" t="s">
        <v>623</v>
      </c>
      <c r="O159" s="27">
        <v>19678</v>
      </c>
      <c r="P159" s="41" t="s">
        <v>167</v>
      </c>
      <c r="Q159" s="27">
        <f t="shared" ref="Q159:S159" si="153">IFERROR(VLOOKUP(P159,B$8:E$139,2,0),0)</f>
        <v>343101</v>
      </c>
      <c r="R159" s="27" t="str">
        <f t="shared" si="153"/>
        <v>AUD.02.</v>
      </c>
      <c r="S159" s="30" t="str">
        <f t="shared" si="153"/>
        <v> Rejestracja, obróbka i publikacja obrazu</v>
      </c>
      <c r="T159" s="181" t="s">
        <v>880</v>
      </c>
      <c r="U159" s="78">
        <v>2</v>
      </c>
      <c r="V159" s="78">
        <v>2</v>
      </c>
      <c r="W159" s="78" t="s">
        <v>161</v>
      </c>
      <c r="X159" s="78">
        <v>2</v>
      </c>
      <c r="Y159" s="81">
        <v>2</v>
      </c>
      <c r="Z159" s="30" t="str">
        <f t="shared" si="123"/>
        <v>Zespół Placówek Oświatowych Centrum Kształcenia Zawodowego nr 2 w Olkuszu, ul. Legionów Polskich 3</v>
      </c>
      <c r="AA159" s="61" t="s">
        <v>141</v>
      </c>
      <c r="AB159" s="38"/>
      <c r="AC159" s="38"/>
      <c r="AD159" s="38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9"/>
    </row>
    <row r="160" spans="1:65" ht="15" customHeigh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27" t="s">
        <v>1079</v>
      </c>
      <c r="M160" s="50" t="s">
        <v>633</v>
      </c>
      <c r="N160" s="27" t="s">
        <v>634</v>
      </c>
      <c r="O160" s="27">
        <v>79315</v>
      </c>
      <c r="P160" s="50" t="s">
        <v>127</v>
      </c>
      <c r="Q160" s="27">
        <f t="shared" ref="Q160:S160" si="154">IFERROR(VLOOKUP(P160,B$8:E$139,2,0),0)</f>
        <v>751204</v>
      </c>
      <c r="R160" s="27" t="str">
        <f t="shared" si="154"/>
        <v>SPC.03.</v>
      </c>
      <c r="S160" s="30" t="str">
        <f t="shared" si="154"/>
        <v>Produkcja wyrobów piekarskich</v>
      </c>
      <c r="T160" s="187" t="s">
        <v>160</v>
      </c>
      <c r="U160" s="79">
        <v>1</v>
      </c>
      <c r="V160" s="79">
        <v>0</v>
      </c>
      <c r="W160" s="78" t="s">
        <v>33</v>
      </c>
      <c r="X160" s="79">
        <v>1</v>
      </c>
      <c r="Y160" s="80">
        <v>0</v>
      </c>
      <c r="Z160" s="30" t="str">
        <f t="shared" si="123"/>
        <v>Centrum Kształcenia Zawodowego w Świdnicy, 58-105 Świdnica, ul. Gen. Władysława Sikorskiego 41</v>
      </c>
      <c r="AA160" s="61" t="s">
        <v>34</v>
      </c>
      <c r="AB160" s="38"/>
      <c r="AC160" s="38"/>
      <c r="AD160" s="38"/>
      <c r="AE160" s="39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/>
      <c r="BA160" s="39"/>
      <c r="BB160" s="39"/>
      <c r="BC160" s="39"/>
      <c r="BD160" s="39"/>
      <c r="BE160" s="39"/>
      <c r="BF160" s="39"/>
      <c r="BG160" s="39"/>
      <c r="BH160" s="39"/>
      <c r="BI160" s="39"/>
      <c r="BJ160" s="39"/>
      <c r="BK160" s="39"/>
      <c r="BL160" s="39"/>
      <c r="BM160" s="39"/>
    </row>
    <row r="161" spans="1:65" ht="15" customHeigh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27" t="s">
        <v>1080</v>
      </c>
      <c r="M161" s="50" t="s">
        <v>633</v>
      </c>
      <c r="N161" s="27" t="s">
        <v>634</v>
      </c>
      <c r="O161" s="27">
        <v>79315</v>
      </c>
      <c r="P161" s="50" t="s">
        <v>137</v>
      </c>
      <c r="Q161" s="27">
        <f t="shared" ref="Q161:S161" si="155">IFERROR(VLOOKUP(P161,B$8:E$139,2,0),0)</f>
        <v>741203</v>
      </c>
      <c r="R161" s="27" t="str">
        <f t="shared" si="155"/>
        <v>MOT.02.</v>
      </c>
      <c r="S161" s="30" t="str">
        <f t="shared" si="155"/>
        <v>Obsługa, diagnozowanie oraz naprawa mechatronicznych systemów pojazdów samochodowych</v>
      </c>
      <c r="T161" s="75" t="s">
        <v>116</v>
      </c>
      <c r="U161" s="79">
        <v>2</v>
      </c>
      <c r="V161" s="79">
        <v>0</v>
      </c>
      <c r="W161" s="78" t="s">
        <v>33</v>
      </c>
      <c r="X161" s="79">
        <v>2</v>
      </c>
      <c r="Y161" s="80">
        <v>0</v>
      </c>
      <c r="Z161" s="30" t="str">
        <f t="shared" si="123"/>
        <v>Centrum Kształcenia Zawodowego i Ustawicznego, 67-400 Wschowa, Plac Kosynierów 1</v>
      </c>
      <c r="AA161" s="61" t="s">
        <v>181</v>
      </c>
      <c r="AB161" s="66"/>
      <c r="AC161" s="38"/>
      <c r="AD161" s="38"/>
      <c r="AE161" s="3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39"/>
    </row>
    <row r="162" spans="1:65" ht="15" customHeigh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27" t="s">
        <v>1081</v>
      </c>
      <c r="M162" s="50" t="s">
        <v>633</v>
      </c>
      <c r="N162" s="27" t="s">
        <v>634</v>
      </c>
      <c r="O162" s="27">
        <v>79315</v>
      </c>
      <c r="P162" s="50" t="s">
        <v>68</v>
      </c>
      <c r="Q162" s="27">
        <f t="shared" ref="Q162:S162" si="156">IFERROR(VLOOKUP(P162,B$8:E$139,2,0),0)</f>
        <v>962907</v>
      </c>
      <c r="R162" s="27" t="str">
        <f t="shared" si="156"/>
        <v>HGT.03.</v>
      </c>
      <c r="S162" s="30" t="str">
        <f t="shared" si="156"/>
        <v>Obsługa gości w obiekcie świadczącym usługi hotelarskie</v>
      </c>
      <c r="T162" s="264" t="s">
        <v>1215</v>
      </c>
      <c r="U162" s="79">
        <v>1</v>
      </c>
      <c r="V162" s="79">
        <v>1</v>
      </c>
      <c r="W162" s="78" t="s">
        <v>161</v>
      </c>
      <c r="X162" s="79">
        <v>0</v>
      </c>
      <c r="Y162" s="80">
        <v>0</v>
      </c>
      <c r="Z162" s="30" t="str">
        <f t="shared" si="123"/>
        <v>Centrum Kształcenia Zawodowego w Kłodzkiej Szkole Przedsiębiorczości w Kłodzku, ul. Szkolna 8, 57-300 Kłodzko</v>
      </c>
      <c r="AA162" s="61" t="s">
        <v>71</v>
      </c>
      <c r="AB162" s="66"/>
      <c r="AC162" s="38"/>
      <c r="AD162" s="38"/>
      <c r="AE162" s="39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9"/>
    </row>
    <row r="163" spans="1:65" ht="15" customHeigh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27" t="s">
        <v>1084</v>
      </c>
      <c r="M163" s="50" t="s">
        <v>633</v>
      </c>
      <c r="N163" s="27" t="s">
        <v>634</v>
      </c>
      <c r="O163" s="27">
        <v>79315</v>
      </c>
      <c r="P163" s="50" t="s">
        <v>31</v>
      </c>
      <c r="Q163" s="27">
        <f t="shared" ref="Q163:S163" si="157">IFERROR(VLOOKUP(P163,B$8:E$139,2,0),0)</f>
        <v>751201</v>
      </c>
      <c r="R163" s="27" t="str">
        <f t="shared" si="157"/>
        <v>SPC.01.</v>
      </c>
      <c r="S163" s="30" t="str">
        <f t="shared" si="157"/>
        <v>Produkcja wyrobów cukierniczych</v>
      </c>
      <c r="T163" s="43" t="s">
        <v>1220</v>
      </c>
      <c r="U163" s="79">
        <v>2</v>
      </c>
      <c r="V163" s="79">
        <v>1</v>
      </c>
      <c r="W163" s="78" t="s">
        <v>161</v>
      </c>
      <c r="X163" s="79">
        <v>0</v>
      </c>
      <c r="Y163" s="80">
        <v>0</v>
      </c>
      <c r="Z163" s="30" t="str">
        <f t="shared" si="123"/>
        <v>Centrum Kształcenia Zawodowego w Kłodzkiej Szkole Przedsiębiorczości w Kłodzku, ul. Szkolna 8, 57-300 Kłodzko</v>
      </c>
      <c r="AA163" s="61" t="s">
        <v>71</v>
      </c>
      <c r="AB163" s="61"/>
      <c r="AC163" s="7"/>
      <c r="AD163" s="38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</row>
    <row r="164" spans="1:65" ht="15" customHeigh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27" t="s">
        <v>1085</v>
      </c>
      <c r="M164" s="50" t="s">
        <v>633</v>
      </c>
      <c r="N164" s="27" t="s">
        <v>634</v>
      </c>
      <c r="O164" s="27">
        <v>79315</v>
      </c>
      <c r="P164" s="50" t="s">
        <v>74</v>
      </c>
      <c r="Q164" s="27">
        <f t="shared" ref="Q164:S164" si="158">IFERROR(VLOOKUP(P164,B$8:E$139,2,0),0)</f>
        <v>522301</v>
      </c>
      <c r="R164" s="27" t="str">
        <f t="shared" si="158"/>
        <v>HAN.01.</v>
      </c>
      <c r="S164" s="30" t="str">
        <f t="shared" si="158"/>
        <v>Prowadzenie sprzedaży</v>
      </c>
      <c r="T164" s="46" t="s">
        <v>1215</v>
      </c>
      <c r="U164" s="34">
        <v>6</v>
      </c>
      <c r="V164" s="34">
        <v>4</v>
      </c>
      <c r="W164" s="78" t="s">
        <v>161</v>
      </c>
      <c r="X164" s="79">
        <v>0</v>
      </c>
      <c r="Y164" s="80">
        <v>0</v>
      </c>
      <c r="Z164" s="30" t="str">
        <f t="shared" si="123"/>
        <v>Centrum Kształcenia Zawodowego w Kłodzkiej Szkole Przedsiębiorczości w Kłodzku, ul. Szkolna 8, 57-300 Kłodzko</v>
      </c>
      <c r="AA164" s="61" t="s">
        <v>71</v>
      </c>
      <c r="AB164" s="66"/>
      <c r="AC164" s="38"/>
      <c r="AD164" s="38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</row>
    <row r="165" spans="1:65" ht="15" customHeigh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27" t="s">
        <v>1090</v>
      </c>
      <c r="M165" s="50" t="s">
        <v>633</v>
      </c>
      <c r="N165" s="27" t="s">
        <v>634</v>
      </c>
      <c r="O165" s="27">
        <v>79315</v>
      </c>
      <c r="P165" s="50" t="s">
        <v>61</v>
      </c>
      <c r="Q165" s="27">
        <f t="shared" ref="Q165:S165" si="159">IFERROR(VLOOKUP(P165,B$8:E$139,2,0),0)</f>
        <v>723103</v>
      </c>
      <c r="R165" s="27" t="str">
        <f t="shared" si="159"/>
        <v>MOT.05.</v>
      </c>
      <c r="S165" s="30" t="str">
        <f t="shared" si="159"/>
        <v>Obsługa, diagnozowanie oraz naprawa pojazdów samochodowych</v>
      </c>
      <c r="T165" s="43" t="s">
        <v>1220</v>
      </c>
      <c r="U165" s="34">
        <v>10</v>
      </c>
      <c r="V165" s="79">
        <v>0</v>
      </c>
      <c r="W165" s="81" t="s">
        <v>161</v>
      </c>
      <c r="X165" s="79">
        <v>0</v>
      </c>
      <c r="Y165" s="80">
        <v>0</v>
      </c>
      <c r="Z165" s="30" t="str">
        <f t="shared" si="123"/>
        <v>Centrum Kształcenia Zawodowego w Kłodzkiej Szkole Przedsiębiorczości w Kłodzku, ul. Szkolna 8, 57-300 Kłodzko</v>
      </c>
      <c r="AA165" s="61" t="s">
        <v>71</v>
      </c>
      <c r="AB165" s="66"/>
      <c r="AC165" s="38"/>
      <c r="AD165" s="38"/>
      <c r="AE165" s="39"/>
      <c r="AF165" s="39"/>
      <c r="AG165" s="39"/>
      <c r="AH165" s="39"/>
      <c r="AI165" s="39"/>
      <c r="AJ165" s="98" t="s">
        <v>901</v>
      </c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</row>
    <row r="166" spans="1:65" ht="15" customHeigh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27" t="s">
        <v>1086</v>
      </c>
      <c r="M166" s="50" t="s">
        <v>633</v>
      </c>
      <c r="N166" s="27" t="s">
        <v>634</v>
      </c>
      <c r="O166" s="291">
        <v>79315</v>
      </c>
      <c r="P166" s="50" t="s">
        <v>114</v>
      </c>
      <c r="Q166" s="27">
        <f t="shared" ref="Q166:S166" si="160">IFERROR(VLOOKUP(P166,B$8:E$139,2,0),0)</f>
        <v>512001</v>
      </c>
      <c r="R166" s="27" t="str">
        <f t="shared" si="160"/>
        <v>HGT.02.</v>
      </c>
      <c r="S166" s="30" t="str">
        <f t="shared" si="160"/>
        <v> Przygotowanie i wydawanie dań</v>
      </c>
      <c r="T166" s="43" t="s">
        <v>1219</v>
      </c>
      <c r="U166" s="34">
        <v>4</v>
      </c>
      <c r="V166" s="79">
        <v>0</v>
      </c>
      <c r="W166" s="78" t="s">
        <v>161</v>
      </c>
      <c r="X166" s="79">
        <v>0</v>
      </c>
      <c r="Y166" s="80">
        <v>0</v>
      </c>
      <c r="Z166" s="30" t="str">
        <f t="shared" si="123"/>
        <v>Centrum Kształcenia Zawodowego w Kłodzkiej Szkole Przedsiębiorczości w Kłodzku, ul. Szkolna 8, 57-300 Kłodzko</v>
      </c>
      <c r="AA166" s="61" t="s">
        <v>71</v>
      </c>
      <c r="AB166" s="66"/>
      <c r="AC166" s="66"/>
      <c r="AD166" s="38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9"/>
    </row>
    <row r="167" spans="1:65" ht="15" customHeigh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27" t="s">
        <v>1091</v>
      </c>
      <c r="M167" s="50" t="s">
        <v>633</v>
      </c>
      <c r="N167" s="27" t="s">
        <v>634</v>
      </c>
      <c r="O167" s="27">
        <v>79315</v>
      </c>
      <c r="P167" s="50" t="s">
        <v>44</v>
      </c>
      <c r="Q167" s="27">
        <f t="shared" ref="Q167:S167" si="161">IFERROR(VLOOKUP(P167,B$8:E$139,2,0),0)</f>
        <v>514101</v>
      </c>
      <c r="R167" s="27" t="str">
        <f t="shared" si="161"/>
        <v>FRK.01.</v>
      </c>
      <c r="S167" s="30" t="str">
        <f t="shared" si="161"/>
        <v>Wykonywanie usług fryzjerskich</v>
      </c>
      <c r="T167" s="57" t="s">
        <v>1232</v>
      </c>
      <c r="U167" s="34">
        <v>8</v>
      </c>
      <c r="V167" s="34">
        <v>7</v>
      </c>
      <c r="W167" s="78" t="s">
        <v>161</v>
      </c>
      <c r="X167" s="79">
        <v>0</v>
      </c>
      <c r="Y167" s="80">
        <v>0</v>
      </c>
      <c r="Z167" s="30" t="str">
        <f t="shared" si="123"/>
        <v>Centrum Kształcenia Zawodowego w Kłodzkiej Szkole Przedsiębiorczości w Kłodzku, ul. Szkolna 8, 57-300 Kłodzko</v>
      </c>
      <c r="AA167" s="61" t="s">
        <v>71</v>
      </c>
      <c r="AB167" s="70"/>
      <c r="AC167" s="38"/>
      <c r="AD167" s="38"/>
      <c r="AE167" s="39"/>
      <c r="AF167" s="39"/>
      <c r="AG167" s="39"/>
      <c r="AH167" s="39"/>
      <c r="AI167" s="39"/>
      <c r="AJ167" s="98" t="s">
        <v>901</v>
      </c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</row>
    <row r="168" spans="1:65" ht="15" customHeigh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27" t="s">
        <v>1258</v>
      </c>
      <c r="M168" s="50" t="s">
        <v>633</v>
      </c>
      <c r="N168" s="27" t="s">
        <v>634</v>
      </c>
      <c r="O168" s="27">
        <v>79315</v>
      </c>
      <c r="P168" s="50" t="s">
        <v>40</v>
      </c>
      <c r="Q168" s="27">
        <f t="shared" ref="Q168:S168" si="162">IFERROR(VLOOKUP(P168,B$8:E$139,2,0),0)</f>
        <v>741103</v>
      </c>
      <c r="R168" s="27" t="str">
        <f t="shared" si="162"/>
        <v>ELE.02.</v>
      </c>
      <c r="S168" s="30" t="str">
        <f t="shared" si="162"/>
        <v>Montaż, uruchamianie i konserwacja instalacji, maszyn i urządzeń elektrycznych</v>
      </c>
      <c r="T168" s="152" t="s">
        <v>140</v>
      </c>
      <c r="U168" s="34">
        <v>3</v>
      </c>
      <c r="V168" s="79">
        <v>0</v>
      </c>
      <c r="W168" s="81" t="s">
        <v>33</v>
      </c>
      <c r="X168" s="34">
        <v>3</v>
      </c>
      <c r="Y168" s="80">
        <v>0</v>
      </c>
      <c r="Z168" s="30" t="str">
        <f t="shared" si="123"/>
        <v>Centrum Kształcenia Zawodowego w Świdnicy, 58-105 Świdnica, ul. Gen. Władysława Sikorskiego 41</v>
      </c>
      <c r="AA168" s="61" t="s">
        <v>34</v>
      </c>
      <c r="AB168" s="38"/>
      <c r="AC168" s="38"/>
      <c r="AD168" s="38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</row>
    <row r="169" spans="1:65" ht="15" customHeigh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27" t="s">
        <v>1087</v>
      </c>
      <c r="M169" s="50" t="s">
        <v>633</v>
      </c>
      <c r="N169" s="27" t="s">
        <v>634</v>
      </c>
      <c r="O169" s="27">
        <v>79315</v>
      </c>
      <c r="P169" s="50" t="s">
        <v>149</v>
      </c>
      <c r="Q169" s="27">
        <f t="shared" ref="Q169:S169" si="163">IFERROR(VLOOKUP(P169,B$8:E$139,2,0),0)</f>
        <v>713203</v>
      </c>
      <c r="R169" s="27" t="str">
        <f t="shared" si="163"/>
        <v>MOT.03.</v>
      </c>
      <c r="S169" s="30" t="str">
        <f t="shared" si="163"/>
        <v>Diagnozowanie i naprawa powłok lakierniczych</v>
      </c>
      <c r="T169" s="204" t="s">
        <v>160</v>
      </c>
      <c r="U169" s="79">
        <v>1</v>
      </c>
      <c r="V169" s="79">
        <v>0</v>
      </c>
      <c r="W169" s="81" t="s">
        <v>33</v>
      </c>
      <c r="X169" s="79">
        <v>1</v>
      </c>
      <c r="Y169" s="80">
        <v>0</v>
      </c>
      <c r="Z169" s="30" t="str">
        <f t="shared" si="123"/>
        <v>Centrum Kształcenia Zawodowego w Świdnicy, 58-105 Świdnica, ul. Gen. Władysława Sikorskiego 41</v>
      </c>
      <c r="AA169" s="61" t="s">
        <v>34</v>
      </c>
      <c r="AB169" s="38"/>
      <c r="AC169" s="38"/>
      <c r="AD169" s="38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</row>
    <row r="170" spans="1:65" ht="15" customHeigh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27" t="s">
        <v>1088</v>
      </c>
      <c r="M170" s="50" t="s">
        <v>648</v>
      </c>
      <c r="N170" s="27" t="s">
        <v>649</v>
      </c>
      <c r="O170" s="27">
        <v>263259</v>
      </c>
      <c r="P170" s="50" t="s">
        <v>44</v>
      </c>
      <c r="Q170" s="27">
        <f t="shared" ref="Q170:S170" si="164">IFERROR(VLOOKUP(P170,B$8:E$139,2,0),0)</f>
        <v>514101</v>
      </c>
      <c r="R170" s="27" t="str">
        <f t="shared" si="164"/>
        <v>FRK.01.</v>
      </c>
      <c r="S170" s="30" t="str">
        <f t="shared" si="164"/>
        <v>Wykonywanie usług fryzjerskich</v>
      </c>
      <c r="T170" s="57" t="s">
        <v>1232</v>
      </c>
      <c r="U170" s="79">
        <v>3</v>
      </c>
      <c r="V170" s="79">
        <v>3</v>
      </c>
      <c r="W170" s="78" t="s">
        <v>161</v>
      </c>
      <c r="X170" s="79">
        <v>3</v>
      </c>
      <c r="Y170" s="80">
        <v>3</v>
      </c>
      <c r="Z170" s="30" t="str">
        <f t="shared" si="123"/>
        <v>Centrum Kształcenia Zawodowego w Kłodzkiej Szkole Przedsiębiorczości w Kłodzku, ul. Szkolna 8, 57-300 Kłodzko</v>
      </c>
      <c r="AA170" s="61" t="s">
        <v>71</v>
      </c>
      <c r="AB170" s="38"/>
      <c r="AC170" s="38"/>
      <c r="AD170" s="38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39"/>
    </row>
    <row r="171" spans="1:65" ht="15" customHeigh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27" t="s">
        <v>666</v>
      </c>
      <c r="M171" s="50" t="s">
        <v>648</v>
      </c>
      <c r="N171" s="27" t="s">
        <v>649</v>
      </c>
      <c r="O171" s="27">
        <v>263259</v>
      </c>
      <c r="P171" s="50" t="s">
        <v>254</v>
      </c>
      <c r="Q171" s="27">
        <f t="shared" ref="Q171:S171" si="165">IFERROR(VLOOKUP(P171,B$8:E$139,2,0),0)</f>
        <v>722204</v>
      </c>
      <c r="R171" s="27" t="str">
        <f t="shared" si="165"/>
        <v>MEC.08.</v>
      </c>
      <c r="S171" s="30" t="str">
        <f t="shared" si="165"/>
        <v>Wykonywanie i naprawa elementów maszyn, urządzeń i narzędzi</v>
      </c>
      <c r="T171" s="46" t="s">
        <v>1219</v>
      </c>
      <c r="U171" s="34">
        <v>9</v>
      </c>
      <c r="V171" s="79">
        <v>0</v>
      </c>
      <c r="W171" s="81" t="s">
        <v>161</v>
      </c>
      <c r="X171" s="34">
        <v>9</v>
      </c>
      <c r="Y171" s="80">
        <v>0</v>
      </c>
      <c r="Z171" s="30" t="str">
        <f t="shared" si="123"/>
        <v>Centrum Kształcenia Zawodowego w CKZiU,  ul. Tadeusza Kościuszki 27, 56-100 Wołów</v>
      </c>
      <c r="AA171" s="61" t="s">
        <v>162</v>
      </c>
      <c r="AB171" s="38"/>
      <c r="AC171" s="38"/>
      <c r="AD171" s="38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9"/>
    </row>
    <row r="172" spans="1:65" ht="15" customHeigh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27" t="s">
        <v>668</v>
      </c>
      <c r="M172" s="50" t="s">
        <v>648</v>
      </c>
      <c r="N172" s="27" t="s">
        <v>649</v>
      </c>
      <c r="O172" s="27">
        <v>263259</v>
      </c>
      <c r="P172" s="50" t="s">
        <v>109</v>
      </c>
      <c r="Q172" s="27">
        <f t="shared" ref="Q172:S172" si="166">IFERROR(VLOOKUP(P172,B$8:E$139,2,0),0)</f>
        <v>753105</v>
      </c>
      <c r="R172" s="27" t="str">
        <f t="shared" si="166"/>
        <v>MOD.03.</v>
      </c>
      <c r="S172" s="30" t="str">
        <f t="shared" si="166"/>
        <v>Projektowanie i wytwarzanie wyrobów odzieżowych</v>
      </c>
      <c r="T172" s="78" t="s">
        <v>1213</v>
      </c>
      <c r="U172" s="34">
        <v>2</v>
      </c>
      <c r="V172" s="34">
        <v>2</v>
      </c>
      <c r="W172" s="78" t="s">
        <v>161</v>
      </c>
      <c r="X172" s="34">
        <v>2</v>
      </c>
      <c r="Y172" s="35">
        <v>2</v>
      </c>
      <c r="Z172" s="30" t="str">
        <f t="shared" si="123"/>
        <v>Centrum Kształcenia Zawodowego w Zespole Szkół i Placówek Kształcenia Zawodowego, ul.Botaniczna 66, 65-392  Zielona Góra</v>
      </c>
      <c r="AA172" s="61" t="s">
        <v>81</v>
      </c>
      <c r="AB172" s="38"/>
      <c r="AC172" s="38"/>
      <c r="AD172" s="38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</row>
    <row r="173" spans="1:65" ht="15" customHeigh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27" t="s">
        <v>669</v>
      </c>
      <c r="M173" s="50" t="s">
        <v>648</v>
      </c>
      <c r="N173" s="27" t="s">
        <v>649</v>
      </c>
      <c r="O173" s="27">
        <v>263259</v>
      </c>
      <c r="P173" s="50" t="s">
        <v>61</v>
      </c>
      <c r="Q173" s="27">
        <f t="shared" ref="Q173:S173" si="167">IFERROR(VLOOKUP(P173,B$8:E$139,2,0),0)</f>
        <v>723103</v>
      </c>
      <c r="R173" s="27" t="str">
        <f t="shared" si="167"/>
        <v>MOT.05.</v>
      </c>
      <c r="S173" s="30" t="str">
        <f t="shared" si="167"/>
        <v>Obsługa, diagnozowanie oraz naprawa pojazdów samochodowych</v>
      </c>
      <c r="T173" s="187" t="s">
        <v>216</v>
      </c>
      <c r="U173" s="79">
        <v>1</v>
      </c>
      <c r="V173" s="79">
        <v>0</v>
      </c>
      <c r="W173" s="78" t="s">
        <v>161</v>
      </c>
      <c r="X173" s="79">
        <v>1</v>
      </c>
      <c r="Y173" s="80">
        <v>0</v>
      </c>
      <c r="Z173" s="30" t="str">
        <f t="shared" si="123"/>
        <v>Centrum Kształcenia Zawodowego w Świdnicy, 58-105 Świdnica, ul. Gen. Władysława Sikorskiego 41</v>
      </c>
      <c r="AA173" s="37" t="s">
        <v>34</v>
      </c>
      <c r="AB173" s="38"/>
      <c r="AC173" s="38"/>
      <c r="AD173" s="38"/>
      <c r="AE173" s="39"/>
      <c r="AF173" s="39"/>
      <c r="AG173" s="39"/>
      <c r="AH173" s="39"/>
      <c r="AI173" s="39"/>
      <c r="AJ173" s="98" t="s">
        <v>670</v>
      </c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9"/>
    </row>
    <row r="174" spans="1:65" ht="15" customHeigh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27" t="s">
        <v>671</v>
      </c>
      <c r="M174" s="50" t="s">
        <v>648</v>
      </c>
      <c r="N174" s="27" t="s">
        <v>649</v>
      </c>
      <c r="O174" s="27">
        <v>263259</v>
      </c>
      <c r="P174" s="50" t="s">
        <v>79</v>
      </c>
      <c r="Q174" s="27">
        <f t="shared" ref="Q174:S174" si="168">IFERROR(VLOOKUP(P174,B$8:E$139,2,0),0)</f>
        <v>712905</v>
      </c>
      <c r="R174" s="27" t="str">
        <f t="shared" si="168"/>
        <v>BUD.11.</v>
      </c>
      <c r="S174" s="30" t="str">
        <f t="shared" si="168"/>
        <v> Wykonywanie robót montażowych, okładzinowych i wykończeniowych</v>
      </c>
      <c r="T174" s="187" t="s">
        <v>1242</v>
      </c>
      <c r="U174" s="79">
        <v>2</v>
      </c>
      <c r="V174" s="79">
        <v>0</v>
      </c>
      <c r="W174" s="78" t="s">
        <v>161</v>
      </c>
      <c r="X174" s="79">
        <v>2</v>
      </c>
      <c r="Y174" s="80">
        <v>0</v>
      </c>
      <c r="Z174" s="30" t="str">
        <f t="shared" si="123"/>
        <v>Centrum Kształcenia Zawodowego i Ustawicznego, 67-400 Wschowa, Plac Kosynierów 1</v>
      </c>
      <c r="AA174" s="61" t="s">
        <v>181</v>
      </c>
      <c r="AB174" s="38"/>
      <c r="AC174" s="38"/>
      <c r="AD174" s="38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</row>
    <row r="175" spans="1:65" ht="15" customHeigh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27" t="s">
        <v>614</v>
      </c>
      <c r="M175" s="50" t="s">
        <v>648</v>
      </c>
      <c r="N175" s="27" t="s">
        <v>649</v>
      </c>
      <c r="O175" s="27">
        <v>263259</v>
      </c>
      <c r="P175" s="50" t="s">
        <v>124</v>
      </c>
      <c r="Q175" s="27">
        <f t="shared" ref="Q175:S175" si="169">IFERROR(VLOOKUP(P175,B$8:E$139,2,0),0)</f>
        <v>722307</v>
      </c>
      <c r="R175" s="27" t="str">
        <f t="shared" si="169"/>
        <v>MEC.05.</v>
      </c>
      <c r="S175" s="30" t="str">
        <f t="shared" si="169"/>
        <v> Użytkowanie obrabiarek skrawających</v>
      </c>
      <c r="T175" s="81" t="s">
        <v>366</v>
      </c>
      <c r="U175" s="34">
        <v>1</v>
      </c>
      <c r="V175" s="79">
        <v>0</v>
      </c>
      <c r="W175" s="81" t="s">
        <v>161</v>
      </c>
      <c r="X175" s="34">
        <v>1</v>
      </c>
      <c r="Y175" s="80">
        <v>0</v>
      </c>
      <c r="Z175" s="30" t="str">
        <f t="shared" si="123"/>
        <v>Centrum Kształcenia Zawodowego w Świdnicy, 58-105 Świdnica, ul. Gen. Władysława Sikorskiego 41</v>
      </c>
      <c r="AA175" s="61" t="s">
        <v>34</v>
      </c>
      <c r="AB175" s="38"/>
      <c r="AC175" s="38"/>
      <c r="AD175" s="38"/>
      <c r="AE175" s="39"/>
      <c r="AF175" s="39"/>
      <c r="AG175" s="39"/>
      <c r="AH175" s="39"/>
      <c r="AI175" s="39"/>
      <c r="AJ175" s="98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9"/>
    </row>
    <row r="176" spans="1:65" ht="15" customHeigh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27" t="s">
        <v>615</v>
      </c>
      <c r="M176" s="50" t="s">
        <v>648</v>
      </c>
      <c r="N176" s="27" t="s">
        <v>649</v>
      </c>
      <c r="O176" s="27">
        <v>263259</v>
      </c>
      <c r="P176" s="47" t="s">
        <v>149</v>
      </c>
      <c r="Q176" s="27">
        <f t="shared" ref="Q176:S176" si="170">IFERROR(VLOOKUP(P176,B$8:E$139,2,0),0)</f>
        <v>713203</v>
      </c>
      <c r="R176" s="27" t="str">
        <f t="shared" si="170"/>
        <v>MOT.03.</v>
      </c>
      <c r="S176" s="30" t="str">
        <f t="shared" si="170"/>
        <v>Diagnozowanie i naprawa powłok lakierniczych</v>
      </c>
      <c r="T176" s="204" t="s">
        <v>160</v>
      </c>
      <c r="U176" s="34">
        <v>1</v>
      </c>
      <c r="V176" s="34">
        <v>0</v>
      </c>
      <c r="W176" s="57" t="s">
        <v>161</v>
      </c>
      <c r="X176" s="34">
        <v>1</v>
      </c>
      <c r="Y176" s="35">
        <v>0</v>
      </c>
      <c r="Z176" s="30" t="str">
        <f t="shared" si="123"/>
        <v>Centrum Kształcenia Zawodowego w Świdnicy, 58-105 Świdnica, ul. Gen. Władysława Sikorskiego 41</v>
      </c>
      <c r="AA176" s="37" t="s">
        <v>34</v>
      </c>
      <c r="AB176" s="38"/>
      <c r="AC176" s="38"/>
      <c r="AD176" s="38"/>
      <c r="AE176" s="39"/>
      <c r="AF176" s="39"/>
      <c r="AG176" s="39"/>
      <c r="AH176" s="39"/>
      <c r="AI176" s="39"/>
      <c r="AJ176" s="98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9"/>
    </row>
    <row r="177" spans="1:65" ht="15" customHeigh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27"/>
      <c r="M177" s="50" t="s">
        <v>648</v>
      </c>
      <c r="N177" s="27" t="s">
        <v>649</v>
      </c>
      <c r="O177" s="27">
        <v>263259</v>
      </c>
      <c r="P177" s="50" t="s">
        <v>74</v>
      </c>
      <c r="Q177" s="27">
        <f t="shared" ref="Q177:S177" si="171">IFERROR(VLOOKUP(P177,B$8:E$139,2,0),0)</f>
        <v>522301</v>
      </c>
      <c r="R177" s="27" t="str">
        <f t="shared" si="171"/>
        <v>HAN.01.</v>
      </c>
      <c r="S177" s="30" t="str">
        <f t="shared" si="171"/>
        <v>Prowadzenie sprzedaży</v>
      </c>
      <c r="T177" s="42" t="s">
        <v>1215</v>
      </c>
      <c r="U177" s="79">
        <v>1</v>
      </c>
      <c r="V177" s="79">
        <v>1</v>
      </c>
      <c r="W177" s="81" t="s">
        <v>161</v>
      </c>
      <c r="X177" s="79">
        <v>1</v>
      </c>
      <c r="Y177" s="80">
        <v>1</v>
      </c>
      <c r="Z177" s="30" t="str">
        <f t="shared" si="123"/>
        <v>Centrum Kształcenia Zawodowego w Kłodzkiej Szkole Przedsiębiorczości w Kłodzku, ul. Szkolna 8, 57-300 Kłodzko</v>
      </c>
      <c r="AA177" s="61" t="s">
        <v>71</v>
      </c>
      <c r="AB177" s="7" t="s">
        <v>71</v>
      </c>
      <c r="AC177" s="7" t="s">
        <v>71</v>
      </c>
      <c r="AD177" s="7" t="s">
        <v>71</v>
      </c>
      <c r="AE177" s="7" t="s">
        <v>71</v>
      </c>
      <c r="AF177" s="7" t="s">
        <v>71</v>
      </c>
      <c r="AG177" s="7" t="s">
        <v>71</v>
      </c>
      <c r="AH177" s="7" t="s">
        <v>71</v>
      </c>
      <c r="AI177" s="7" t="s">
        <v>71</v>
      </c>
      <c r="AJ177" s="7" t="s">
        <v>71</v>
      </c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9"/>
    </row>
    <row r="178" spans="1:65" ht="15" customHeigh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27" t="s">
        <v>612</v>
      </c>
      <c r="M178" s="50" t="s">
        <v>658</v>
      </c>
      <c r="N178" s="27" t="s">
        <v>659</v>
      </c>
      <c r="O178" s="27">
        <v>31186</v>
      </c>
      <c r="P178" s="50" t="s">
        <v>114</v>
      </c>
      <c r="Q178" s="27">
        <f t="shared" ref="Q178:S178" si="172">IFERROR(VLOOKUP(P178,B$8:E$139,2,0),0)</f>
        <v>512001</v>
      </c>
      <c r="R178" s="27" t="str">
        <f t="shared" si="172"/>
        <v>HGT.02.</v>
      </c>
      <c r="S178" s="30" t="str">
        <f t="shared" si="172"/>
        <v> Przygotowanie i wydawanie dań</v>
      </c>
      <c r="T178" s="187" t="s">
        <v>366</v>
      </c>
      <c r="U178" s="79">
        <v>1</v>
      </c>
      <c r="V178" s="79">
        <v>1</v>
      </c>
      <c r="W178" s="81" t="s">
        <v>161</v>
      </c>
      <c r="X178" s="79">
        <v>1</v>
      </c>
      <c r="Y178" s="80">
        <v>1</v>
      </c>
      <c r="Z178" s="30" t="str">
        <f t="shared" si="123"/>
        <v>Centrum Kształcenia Zawodowego w Oleśnicy, ul. Wojska Polskiego 67</v>
      </c>
      <c r="AA178" s="61" t="s">
        <v>134</v>
      </c>
      <c r="AB178" s="38"/>
      <c r="AC178" s="38"/>
      <c r="AD178" s="38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9"/>
    </row>
    <row r="179" spans="1:65" ht="15" customHeigh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27" t="s">
        <v>613</v>
      </c>
      <c r="M179" s="50" t="s">
        <v>658</v>
      </c>
      <c r="N179" s="27" t="s">
        <v>659</v>
      </c>
      <c r="O179" s="27">
        <v>31186</v>
      </c>
      <c r="P179" s="50" t="s">
        <v>61</v>
      </c>
      <c r="Q179" s="27">
        <f t="shared" ref="Q179:S179" si="173">IFERROR(VLOOKUP(P179,B$8:E$139,2,0),0)</f>
        <v>723103</v>
      </c>
      <c r="R179" s="27" t="str">
        <f t="shared" si="173"/>
        <v>MOT.05.</v>
      </c>
      <c r="S179" s="30" t="str">
        <f t="shared" si="173"/>
        <v>Obsługa, diagnozowanie oraz naprawa pojazdów samochodowych</v>
      </c>
      <c r="T179" s="187" t="s">
        <v>89</v>
      </c>
      <c r="U179" s="34">
        <v>9</v>
      </c>
      <c r="V179" s="79">
        <v>0</v>
      </c>
      <c r="W179" s="78" t="s">
        <v>161</v>
      </c>
      <c r="X179" s="34">
        <v>9</v>
      </c>
      <c r="Y179" s="80">
        <v>0</v>
      </c>
      <c r="Z179" s="30" t="str">
        <f t="shared" si="123"/>
        <v>Centrum Kształcenia Zawodowego w Oleśnicy, ul. Wojska Polskiego 67</v>
      </c>
      <c r="AA179" s="61" t="s">
        <v>134</v>
      </c>
      <c r="AB179" s="38"/>
      <c r="AC179" s="38"/>
      <c r="AD179" s="38"/>
      <c r="AE179" s="39"/>
      <c r="AF179" s="39"/>
      <c r="AG179" s="39"/>
      <c r="AH179" s="39"/>
      <c r="AI179" s="39"/>
      <c r="AJ179" s="39"/>
      <c r="AK179" s="98" t="s">
        <v>417</v>
      </c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9"/>
    </row>
    <row r="180" spans="1:65" ht="15" customHeigh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27" t="s">
        <v>616</v>
      </c>
      <c r="M180" s="50" t="s">
        <v>658</v>
      </c>
      <c r="N180" s="27" t="s">
        <v>659</v>
      </c>
      <c r="O180" s="27">
        <v>31186</v>
      </c>
      <c r="P180" s="50" t="s">
        <v>74</v>
      </c>
      <c r="Q180" s="27">
        <f t="shared" ref="Q180:S180" si="174">IFERROR(VLOOKUP(P180,B$8:E$139,2,0),0)</f>
        <v>522301</v>
      </c>
      <c r="R180" s="27" t="str">
        <f t="shared" si="174"/>
        <v>HAN.01.</v>
      </c>
      <c r="S180" s="30" t="str">
        <f t="shared" si="174"/>
        <v>Prowadzenie sprzedaży</v>
      </c>
      <c r="T180" s="204" t="s">
        <v>366</v>
      </c>
      <c r="U180" s="34">
        <v>1</v>
      </c>
      <c r="V180" s="79">
        <v>1</v>
      </c>
      <c r="W180" s="81" t="s">
        <v>161</v>
      </c>
      <c r="X180" s="79">
        <v>1</v>
      </c>
      <c r="Y180" s="80">
        <v>1</v>
      </c>
      <c r="Z180" s="30" t="str">
        <f t="shared" si="123"/>
        <v>Centrum Kształcenia Zawodowego w Oleśnicy, ul. Wojska Polskiego 67</v>
      </c>
      <c r="AA180" s="61" t="s">
        <v>134</v>
      </c>
      <c r="AB180" s="38"/>
      <c r="AC180" s="38"/>
      <c r="AD180" s="38"/>
      <c r="AE180" s="39"/>
      <c r="AF180" s="39"/>
      <c r="AG180" s="39"/>
      <c r="AH180" s="39"/>
      <c r="AI180" s="39"/>
      <c r="AJ180" s="39"/>
      <c r="AK180" s="269" t="s">
        <v>1259</v>
      </c>
      <c r="AL180" s="39"/>
      <c r="AM180" s="39"/>
      <c r="AN180" s="39"/>
      <c r="AO180" s="39"/>
      <c r="AP180" s="39"/>
      <c r="AQ180" s="39"/>
      <c r="AR180" s="39"/>
      <c r="AS180" s="39"/>
      <c r="AT180" s="39"/>
      <c r="AU180" s="39"/>
      <c r="AV180" s="39"/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39"/>
    </row>
    <row r="181" spans="1:65" ht="15" customHeigh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27" t="s">
        <v>617</v>
      </c>
      <c r="M181" s="50" t="s">
        <v>658</v>
      </c>
      <c r="N181" s="27" t="s">
        <v>659</v>
      </c>
      <c r="O181" s="27">
        <v>31186</v>
      </c>
      <c r="P181" s="50" t="s">
        <v>44</v>
      </c>
      <c r="Q181" s="27">
        <f t="shared" ref="Q181:S181" si="175">IFERROR(VLOOKUP(P181,B$8:E$139,2,0),0)</f>
        <v>514101</v>
      </c>
      <c r="R181" s="27" t="str">
        <f t="shared" si="175"/>
        <v>FRK.01.</v>
      </c>
      <c r="S181" s="30" t="str">
        <f t="shared" si="175"/>
        <v>Wykonywanie usług fryzjerskich</v>
      </c>
      <c r="T181" s="45" t="s">
        <v>1260</v>
      </c>
      <c r="U181" s="60">
        <v>5</v>
      </c>
      <c r="V181" s="60">
        <v>5</v>
      </c>
      <c r="W181" s="78" t="s">
        <v>161</v>
      </c>
      <c r="X181" s="79">
        <v>5</v>
      </c>
      <c r="Y181" s="80">
        <v>5</v>
      </c>
      <c r="Z181" s="30" t="str">
        <f t="shared" si="123"/>
        <v>Zespół Szkół Ponadpodstawowych im. Hipolita Cegielskiego w Ziębicach ul. Wojska Polskiego 3, 57-220 Ziębice</v>
      </c>
      <c r="AA181" s="61" t="s">
        <v>55</v>
      </c>
      <c r="AB181" s="38"/>
      <c r="AC181" s="38"/>
      <c r="AD181" s="38"/>
      <c r="AE181" s="3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39"/>
    </row>
    <row r="182" spans="1:65" ht="15" customHeigh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27" t="s">
        <v>619</v>
      </c>
      <c r="M182" s="50" t="s">
        <v>658</v>
      </c>
      <c r="N182" s="27" t="s">
        <v>659</v>
      </c>
      <c r="O182" s="27">
        <v>31186</v>
      </c>
      <c r="P182" s="50" t="s">
        <v>127</v>
      </c>
      <c r="Q182" s="27">
        <f t="shared" ref="Q182:S182" si="176">IFERROR(VLOOKUP(P182,B$8:E$139,2,0),0)</f>
        <v>751204</v>
      </c>
      <c r="R182" s="27" t="str">
        <f t="shared" si="176"/>
        <v>SPC.03.</v>
      </c>
      <c r="S182" s="30" t="str">
        <f t="shared" si="176"/>
        <v>Produkcja wyrobów piekarskich</v>
      </c>
      <c r="T182" s="292" t="s">
        <v>1227</v>
      </c>
      <c r="U182" s="272">
        <v>2</v>
      </c>
      <c r="V182" s="272">
        <v>0</v>
      </c>
      <c r="W182" s="78" t="s">
        <v>161</v>
      </c>
      <c r="X182" s="79">
        <v>2</v>
      </c>
      <c r="Y182" s="80">
        <v>0</v>
      </c>
      <c r="Z182" s="30" t="str">
        <f t="shared" si="123"/>
        <v>Centrum Kształcenia Zawodowego w Oleśnicy, ul. Wojska Polskiego 67</v>
      </c>
      <c r="AA182" s="61" t="s">
        <v>134</v>
      </c>
      <c r="AB182" s="38"/>
      <c r="AC182" s="38"/>
      <c r="AD182" s="38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39"/>
    </row>
    <row r="183" spans="1:65" ht="15" customHeigh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27" t="s">
        <v>706</v>
      </c>
      <c r="M183" s="50" t="s">
        <v>661</v>
      </c>
      <c r="N183" s="27" t="s">
        <v>662</v>
      </c>
      <c r="O183" s="27">
        <v>91928</v>
      </c>
      <c r="P183" s="50" t="s">
        <v>237</v>
      </c>
      <c r="Q183" s="27">
        <f t="shared" ref="Q183:S183" si="177">IFERROR(VLOOKUP(P183,B$8:E$139,2,0),0)</f>
        <v>513101</v>
      </c>
      <c r="R183" s="27" t="str">
        <f t="shared" si="177"/>
        <v>HGT.01.</v>
      </c>
      <c r="S183" s="30" t="str">
        <f t="shared" si="177"/>
        <v>Wykonywanie usług kelnerskich</v>
      </c>
      <c r="T183" s="81" t="s">
        <v>880</v>
      </c>
      <c r="U183" s="79">
        <v>1</v>
      </c>
      <c r="V183" s="79">
        <v>1</v>
      </c>
      <c r="W183" s="78" t="s">
        <v>161</v>
      </c>
      <c r="X183" s="79">
        <v>1</v>
      </c>
      <c r="Y183" s="80">
        <v>1</v>
      </c>
      <c r="Z183" s="30" t="str">
        <f t="shared" si="123"/>
        <v>Zespół Placówek Oświatowych Centrum Kształcenia Zawodowego nr 2 w Olkuszu, ul. Legionów Polskich 3</v>
      </c>
      <c r="AA183" s="61" t="s">
        <v>141</v>
      </c>
      <c r="AB183" s="7"/>
      <c r="AC183" s="38"/>
      <c r="AD183" s="38"/>
      <c r="AE183" s="39"/>
      <c r="AF183" s="39"/>
      <c r="AG183" s="39"/>
      <c r="AH183" s="39"/>
      <c r="AI183" s="39"/>
      <c r="AJ183" s="39"/>
      <c r="AK183" s="98" t="s">
        <v>417</v>
      </c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9"/>
    </row>
    <row r="184" spans="1:65" ht="15" customHeigh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27" t="s">
        <v>701</v>
      </c>
      <c r="M184" s="50" t="s">
        <v>661</v>
      </c>
      <c r="N184" s="27" t="s">
        <v>662</v>
      </c>
      <c r="O184" s="27">
        <v>91928</v>
      </c>
      <c r="P184" s="50" t="s">
        <v>31</v>
      </c>
      <c r="Q184" s="27">
        <f t="shared" ref="Q184:S184" si="178">IFERROR(VLOOKUP(P184,B$8:E$139,2,0),0)</f>
        <v>751201</v>
      </c>
      <c r="R184" s="27" t="str">
        <f t="shared" si="178"/>
        <v>SPC.01.</v>
      </c>
      <c r="S184" s="30" t="str">
        <f t="shared" si="178"/>
        <v>Produkcja wyrobów cukierniczych</v>
      </c>
      <c r="T184" s="31" t="s">
        <v>1220</v>
      </c>
      <c r="U184" s="79">
        <v>1</v>
      </c>
      <c r="V184" s="79">
        <v>0</v>
      </c>
      <c r="W184" s="78" t="s">
        <v>161</v>
      </c>
      <c r="X184" s="79">
        <v>0</v>
      </c>
      <c r="Y184" s="80">
        <v>0</v>
      </c>
      <c r="Z184" s="30" t="str">
        <f t="shared" si="123"/>
        <v>Centrum Kształcenia Zawodowego w Kłodzkiej Szkole Przedsiębiorczości w Kłodzku, ul. Szkolna 8, 57-300 Kłodzko</v>
      </c>
      <c r="AA184" s="61" t="s">
        <v>71</v>
      </c>
      <c r="AB184" s="7"/>
      <c r="AC184" s="38"/>
      <c r="AD184" s="38"/>
      <c r="AE184" s="39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39"/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39"/>
    </row>
    <row r="185" spans="1:65" ht="15" customHeigh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27" t="s">
        <v>704</v>
      </c>
      <c r="M185" s="50" t="s">
        <v>661</v>
      </c>
      <c r="N185" s="27" t="s">
        <v>662</v>
      </c>
      <c r="O185" s="27">
        <v>91928</v>
      </c>
      <c r="P185" s="50" t="s">
        <v>88</v>
      </c>
      <c r="Q185" s="27">
        <f t="shared" ref="Q185:S185" si="179">IFERROR(VLOOKUP(P185,B$8:E$139,2,0),0)</f>
        <v>711204</v>
      </c>
      <c r="R185" s="27" t="str">
        <f t="shared" si="179"/>
        <v>BUD.12.</v>
      </c>
      <c r="S185" s="30" t="str">
        <f t="shared" si="179"/>
        <v> Wykonywanie robót murarskich i tynkarskich</v>
      </c>
      <c r="T185" s="81" t="s">
        <v>140</v>
      </c>
      <c r="U185" s="79">
        <v>2</v>
      </c>
      <c r="V185" s="79">
        <v>0</v>
      </c>
      <c r="W185" s="78" t="s">
        <v>161</v>
      </c>
      <c r="X185" s="79">
        <v>2</v>
      </c>
      <c r="Y185" s="80">
        <v>0</v>
      </c>
      <c r="Z185" s="30" t="str">
        <f t="shared" si="123"/>
        <v>Centrum Kształcenia Zawodowego w Świdnicy, 58-105 Świdnica, ul. Gen. Władysława Sikorskiego 41</v>
      </c>
      <c r="AA185" s="61" t="s">
        <v>34</v>
      </c>
      <c r="AB185" s="38"/>
      <c r="AC185" s="38"/>
      <c r="AD185" s="38"/>
      <c r="AE185" s="3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  <c r="BM185" s="39"/>
    </row>
    <row r="186" spans="1:65" ht="15" customHeigh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27" t="s">
        <v>858</v>
      </c>
      <c r="M186" s="50" t="s">
        <v>661</v>
      </c>
      <c r="N186" s="27" t="s">
        <v>662</v>
      </c>
      <c r="O186" s="27">
        <v>91928</v>
      </c>
      <c r="P186" s="50" t="s">
        <v>124</v>
      </c>
      <c r="Q186" s="27">
        <f t="shared" ref="Q186:S186" si="180">IFERROR(VLOOKUP(P186,B$8:E$139,2,0),0)</f>
        <v>722307</v>
      </c>
      <c r="R186" s="27" t="str">
        <f t="shared" si="180"/>
        <v>MEC.05.</v>
      </c>
      <c r="S186" s="30" t="str">
        <f t="shared" si="180"/>
        <v> Użytkowanie obrabiarek skrawających</v>
      </c>
      <c r="T186" s="78" t="s">
        <v>366</v>
      </c>
      <c r="U186" s="79">
        <v>2</v>
      </c>
      <c r="V186" s="79">
        <v>0</v>
      </c>
      <c r="W186" s="293" t="s">
        <v>161</v>
      </c>
      <c r="X186" s="294">
        <v>2</v>
      </c>
      <c r="Y186" s="295">
        <v>0</v>
      </c>
      <c r="Z186" s="30" t="str">
        <f t="shared" si="123"/>
        <v>Centrum Kształcenia Zawodowego w Świdnicy, 58-105 Świdnica, ul. Gen. Władysława Sikorskiego 41</v>
      </c>
      <c r="AA186" s="61" t="s">
        <v>34</v>
      </c>
      <c r="AB186" s="38"/>
      <c r="AC186" s="38"/>
      <c r="AD186" s="38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39"/>
    </row>
    <row r="187" spans="1:65" ht="15" customHeigh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27" t="s">
        <v>861</v>
      </c>
      <c r="M187" s="50" t="s">
        <v>661</v>
      </c>
      <c r="N187" s="27" t="s">
        <v>662</v>
      </c>
      <c r="O187" s="27">
        <v>91928</v>
      </c>
      <c r="P187" s="50" t="s">
        <v>74</v>
      </c>
      <c r="Q187" s="27">
        <f t="shared" ref="Q187:S187" si="181">IFERROR(VLOOKUP(P187,B$8:E$139,2,0),0)</f>
        <v>522301</v>
      </c>
      <c r="R187" s="27" t="str">
        <f t="shared" si="181"/>
        <v>HAN.01.</v>
      </c>
      <c r="S187" s="30" t="str">
        <f t="shared" si="181"/>
        <v>Prowadzenie sprzedaży</v>
      </c>
      <c r="T187" s="42" t="s">
        <v>1215</v>
      </c>
      <c r="U187" s="79">
        <v>3</v>
      </c>
      <c r="V187" s="6">
        <v>2</v>
      </c>
      <c r="W187" s="78" t="s">
        <v>161</v>
      </c>
      <c r="X187" s="79">
        <v>0</v>
      </c>
      <c r="Y187" s="80">
        <v>0</v>
      </c>
      <c r="Z187" s="30" t="str">
        <f t="shared" si="123"/>
        <v>Centrum Kształcenia Zawodowego w Kłodzkiej Szkole Przedsiębiorczości w Kłodzku, ul. Szkolna 8, 57-300 Kłodzko</v>
      </c>
      <c r="AA187" s="61" t="s">
        <v>71</v>
      </c>
      <c r="AB187" s="7"/>
      <c r="AC187" s="38"/>
      <c r="AD187" s="38"/>
      <c r="AE187" s="39"/>
      <c r="AF187" s="39"/>
      <c r="AG187" s="39"/>
      <c r="AH187" s="39"/>
      <c r="AI187" s="39"/>
      <c r="AJ187" s="39"/>
      <c r="AK187" s="39"/>
      <c r="AL187" s="39"/>
      <c r="AM187" s="39"/>
      <c r="AN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39"/>
    </row>
    <row r="188" spans="1:65" ht="15" customHeigh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27" t="s">
        <v>862</v>
      </c>
      <c r="M188" s="50" t="s">
        <v>661</v>
      </c>
      <c r="N188" s="27" t="s">
        <v>662</v>
      </c>
      <c r="O188" s="27">
        <v>91928</v>
      </c>
      <c r="P188" s="50" t="s">
        <v>44</v>
      </c>
      <c r="Q188" s="27">
        <f t="shared" ref="Q188:S188" si="182">IFERROR(VLOOKUP(P188,B$8:E$139,2,0),0)</f>
        <v>514101</v>
      </c>
      <c r="R188" s="27" t="str">
        <f t="shared" si="182"/>
        <v>FRK.01.</v>
      </c>
      <c r="S188" s="30" t="str">
        <f t="shared" si="182"/>
        <v>Wykonywanie usług fryzjerskich</v>
      </c>
      <c r="T188" s="57" t="s">
        <v>1232</v>
      </c>
      <c r="U188" s="79">
        <v>2</v>
      </c>
      <c r="V188" s="79">
        <v>2</v>
      </c>
      <c r="W188" s="81" t="s">
        <v>161</v>
      </c>
      <c r="X188" s="79">
        <v>0</v>
      </c>
      <c r="Y188" s="80">
        <v>0</v>
      </c>
      <c r="Z188" s="30" t="str">
        <f t="shared" si="123"/>
        <v>Centrum Kształcenia Zawodowego w Kłodzkiej Szkole Przedsiębiorczości w Kłodzku, ul. Szkolna 8, 57-300 Kłodzko</v>
      </c>
      <c r="AA188" s="61" t="s">
        <v>71</v>
      </c>
      <c r="AB188" s="7"/>
      <c r="AC188" s="38"/>
      <c r="AD188" s="38"/>
      <c r="AE188" s="39"/>
      <c r="AF188" s="39"/>
      <c r="AG188" s="39"/>
      <c r="AH188" s="39"/>
      <c r="AI188" s="39"/>
      <c r="AJ188" s="39"/>
      <c r="AK188" s="39"/>
      <c r="AL188" s="39"/>
      <c r="AM188" s="39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39"/>
    </row>
    <row r="189" spans="1:65" ht="15" customHeigh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27" t="s">
        <v>863</v>
      </c>
      <c r="M189" s="50" t="s">
        <v>661</v>
      </c>
      <c r="N189" s="27" t="s">
        <v>662</v>
      </c>
      <c r="O189" s="27">
        <v>91928</v>
      </c>
      <c r="P189" s="50" t="s">
        <v>114</v>
      </c>
      <c r="Q189" s="27">
        <f t="shared" ref="Q189:S189" si="183">IFERROR(VLOOKUP(P189,B$8:E$139,2,0),0)</f>
        <v>512001</v>
      </c>
      <c r="R189" s="27" t="str">
        <f t="shared" si="183"/>
        <v>HGT.02.</v>
      </c>
      <c r="S189" s="30" t="str">
        <f t="shared" si="183"/>
        <v> Przygotowanie i wydawanie dań</v>
      </c>
      <c r="T189" s="43" t="s">
        <v>1219</v>
      </c>
      <c r="U189" s="34">
        <v>5</v>
      </c>
      <c r="V189" s="34">
        <v>1</v>
      </c>
      <c r="W189" s="81" t="s">
        <v>161</v>
      </c>
      <c r="X189" s="79">
        <v>0</v>
      </c>
      <c r="Y189" s="80">
        <v>0</v>
      </c>
      <c r="Z189" s="30" t="str">
        <f t="shared" si="123"/>
        <v>Centrum Kształcenia Zawodowego w Kłodzkiej Szkole Przedsiębiorczości w Kłodzku, ul. Szkolna 8, 57-300 Kłodzko</v>
      </c>
      <c r="AA189" s="61" t="s">
        <v>71</v>
      </c>
      <c r="AB189" s="7"/>
      <c r="AC189" s="38"/>
      <c r="AD189" s="38"/>
      <c r="AE189" s="39"/>
      <c r="AF189" s="39"/>
      <c r="AG189" s="39"/>
      <c r="AH189" s="39"/>
      <c r="AI189" s="39"/>
      <c r="AJ189" s="39"/>
      <c r="AK189" s="39"/>
      <c r="AL189" s="39"/>
      <c r="AM189" s="39"/>
      <c r="AN189" s="39"/>
      <c r="AO189" s="39"/>
      <c r="AP189" s="39"/>
      <c r="AQ189" s="39"/>
      <c r="AR189" s="39"/>
      <c r="AS189" s="39"/>
      <c r="AT189" s="39"/>
      <c r="AU189" s="39"/>
      <c r="AV189" s="39"/>
      <c r="AW189" s="39"/>
      <c r="AX189" s="39"/>
      <c r="AY189" s="39"/>
      <c r="AZ189" s="39"/>
      <c r="BA189" s="39"/>
      <c r="BB189" s="39"/>
      <c r="BC189" s="39"/>
      <c r="BD189" s="39"/>
      <c r="BE189" s="39"/>
      <c r="BF189" s="39"/>
      <c r="BG189" s="39"/>
      <c r="BH189" s="39"/>
      <c r="BI189" s="39"/>
      <c r="BJ189" s="39"/>
      <c r="BK189" s="39"/>
      <c r="BL189" s="39"/>
      <c r="BM189" s="39"/>
    </row>
    <row r="190" spans="1:65" ht="15" customHeigh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27" t="s">
        <v>864</v>
      </c>
      <c r="M190" s="50" t="s">
        <v>661</v>
      </c>
      <c r="N190" s="27" t="s">
        <v>662</v>
      </c>
      <c r="O190" s="27">
        <v>91928</v>
      </c>
      <c r="P190" s="50" t="s">
        <v>583</v>
      </c>
      <c r="Q190" s="27">
        <f t="shared" ref="Q190:S190" si="184">IFERROR(VLOOKUP(P190,B$8:E$139,2,0),0)</f>
        <v>723103</v>
      </c>
      <c r="R190" s="27" t="str">
        <f t="shared" si="184"/>
        <v>MOT.05.</v>
      </c>
      <c r="S190" s="30" t="str">
        <f t="shared" si="184"/>
        <v>Obsługa, diagnozowanie oraz naprawa pojazdów samochodowych</v>
      </c>
      <c r="T190" s="43" t="s">
        <v>1220</v>
      </c>
      <c r="U190" s="79">
        <v>1</v>
      </c>
      <c r="V190" s="79">
        <v>0</v>
      </c>
      <c r="W190" s="81" t="s">
        <v>161</v>
      </c>
      <c r="X190" s="79">
        <v>0</v>
      </c>
      <c r="Y190" s="80">
        <v>0</v>
      </c>
      <c r="Z190" s="30" t="str">
        <f t="shared" si="123"/>
        <v>Centrum Kształcenia Zawodowego w Kłodzkiej Szkole Przedsiębiorczości w Kłodzku, ul. Szkolna 8, 57-300 Kłodzko</v>
      </c>
      <c r="AA190" s="61" t="s">
        <v>71</v>
      </c>
      <c r="AB190" s="38"/>
      <c r="AC190" s="38"/>
      <c r="AD190" s="38"/>
      <c r="AE190" s="39"/>
      <c r="AF190" s="39"/>
      <c r="AG190" s="39"/>
      <c r="AH190" s="39"/>
      <c r="AI190" s="39"/>
      <c r="AJ190" s="39"/>
      <c r="AK190" s="39"/>
      <c r="AL190" s="39"/>
      <c r="AM190" s="39"/>
      <c r="AN190" s="39"/>
      <c r="AO190" s="39"/>
      <c r="AP190" s="39"/>
      <c r="AQ190" s="39"/>
      <c r="AR190" s="39"/>
      <c r="AS190" s="39"/>
      <c r="AT190" s="39"/>
      <c r="AU190" s="39"/>
      <c r="AV190" s="39"/>
      <c r="AW190" s="39"/>
      <c r="AX190" s="39"/>
      <c r="AY190" s="39"/>
      <c r="AZ190" s="39"/>
      <c r="BA190" s="39"/>
      <c r="BB190" s="39"/>
      <c r="BC190" s="39"/>
      <c r="BD190" s="39"/>
      <c r="BE190" s="39"/>
      <c r="BF190" s="39"/>
      <c r="BG190" s="39"/>
      <c r="BH190" s="39"/>
      <c r="BI190" s="39"/>
      <c r="BJ190" s="39"/>
      <c r="BK190" s="39"/>
      <c r="BL190" s="39"/>
      <c r="BM190" s="39"/>
    </row>
    <row r="191" spans="1:65" ht="15" customHeigh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27" t="s">
        <v>865</v>
      </c>
      <c r="M191" s="50" t="s">
        <v>661</v>
      </c>
      <c r="N191" s="27" t="s">
        <v>662</v>
      </c>
      <c r="O191" s="27">
        <v>91928</v>
      </c>
      <c r="P191" s="50" t="s">
        <v>254</v>
      </c>
      <c r="Q191" s="27">
        <f t="shared" ref="Q191:S191" si="185">IFERROR(VLOOKUP(P191,B$8:E$139,2,0),0)</f>
        <v>722204</v>
      </c>
      <c r="R191" s="27" t="str">
        <f t="shared" si="185"/>
        <v>MEC.08.</v>
      </c>
      <c r="S191" s="30" t="str">
        <f t="shared" si="185"/>
        <v>Wykonywanie i naprawa elementów maszyn, urządzeń i narzędzi</v>
      </c>
      <c r="T191" s="181" t="s">
        <v>1227</v>
      </c>
      <c r="U191" s="79">
        <v>3</v>
      </c>
      <c r="V191" s="79">
        <v>0</v>
      </c>
      <c r="W191" s="81" t="s">
        <v>161</v>
      </c>
      <c r="X191" s="79">
        <v>3</v>
      </c>
      <c r="Y191" s="80">
        <v>0</v>
      </c>
      <c r="Z191" s="30" t="str">
        <f t="shared" si="123"/>
        <v>Centrum Kształcenia Zawodowego w Świdnicy, 58-105 Świdnica, ul. Gen. Władysława Sikorskiego 41</v>
      </c>
      <c r="AA191" s="61" t="s">
        <v>34</v>
      </c>
      <c r="AB191" s="38"/>
      <c r="AC191" s="38"/>
      <c r="AD191" s="38"/>
      <c r="AE191" s="1"/>
      <c r="AF191" s="1"/>
      <c r="AG191" s="1"/>
      <c r="AH191" s="1"/>
      <c r="AI191" s="1"/>
      <c r="AJ191" s="1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9"/>
    </row>
    <row r="192" spans="1:65" ht="1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27" t="s">
        <v>866</v>
      </c>
      <c r="M192" s="50" t="s">
        <v>674</v>
      </c>
      <c r="N192" s="27" t="s">
        <v>675</v>
      </c>
      <c r="O192" s="27">
        <v>19485</v>
      </c>
      <c r="P192" s="50" t="s">
        <v>40</v>
      </c>
      <c r="Q192" s="27">
        <f t="shared" ref="Q192:S192" si="186">IFERROR(VLOOKUP(P192,B$8:E$139,2,0),0)</f>
        <v>741103</v>
      </c>
      <c r="R192" s="27" t="str">
        <f t="shared" si="186"/>
        <v>ELE.02.</v>
      </c>
      <c r="S192" s="30" t="str">
        <f t="shared" si="186"/>
        <v>Montaż, uruchamianie i konserwacja instalacji, maszyn i urządzeń elektrycznych</v>
      </c>
      <c r="T192" s="296"/>
      <c r="U192" s="263">
        <v>0</v>
      </c>
      <c r="V192" s="78"/>
      <c r="W192" s="81"/>
      <c r="X192" s="78"/>
      <c r="Y192" s="81"/>
      <c r="Z192" s="30" t="str">
        <f t="shared" si="123"/>
        <v>Centrum Kształcenia Zawodowego w Świdnicy, 58-105 Świdnica, ul. Gen. Władysława Sikorskiego 41</v>
      </c>
      <c r="AA192" s="61" t="s">
        <v>34</v>
      </c>
      <c r="AB192" s="7"/>
      <c r="AC192" s="38"/>
      <c r="AD192" s="38"/>
      <c r="AE192" s="1"/>
      <c r="AF192" s="1"/>
      <c r="AG192" s="1"/>
      <c r="AH192" s="1"/>
      <c r="AI192" s="1"/>
      <c r="AJ192" s="1"/>
      <c r="AK192" s="39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</row>
    <row r="193" spans="1:65" ht="1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27" t="s">
        <v>944</v>
      </c>
      <c r="M193" s="50" t="s">
        <v>674</v>
      </c>
      <c r="N193" s="27" t="s">
        <v>675</v>
      </c>
      <c r="O193" s="27">
        <v>19485</v>
      </c>
      <c r="P193" s="50" t="s">
        <v>44</v>
      </c>
      <c r="Q193" s="27">
        <f t="shared" ref="Q193:S193" si="187">IFERROR(VLOOKUP(P193,B$8:E$139,2,0),0)</f>
        <v>514101</v>
      </c>
      <c r="R193" s="27" t="str">
        <f t="shared" si="187"/>
        <v>FRK.01.</v>
      </c>
      <c r="S193" s="30" t="str">
        <f t="shared" si="187"/>
        <v>Wykonywanie usług fryzjerskich</v>
      </c>
      <c r="T193" s="245" t="s">
        <v>1227</v>
      </c>
      <c r="U193" s="78">
        <v>4</v>
      </c>
      <c r="V193" s="78">
        <v>4</v>
      </c>
      <c r="W193" s="81" t="s">
        <v>161</v>
      </c>
      <c r="X193" s="78">
        <v>4</v>
      </c>
      <c r="Y193" s="81">
        <v>4</v>
      </c>
      <c r="Z193" s="30" t="str">
        <f t="shared" si="123"/>
        <v>Centrum Kształcenia Zawodowego i Ustawicznego w Legnicy, ul. Lotnicza 26, 59-220 Legnica</v>
      </c>
      <c r="AA193" s="61" t="s">
        <v>111</v>
      </c>
      <c r="AB193" s="38"/>
      <c r="AC193" s="38"/>
      <c r="AD193" s="38"/>
      <c r="AE193" s="1"/>
      <c r="AF193" s="1"/>
      <c r="AG193" s="1"/>
      <c r="AH193" s="1"/>
      <c r="AI193" s="1"/>
      <c r="AJ193" s="1"/>
      <c r="AK193" s="39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</row>
    <row r="194" spans="1:65" ht="1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27" t="s">
        <v>943</v>
      </c>
      <c r="M194" s="50" t="s">
        <v>674</v>
      </c>
      <c r="N194" s="27" t="s">
        <v>675</v>
      </c>
      <c r="O194" s="27">
        <v>19485</v>
      </c>
      <c r="P194" s="50" t="s">
        <v>114</v>
      </c>
      <c r="Q194" s="27">
        <f t="shared" ref="Q194:S194" si="188">IFERROR(VLOOKUP(P194,B$8:E$139,2,0),0)</f>
        <v>512001</v>
      </c>
      <c r="R194" s="27" t="str">
        <f t="shared" si="188"/>
        <v>HGT.02.</v>
      </c>
      <c r="S194" s="30" t="str">
        <f t="shared" si="188"/>
        <v> Przygotowanie i wydawanie dań</v>
      </c>
      <c r="T194" s="187" t="s">
        <v>366</v>
      </c>
      <c r="U194" s="44">
        <v>6</v>
      </c>
      <c r="V194" s="44">
        <v>5</v>
      </c>
      <c r="W194" s="78" t="s">
        <v>161</v>
      </c>
      <c r="X194" s="78">
        <v>5</v>
      </c>
      <c r="Y194" s="57">
        <v>5</v>
      </c>
      <c r="Z194" s="30" t="str">
        <f t="shared" si="123"/>
        <v>Centrum Kształcenia Zawodowego i Ustawicznego w Legnicy, ul. Lotnicza 26, 59-220 Legnica</v>
      </c>
      <c r="AA194" s="61" t="s">
        <v>111</v>
      </c>
      <c r="AB194" s="38"/>
      <c r="AC194" s="38"/>
      <c r="AD194" s="38"/>
      <c r="AE194" s="1"/>
      <c r="AF194" s="1"/>
      <c r="AG194" s="1"/>
      <c r="AH194" s="1"/>
      <c r="AI194" s="1"/>
      <c r="AJ194" s="1"/>
      <c r="AK194" s="39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</row>
    <row r="195" spans="1:65" ht="1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27" t="s">
        <v>947</v>
      </c>
      <c r="M195" s="50" t="s">
        <v>674</v>
      </c>
      <c r="N195" s="27" t="s">
        <v>675</v>
      </c>
      <c r="O195" s="27">
        <v>19485</v>
      </c>
      <c r="P195" s="50" t="s">
        <v>114</v>
      </c>
      <c r="Q195" s="27">
        <f t="shared" ref="Q195:S195" si="189">IFERROR(VLOOKUP(P195,B$8:E$139,2,0),0)</f>
        <v>512001</v>
      </c>
      <c r="R195" s="27" t="str">
        <f t="shared" si="189"/>
        <v>HGT.02.</v>
      </c>
      <c r="S195" s="30" t="str">
        <f t="shared" si="189"/>
        <v> Przygotowanie i wydawanie dań</v>
      </c>
      <c r="T195" s="187" t="s">
        <v>271</v>
      </c>
      <c r="U195" s="44">
        <v>4</v>
      </c>
      <c r="V195" s="44">
        <v>3</v>
      </c>
      <c r="W195" s="78" t="s">
        <v>161</v>
      </c>
      <c r="X195" s="44">
        <v>4</v>
      </c>
      <c r="Y195" s="57">
        <v>3</v>
      </c>
      <c r="Z195" s="30" t="str">
        <f t="shared" si="123"/>
        <v>Centrum Kształcenia Zawodowego i Ustawicznego w Legnicy, ul. Lotnicza 26, 59-220 Legnica</v>
      </c>
      <c r="AA195" s="61" t="s">
        <v>111</v>
      </c>
      <c r="AB195" s="38"/>
      <c r="AC195" s="38"/>
      <c r="AD195" s="38"/>
      <c r="AE195" s="1"/>
      <c r="AF195" s="1"/>
      <c r="AG195" s="1"/>
      <c r="AH195" s="1"/>
      <c r="AI195" s="1"/>
      <c r="AJ195" s="1"/>
      <c r="AK195" s="39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</row>
    <row r="196" spans="1:65" ht="1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27" t="s">
        <v>624</v>
      </c>
      <c r="M196" s="50" t="s">
        <v>674</v>
      </c>
      <c r="N196" s="27" t="s">
        <v>675</v>
      </c>
      <c r="O196" s="27">
        <v>19485</v>
      </c>
      <c r="P196" s="50" t="s">
        <v>61</v>
      </c>
      <c r="Q196" s="27">
        <f t="shared" ref="Q196:S196" si="190">IFERROR(VLOOKUP(P196,B$8:E$139,2,0),0)</f>
        <v>723103</v>
      </c>
      <c r="R196" s="27" t="str">
        <f t="shared" si="190"/>
        <v>MOT.05.</v>
      </c>
      <c r="S196" s="30" t="str">
        <f t="shared" si="190"/>
        <v>Obsługa, diagnozowanie oraz naprawa pojazdów samochodowych</v>
      </c>
      <c r="T196" s="45" t="s">
        <v>1261</v>
      </c>
      <c r="U196" s="62">
        <v>9</v>
      </c>
      <c r="V196" s="62">
        <v>0</v>
      </c>
      <c r="W196" s="78" t="s">
        <v>33</v>
      </c>
      <c r="X196" s="44">
        <v>9</v>
      </c>
      <c r="Y196" s="81">
        <v>0</v>
      </c>
      <c r="Z196" s="30" t="str">
        <f t="shared" si="123"/>
        <v>Zespół Szkół Ponadpodstawowych im. Hipolita Cegielskiego w Ziębicach ul. Wojska Polskiego 3, 57-220 Ziębice</v>
      </c>
      <c r="AA196" s="61" t="s">
        <v>55</v>
      </c>
      <c r="AB196" s="38"/>
      <c r="AC196" s="38"/>
      <c r="AD196" s="38"/>
      <c r="AE196" s="1"/>
      <c r="AF196" s="1"/>
      <c r="AG196" s="1"/>
      <c r="AH196" s="1"/>
      <c r="AI196" s="1"/>
      <c r="AJ196" s="1"/>
      <c r="AK196" s="39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</row>
    <row r="197" spans="1:65" ht="1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27" t="s">
        <v>620</v>
      </c>
      <c r="M197" s="50" t="s">
        <v>674</v>
      </c>
      <c r="N197" s="27" t="s">
        <v>675</v>
      </c>
      <c r="O197" s="27">
        <v>19485</v>
      </c>
      <c r="P197" s="50" t="s">
        <v>79</v>
      </c>
      <c r="Q197" s="27">
        <f t="shared" ref="Q197:S197" si="191">IFERROR(VLOOKUP(P197,B$8:E$139,2,0),0)</f>
        <v>712905</v>
      </c>
      <c r="R197" s="27" t="str">
        <f t="shared" si="191"/>
        <v>BUD.11.</v>
      </c>
      <c r="S197" s="30" t="str">
        <f t="shared" si="191"/>
        <v> Wykonywanie robót montażowych, okładzinowych i wykończeniowych</v>
      </c>
      <c r="T197" s="182" t="s">
        <v>1213</v>
      </c>
      <c r="U197" s="182">
        <v>1</v>
      </c>
      <c r="V197" s="182">
        <v>0</v>
      </c>
      <c r="W197" s="78" t="s">
        <v>33</v>
      </c>
      <c r="X197" s="78">
        <v>1</v>
      </c>
      <c r="Y197" s="81">
        <v>0</v>
      </c>
      <c r="Z197" s="30" t="str">
        <f t="shared" si="123"/>
        <v>Centrum Kształcenia Zawodowego w Zespole Szkół i Placówek Kształcenia Zawodowego, ul.Botaniczna 66, 65-392  Zielona Góra</v>
      </c>
      <c r="AA197" s="61" t="s">
        <v>81</v>
      </c>
      <c r="AB197" s="61"/>
      <c r="AC197" s="66"/>
      <c r="AD197" s="38"/>
      <c r="AE197" s="1"/>
      <c r="AF197" s="1"/>
      <c r="AG197" s="1"/>
      <c r="AH197" s="1"/>
      <c r="AI197" s="1"/>
      <c r="AJ197" s="1"/>
      <c r="AK197" s="39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</row>
    <row r="198" spans="1:65" ht="1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27" t="s">
        <v>946</v>
      </c>
      <c r="M198" s="50" t="s">
        <v>674</v>
      </c>
      <c r="N198" s="27" t="s">
        <v>675</v>
      </c>
      <c r="O198" s="27">
        <v>19485</v>
      </c>
      <c r="P198" s="50" t="s">
        <v>88</v>
      </c>
      <c r="Q198" s="27">
        <f t="shared" ref="Q198:S198" si="192">IFERROR(VLOOKUP(P198,B$8:E$139,2,0),0)</f>
        <v>711204</v>
      </c>
      <c r="R198" s="27" t="str">
        <f t="shared" si="192"/>
        <v>BUD.12.</v>
      </c>
      <c r="S198" s="30" t="str">
        <f t="shared" si="192"/>
        <v> Wykonywanie robót murarskich i tynkarskich</v>
      </c>
      <c r="T198" s="81" t="s">
        <v>140</v>
      </c>
      <c r="U198" s="78">
        <v>2</v>
      </c>
      <c r="V198" s="78">
        <v>0</v>
      </c>
      <c r="W198" s="78" t="s">
        <v>33</v>
      </c>
      <c r="X198" s="78">
        <v>2</v>
      </c>
      <c r="Y198" s="81">
        <v>0</v>
      </c>
      <c r="Z198" s="30" t="str">
        <f t="shared" si="123"/>
        <v>Centrum Kształcenia Zawodowego w Świdnicy, 58-105 Świdnica, ul. Gen. Władysława Sikorskiego 41</v>
      </c>
      <c r="AA198" s="61" t="s">
        <v>34</v>
      </c>
      <c r="AB198" s="38"/>
      <c r="AC198" s="70"/>
      <c r="AD198" s="38"/>
      <c r="AE198" s="39"/>
      <c r="AF198" s="39"/>
      <c r="AG198" s="39"/>
      <c r="AH198" s="39"/>
      <c r="AI198" s="39"/>
      <c r="AJ198" s="39"/>
      <c r="AK198" s="39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</row>
    <row r="199" spans="1:65" ht="14.25" customHeigh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27" t="s">
        <v>939</v>
      </c>
      <c r="M199" s="50" t="s">
        <v>674</v>
      </c>
      <c r="N199" s="27" t="s">
        <v>675</v>
      </c>
      <c r="O199" s="27">
        <v>19485</v>
      </c>
      <c r="P199" s="50" t="s">
        <v>124</v>
      </c>
      <c r="Q199" s="27">
        <f t="shared" ref="Q199:S199" si="193">IFERROR(VLOOKUP(P199,B$8:E$139,2,0),0)</f>
        <v>722307</v>
      </c>
      <c r="R199" s="27" t="str">
        <f t="shared" si="193"/>
        <v>MEC.05.</v>
      </c>
      <c r="S199" s="30" t="str">
        <f t="shared" si="193"/>
        <v> Użytkowanie obrabiarek skrawających</v>
      </c>
      <c r="T199" s="78" t="s">
        <v>366</v>
      </c>
      <c r="U199" s="78">
        <v>7</v>
      </c>
      <c r="V199" s="78">
        <v>0</v>
      </c>
      <c r="W199" s="78" t="s">
        <v>33</v>
      </c>
      <c r="X199" s="78">
        <v>7</v>
      </c>
      <c r="Y199" s="81">
        <v>0</v>
      </c>
      <c r="Z199" s="30" t="str">
        <f t="shared" si="123"/>
        <v>Centrum Kształcenia Zawodowego w Świdnicy, 58-105 Świdnica, ul. Gen. Władysława Sikorskiego 41</v>
      </c>
      <c r="AA199" s="61" t="s">
        <v>34</v>
      </c>
      <c r="AB199" s="38"/>
      <c r="AC199" s="38"/>
      <c r="AD199" s="38"/>
      <c r="AE199" s="39"/>
      <c r="AF199" s="39"/>
      <c r="AG199" s="39"/>
      <c r="AH199" s="39"/>
      <c r="AI199" s="39"/>
      <c r="AJ199" s="39"/>
      <c r="AK199" s="297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9"/>
    </row>
    <row r="200" spans="1:65" ht="15" customHeigh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27" t="s">
        <v>940</v>
      </c>
      <c r="M200" s="50" t="s">
        <v>674</v>
      </c>
      <c r="N200" s="27" t="s">
        <v>675</v>
      </c>
      <c r="O200" s="27">
        <v>19485</v>
      </c>
      <c r="P200" s="50" t="s">
        <v>563</v>
      </c>
      <c r="Q200" s="27">
        <f t="shared" ref="Q200:S200" si="194">IFERROR(VLOOKUP(P200,B$8:E$139,2,0),0)</f>
        <v>613003</v>
      </c>
      <c r="R200" s="27" t="str">
        <f t="shared" si="194"/>
        <v>ROL.04.</v>
      </c>
      <c r="S200" s="30" t="str">
        <f t="shared" si="194"/>
        <v> Prowadzenie produkcji rolniczej</v>
      </c>
      <c r="T200" s="181" t="s">
        <v>1242</v>
      </c>
      <c r="U200" s="78">
        <v>1</v>
      </c>
      <c r="V200" s="78">
        <v>0</v>
      </c>
      <c r="W200" s="78" t="s">
        <v>161</v>
      </c>
      <c r="X200" s="78">
        <v>1</v>
      </c>
      <c r="Y200" s="81">
        <v>0</v>
      </c>
      <c r="Z200" s="30" t="str">
        <f t="shared" si="123"/>
        <v>Centrum Kształcenia Zawodowego i Ustawicznego, 67-400 Wschowa, Plac Kosynierów 1</v>
      </c>
      <c r="AA200" s="61" t="s">
        <v>181</v>
      </c>
      <c r="AB200" s="38"/>
      <c r="AC200" s="38"/>
      <c r="AD200" s="38"/>
      <c r="AE200" s="39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  <c r="AS200" s="39"/>
      <c r="AT200" s="39"/>
      <c r="AU200" s="39"/>
      <c r="AV200" s="39"/>
      <c r="AW200" s="39"/>
      <c r="AX200" s="39"/>
      <c r="AY200" s="39"/>
      <c r="AZ200" s="39"/>
      <c r="BA200" s="39"/>
      <c r="BB200" s="39"/>
      <c r="BC200" s="39"/>
      <c r="BD200" s="39"/>
      <c r="BE200" s="39"/>
      <c r="BF200" s="39"/>
      <c r="BG200" s="39"/>
      <c r="BH200" s="39"/>
      <c r="BI200" s="39"/>
      <c r="BJ200" s="39"/>
      <c r="BK200" s="39"/>
      <c r="BL200" s="39"/>
      <c r="BM200" s="39"/>
    </row>
    <row r="201" spans="1:65" ht="15" customHeigh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27" t="s">
        <v>875</v>
      </c>
      <c r="M201" s="50" t="s">
        <v>674</v>
      </c>
      <c r="N201" s="27" t="s">
        <v>675</v>
      </c>
      <c r="O201" s="27">
        <v>19485</v>
      </c>
      <c r="P201" s="50" t="s">
        <v>74</v>
      </c>
      <c r="Q201" s="27">
        <f t="shared" ref="Q201:S201" si="195">IFERROR(VLOOKUP(P201,B$8:E$139,2,0),0)</f>
        <v>522301</v>
      </c>
      <c r="R201" s="27" t="str">
        <f t="shared" si="195"/>
        <v>HAN.01.</v>
      </c>
      <c r="S201" s="30" t="str">
        <f t="shared" si="195"/>
        <v>Prowadzenie sprzedaży</v>
      </c>
      <c r="T201" s="262" t="s">
        <v>1227</v>
      </c>
      <c r="U201" s="44">
        <v>5</v>
      </c>
      <c r="V201" s="44">
        <v>4</v>
      </c>
      <c r="W201" s="78" t="s">
        <v>161</v>
      </c>
      <c r="X201" s="44">
        <v>5</v>
      </c>
      <c r="Y201" s="57">
        <v>4</v>
      </c>
      <c r="Z201" s="30" t="str">
        <f t="shared" si="123"/>
        <v>Centrum Kształcenia Zawodowego i Ustawicznego w Legnicy, ul. Lotnicza 26, 59-220 Legnica</v>
      </c>
      <c r="AA201" s="61" t="s">
        <v>111</v>
      </c>
      <c r="AB201" s="38"/>
      <c r="AC201" s="38"/>
      <c r="AD201" s="38"/>
      <c r="AE201" s="1"/>
      <c r="AF201" s="1"/>
      <c r="AG201" s="1"/>
      <c r="AH201" s="1"/>
      <c r="AI201" s="1"/>
      <c r="AJ201" s="1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39"/>
    </row>
    <row r="202" spans="1:65" ht="1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27" t="s">
        <v>625</v>
      </c>
      <c r="M202" s="50" t="s">
        <v>674</v>
      </c>
      <c r="N202" s="27" t="s">
        <v>675</v>
      </c>
      <c r="O202" s="27">
        <v>19485</v>
      </c>
      <c r="P202" s="50" t="s">
        <v>92</v>
      </c>
      <c r="Q202" s="27">
        <f t="shared" ref="Q202:S202" si="196">IFERROR(VLOOKUP(P202,B$8:E$139,2,0),0)</f>
        <v>752205</v>
      </c>
      <c r="R202" s="27" t="str">
        <f t="shared" si="196"/>
        <v>DRM.04.</v>
      </c>
      <c r="S202" s="30" t="str">
        <f t="shared" si="196"/>
        <v> Wytwarzanie wyrobów z drewna i materiałów drewnopochodnych</v>
      </c>
      <c r="T202" s="152" t="s">
        <v>140</v>
      </c>
      <c r="U202" s="78">
        <v>1</v>
      </c>
      <c r="V202" s="78">
        <v>0</v>
      </c>
      <c r="W202" s="78" t="s">
        <v>33</v>
      </c>
      <c r="X202" s="78">
        <v>1</v>
      </c>
      <c r="Y202" s="81">
        <v>0</v>
      </c>
      <c r="Z202" s="30" t="str">
        <f t="shared" si="123"/>
        <v>Centrum Kształcenia Zawodowego w Świdnicy, 58-105 Świdnica, ul. Gen. Władysława Sikorskiego 41</v>
      </c>
      <c r="AA202" s="61" t="s">
        <v>34</v>
      </c>
      <c r="AB202" s="38"/>
      <c r="AC202" s="38"/>
      <c r="AD202" s="38"/>
      <c r="AE202" s="1"/>
      <c r="AF202" s="1"/>
      <c r="AG202" s="1"/>
      <c r="AH202" s="1"/>
      <c r="AI202" s="1"/>
      <c r="AJ202" s="1"/>
      <c r="AK202" s="39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</row>
    <row r="203" spans="1:65" ht="1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27" t="s">
        <v>945</v>
      </c>
      <c r="M203" s="50" t="s">
        <v>694</v>
      </c>
      <c r="N203" s="27" t="s">
        <v>695</v>
      </c>
      <c r="O203" s="27">
        <v>107344</v>
      </c>
      <c r="P203" s="50" t="s">
        <v>57</v>
      </c>
      <c r="Q203" s="27">
        <f t="shared" ref="Q203:S203" si="197">IFERROR(VLOOKUP(P203,B$8:E$139,2,0),0)</f>
        <v>721306</v>
      </c>
      <c r="R203" s="27" t="str">
        <f t="shared" si="197"/>
        <v>MOT.01.</v>
      </c>
      <c r="S203" s="30" t="str">
        <f t="shared" si="197"/>
        <v>Diagnozowanie i naprawa nadwozi pojazdów samochodowych</v>
      </c>
      <c r="T203" s="75" t="s">
        <v>116</v>
      </c>
      <c r="U203" s="79">
        <v>3</v>
      </c>
      <c r="V203" s="79">
        <v>0</v>
      </c>
      <c r="W203" s="78" t="s">
        <v>161</v>
      </c>
      <c r="X203" s="79">
        <v>3</v>
      </c>
      <c r="Y203" s="80">
        <v>0</v>
      </c>
      <c r="Z203" s="30" t="str">
        <f t="shared" si="123"/>
        <v>Centrum Kształcenia Zawodowego i Ustawicznego, 67-400 Wschowa, Plac Kosynierów 1</v>
      </c>
      <c r="AA203" s="298" t="s">
        <v>181</v>
      </c>
      <c r="AB203" s="38"/>
      <c r="AC203" s="38"/>
      <c r="AD203" s="38"/>
      <c r="AE203" s="1"/>
      <c r="AF203" s="1"/>
      <c r="AG203" s="1"/>
      <c r="AH203" s="1"/>
      <c r="AI203" s="1"/>
      <c r="AJ203" s="1"/>
      <c r="AK203" s="39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</row>
    <row r="204" spans="1:65" ht="1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27" t="s">
        <v>646</v>
      </c>
      <c r="M204" s="50" t="s">
        <v>694</v>
      </c>
      <c r="N204" s="27" t="s">
        <v>695</v>
      </c>
      <c r="O204" s="27">
        <v>107344</v>
      </c>
      <c r="P204" s="47" t="s">
        <v>31</v>
      </c>
      <c r="Q204" s="27">
        <f t="shared" ref="Q204:S204" si="198">IFERROR(VLOOKUP(P204,B$8:E$139,2,0),0)</f>
        <v>751201</v>
      </c>
      <c r="R204" s="27" t="str">
        <f t="shared" si="198"/>
        <v>SPC.01.</v>
      </c>
      <c r="S204" s="30" t="str">
        <f t="shared" si="198"/>
        <v>Produkcja wyrobów cukierniczych</v>
      </c>
      <c r="T204" s="245" t="s">
        <v>366</v>
      </c>
      <c r="U204" s="34">
        <v>1</v>
      </c>
      <c r="V204" s="34">
        <v>1</v>
      </c>
      <c r="W204" s="44" t="s">
        <v>161</v>
      </c>
      <c r="X204" s="34">
        <v>0</v>
      </c>
      <c r="Y204" s="35">
        <v>0</v>
      </c>
      <c r="Z204" s="30" t="str">
        <f t="shared" si="123"/>
        <v>Centrum Kształcenia Zawodowego i Ustawicznego w Legnicy, ul. Lotnicza 26, 59-220 Legnica</v>
      </c>
      <c r="AA204" s="202" t="s">
        <v>111</v>
      </c>
      <c r="AB204" s="38"/>
      <c r="AC204" s="38"/>
      <c r="AD204" s="38"/>
      <c r="AE204" s="39"/>
      <c r="AF204" s="39"/>
      <c r="AG204" s="39"/>
      <c r="AH204" s="39"/>
      <c r="AI204" s="39"/>
      <c r="AJ204" s="39"/>
      <c r="AK204" s="39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</row>
    <row r="205" spans="1:65" ht="15" customHeigh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27"/>
      <c r="M205" s="50" t="s">
        <v>694</v>
      </c>
      <c r="N205" s="27" t="s">
        <v>695</v>
      </c>
      <c r="O205" s="27">
        <v>107344</v>
      </c>
      <c r="P205" s="50" t="s">
        <v>129</v>
      </c>
      <c r="Q205" s="27">
        <f t="shared" ref="Q205:S205" si="199">IFERROR(VLOOKUP(P205,B$8:E$139,2,0),0)</f>
        <v>741201</v>
      </c>
      <c r="R205" s="27" t="str">
        <f t="shared" si="199"/>
        <v>ELE.01.</v>
      </c>
      <c r="S205" s="30" t="str">
        <f t="shared" si="199"/>
        <v> Montaż i obsługa maszyn i urządzeń elektrycznych</v>
      </c>
      <c r="T205" s="75" t="s">
        <v>1250</v>
      </c>
      <c r="U205" s="34">
        <v>3</v>
      </c>
      <c r="V205" s="79">
        <v>0</v>
      </c>
      <c r="W205" s="78" t="s">
        <v>161</v>
      </c>
      <c r="X205" s="34">
        <v>3</v>
      </c>
      <c r="Y205" s="80">
        <v>0</v>
      </c>
      <c r="Z205" s="30" t="str">
        <f t="shared" si="123"/>
        <v>Centrum Kształcenia Zawodowego i Ustawicznego, 67-400 Wschowa, Plac Kosynierów 1</v>
      </c>
      <c r="AA205" s="298" t="s">
        <v>181</v>
      </c>
      <c r="AB205" s="38"/>
      <c r="AC205" s="38"/>
      <c r="AD205" s="38"/>
      <c r="AE205" s="39"/>
      <c r="AF205" s="39"/>
      <c r="AG205" s="39"/>
      <c r="AH205" s="39"/>
      <c r="AI205" s="39"/>
      <c r="AJ205" s="39"/>
      <c r="AK205" s="39"/>
      <c r="AL205" s="39"/>
      <c r="AM205" s="39"/>
      <c r="AN205" s="39"/>
      <c r="AO205" s="39"/>
      <c r="AP205" s="39"/>
      <c r="AQ205" s="39"/>
      <c r="AR205" s="39"/>
      <c r="AS205" s="39"/>
      <c r="AT205" s="39"/>
      <c r="AU205" s="39"/>
      <c r="AV205" s="39"/>
      <c r="AW205" s="39"/>
      <c r="AX205" s="39"/>
      <c r="AY205" s="39"/>
      <c r="AZ205" s="39"/>
      <c r="BA205" s="39"/>
      <c r="BB205" s="39"/>
      <c r="BC205" s="39"/>
      <c r="BD205" s="39"/>
      <c r="BE205" s="39"/>
      <c r="BF205" s="39"/>
      <c r="BG205" s="39"/>
      <c r="BH205" s="39"/>
      <c r="BI205" s="39"/>
      <c r="BJ205" s="39"/>
      <c r="BK205" s="39"/>
      <c r="BL205" s="39"/>
      <c r="BM205" s="39"/>
    </row>
    <row r="206" spans="1:65" ht="15" customHeigh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27" t="s">
        <v>630</v>
      </c>
      <c r="M206" s="50" t="s">
        <v>694</v>
      </c>
      <c r="N206" s="27" t="s">
        <v>695</v>
      </c>
      <c r="O206" s="27">
        <v>107344</v>
      </c>
      <c r="P206" s="50" t="s">
        <v>137</v>
      </c>
      <c r="Q206" s="27">
        <f t="shared" ref="Q206:S206" si="200">IFERROR(VLOOKUP(P206,B$8:E$139,2,0),0)</f>
        <v>741203</v>
      </c>
      <c r="R206" s="27" t="str">
        <f t="shared" si="200"/>
        <v>MOT.02.</v>
      </c>
      <c r="S206" s="30" t="str">
        <f t="shared" si="200"/>
        <v>Obsługa, diagnozowanie oraz naprawa mechatronicznych systemów pojazdów samochodowych</v>
      </c>
      <c r="T206" s="75" t="s">
        <v>116</v>
      </c>
      <c r="U206" s="34">
        <v>4</v>
      </c>
      <c r="V206" s="79">
        <v>0</v>
      </c>
      <c r="W206" s="78" t="s">
        <v>161</v>
      </c>
      <c r="X206" s="34">
        <v>4</v>
      </c>
      <c r="Y206" s="80">
        <v>0</v>
      </c>
      <c r="Z206" s="30" t="str">
        <f t="shared" si="123"/>
        <v>Centrum Kształcenia Zawodowego i Ustawicznego, 67-400 Wschowa, Plac Kosynierów 1</v>
      </c>
      <c r="AA206" s="298" t="s">
        <v>181</v>
      </c>
      <c r="AB206" s="38"/>
      <c r="AC206" s="38"/>
      <c r="AD206" s="38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39"/>
      <c r="AX206" s="39"/>
      <c r="AY206" s="39"/>
      <c r="AZ206" s="39"/>
      <c r="BA206" s="39"/>
      <c r="BB206" s="39"/>
      <c r="BC206" s="39"/>
      <c r="BD206" s="39"/>
      <c r="BE206" s="39"/>
      <c r="BF206" s="39"/>
      <c r="BG206" s="39"/>
      <c r="BH206" s="39"/>
      <c r="BI206" s="39"/>
      <c r="BJ206" s="39"/>
      <c r="BK206" s="39"/>
      <c r="BL206" s="39"/>
      <c r="BM206" s="39"/>
    </row>
    <row r="207" spans="1:65" ht="15" customHeigh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27" t="s">
        <v>626</v>
      </c>
      <c r="M207" s="50" t="s">
        <v>694</v>
      </c>
      <c r="N207" s="27" t="s">
        <v>695</v>
      </c>
      <c r="O207" s="27">
        <v>107344</v>
      </c>
      <c r="P207" s="50" t="s">
        <v>1237</v>
      </c>
      <c r="Q207" s="27">
        <f t="shared" ref="Q207:S207" si="201">IFERROR(VLOOKUP(P207,B$8:E$139,2,0),0)</f>
        <v>514101</v>
      </c>
      <c r="R207" s="27" t="str">
        <f t="shared" si="201"/>
        <v>FRK.01.</v>
      </c>
      <c r="S207" s="30" t="str">
        <f t="shared" si="201"/>
        <v>Wykonywanie usług fryzjerskich</v>
      </c>
      <c r="T207" s="187" t="s">
        <v>216</v>
      </c>
      <c r="U207" s="34">
        <v>2</v>
      </c>
      <c r="V207" s="34">
        <v>2</v>
      </c>
      <c r="W207" s="81" t="s">
        <v>161</v>
      </c>
      <c r="X207" s="79">
        <v>0</v>
      </c>
      <c r="Y207" s="80">
        <v>0</v>
      </c>
      <c r="Z207" s="30" t="str">
        <f t="shared" si="123"/>
        <v>Centrum Kształcenia Zawodowego i Ustawicznego w Legnicy, ul. Lotnicza 26, 59-220 Legnica</v>
      </c>
      <c r="AA207" s="298" t="s">
        <v>111</v>
      </c>
      <c r="AB207" s="38"/>
      <c r="AC207" s="38"/>
      <c r="AD207" s="38"/>
      <c r="AE207" s="3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39"/>
    </row>
    <row r="208" spans="1:65" ht="15" customHeigh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27" t="s">
        <v>132</v>
      </c>
      <c r="M208" s="50" t="s">
        <v>694</v>
      </c>
      <c r="N208" s="27" t="s">
        <v>695</v>
      </c>
      <c r="O208" s="27">
        <v>107344</v>
      </c>
      <c r="P208" s="50" t="s">
        <v>149</v>
      </c>
      <c r="Q208" s="27">
        <f t="shared" ref="Q208:S208" si="202">IFERROR(VLOOKUP(P208,B$8:E$139,2,0),0)</f>
        <v>713203</v>
      </c>
      <c r="R208" s="27" t="str">
        <f t="shared" si="202"/>
        <v>MOT.03.</v>
      </c>
      <c r="S208" s="30" t="str">
        <f t="shared" si="202"/>
        <v>Diagnozowanie i naprawa powłok lakierniczych</v>
      </c>
      <c r="T208" s="123" t="s">
        <v>364</v>
      </c>
      <c r="U208" s="79">
        <v>2</v>
      </c>
      <c r="V208" s="79">
        <v>0</v>
      </c>
      <c r="W208" s="81" t="s">
        <v>161</v>
      </c>
      <c r="X208" s="79">
        <v>2</v>
      </c>
      <c r="Y208" s="80">
        <v>0</v>
      </c>
      <c r="Z208" s="30" t="str">
        <f t="shared" si="123"/>
        <v>Centrum Kształcenia Zawodowego i Ustawicznego, 67-400 Wschowa, Plac Kosynierów 1</v>
      </c>
      <c r="AA208" s="298" t="s">
        <v>181</v>
      </c>
      <c r="AB208" s="38"/>
      <c r="AC208" s="38"/>
      <c r="AD208" s="38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39"/>
    </row>
    <row r="209" spans="1:65" ht="15" customHeigh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27" t="s">
        <v>628</v>
      </c>
      <c r="M209" s="50" t="s">
        <v>694</v>
      </c>
      <c r="N209" s="27" t="s">
        <v>695</v>
      </c>
      <c r="O209" s="27">
        <v>107344</v>
      </c>
      <c r="P209" s="50" t="s">
        <v>298</v>
      </c>
      <c r="Q209" s="27">
        <f t="shared" ref="Q209:S209" si="203">IFERROR(VLOOKUP(P209,B$8:E$139,2,0),0)</f>
        <v>723318</v>
      </c>
      <c r="R209" s="27" t="str">
        <f t="shared" si="203"/>
        <v>TKO.09.</v>
      </c>
      <c r="S209" s="30" t="str">
        <f t="shared" si="203"/>
        <v xml:space="preserve"> Wykonywanie robót związanych z utrzymaniem i naprawą pojazdów kolejowych</v>
      </c>
      <c r="T209" s="141" t="s">
        <v>696</v>
      </c>
      <c r="U209" s="79">
        <v>1</v>
      </c>
      <c r="V209" s="79">
        <v>0</v>
      </c>
      <c r="W209" s="81" t="s">
        <v>161</v>
      </c>
      <c r="X209" s="79">
        <v>0</v>
      </c>
      <c r="Y209" s="80">
        <v>0</v>
      </c>
      <c r="Z209" s="30" t="str">
        <f t="shared" si="123"/>
        <v>Centrum Kształcenia Zawodowego w Dębicy, ul. Rzeszowska 78, 39-200 Dębica, biuro@ckzdebica.pl</v>
      </c>
      <c r="AA209" s="298" t="s">
        <v>227</v>
      </c>
      <c r="AB209" s="38"/>
      <c r="AC209" s="38"/>
      <c r="AD209" s="38"/>
      <c r="AE209" s="39"/>
      <c r="AF209" s="39"/>
      <c r="AG209" s="39"/>
      <c r="AH209" s="39"/>
      <c r="AI209" s="39"/>
      <c r="AJ209" s="269" t="s">
        <v>1262</v>
      </c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39"/>
    </row>
    <row r="210" spans="1:65" ht="15" customHeigh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27" t="s">
        <v>152</v>
      </c>
      <c r="M210" s="50" t="s">
        <v>694</v>
      </c>
      <c r="N210" s="27" t="s">
        <v>695</v>
      </c>
      <c r="O210" s="27">
        <v>107344</v>
      </c>
      <c r="P210" s="50" t="s">
        <v>61</v>
      </c>
      <c r="Q210" s="27">
        <f t="shared" ref="Q210:S210" si="204">IFERROR(VLOOKUP(P210,B$8:E$139,2,0),0)</f>
        <v>723103</v>
      </c>
      <c r="R210" s="27" t="str">
        <f t="shared" si="204"/>
        <v>MOT.05.</v>
      </c>
      <c r="S210" s="30" t="str">
        <f t="shared" si="204"/>
        <v>Obsługa, diagnozowanie oraz naprawa pojazdów samochodowych</v>
      </c>
      <c r="T210" s="187" t="s">
        <v>1241</v>
      </c>
      <c r="U210" s="34">
        <v>9</v>
      </c>
      <c r="V210" s="34">
        <v>0</v>
      </c>
      <c r="W210" s="81" t="s">
        <v>33</v>
      </c>
      <c r="X210" s="79">
        <v>0</v>
      </c>
      <c r="Y210" s="80">
        <v>0</v>
      </c>
      <c r="Z210" s="30" t="str">
        <f t="shared" si="123"/>
        <v>Głogowskie Centrum Kształcenia Zawodowego w Głogowie</v>
      </c>
      <c r="AA210" s="298" t="s">
        <v>204</v>
      </c>
      <c r="AB210" s="38"/>
      <c r="AC210" s="38"/>
      <c r="AD210" s="38"/>
      <c r="AE210" s="39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/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  <c r="BC210" s="39"/>
      <c r="BD210" s="39"/>
      <c r="BE210" s="39"/>
      <c r="BF210" s="39"/>
      <c r="BG210" s="39"/>
      <c r="BH210" s="39"/>
      <c r="BI210" s="39"/>
      <c r="BJ210" s="39"/>
      <c r="BK210" s="39"/>
      <c r="BL210" s="39"/>
      <c r="BM210" s="39"/>
    </row>
    <row r="211" spans="1:65" ht="15" customHeigh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27" t="s">
        <v>627</v>
      </c>
      <c r="M211" s="50" t="s">
        <v>694</v>
      </c>
      <c r="N211" s="27" t="s">
        <v>695</v>
      </c>
      <c r="O211" s="27">
        <v>107344</v>
      </c>
      <c r="P211" s="50" t="s">
        <v>74</v>
      </c>
      <c r="Q211" s="27">
        <f t="shared" ref="Q211:S211" si="205">IFERROR(VLOOKUP(P211,B$8:E$139,2,0),0)</f>
        <v>522301</v>
      </c>
      <c r="R211" s="27" t="str">
        <f t="shared" si="205"/>
        <v>HAN.01.</v>
      </c>
      <c r="S211" s="30" t="str">
        <f t="shared" si="205"/>
        <v>Prowadzenie sprzedaży</v>
      </c>
      <c r="T211" s="181" t="s">
        <v>366</v>
      </c>
      <c r="U211" s="34">
        <v>1</v>
      </c>
      <c r="V211" s="34">
        <v>1</v>
      </c>
      <c r="W211" s="78" t="s">
        <v>161</v>
      </c>
      <c r="X211" s="79">
        <v>0</v>
      </c>
      <c r="Y211" s="80">
        <v>0</v>
      </c>
      <c r="Z211" s="30" t="str">
        <f t="shared" si="123"/>
        <v>Centrum Kształcenia Zawodowego i Ustawicznego w Legnicy, ul. Lotnicza 26, 59-220 Legnica</v>
      </c>
      <c r="AA211" s="298" t="s">
        <v>111</v>
      </c>
      <c r="AB211" s="38"/>
      <c r="AC211" s="38"/>
      <c r="AD211" s="38"/>
      <c r="AE211" s="3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39"/>
    </row>
    <row r="212" spans="1:65" ht="15" customHeigh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27" t="s">
        <v>146</v>
      </c>
      <c r="M212" s="50" t="s">
        <v>702</v>
      </c>
      <c r="N212" s="27" t="s">
        <v>703</v>
      </c>
      <c r="O212" s="27">
        <v>109021</v>
      </c>
      <c r="P212" s="50" t="s">
        <v>237</v>
      </c>
      <c r="Q212" s="27">
        <f t="shared" ref="Q212:S212" si="206">IFERROR(VLOOKUP(P212,B$8:E$139,2,0),0)</f>
        <v>513101</v>
      </c>
      <c r="R212" s="27" t="str">
        <f t="shared" si="206"/>
        <v>HGT.01.</v>
      </c>
      <c r="S212" s="30" t="str">
        <f t="shared" si="206"/>
        <v>Wykonywanie usług kelnerskich</v>
      </c>
      <c r="T212" s="78" t="s">
        <v>880</v>
      </c>
      <c r="U212" s="79">
        <v>1</v>
      </c>
      <c r="V212" s="79">
        <v>0</v>
      </c>
      <c r="W212" s="78" t="s">
        <v>161</v>
      </c>
      <c r="X212" s="79">
        <v>1</v>
      </c>
      <c r="Y212" s="80">
        <v>0</v>
      </c>
      <c r="Z212" s="30" t="str">
        <f t="shared" si="123"/>
        <v>Zespół Placówek Oświatowych Centrum Kształcenia Zawodowego nr 2 w Olkuszu, ul. Legionów Polskich 3</v>
      </c>
      <c r="AA212" s="61" t="s">
        <v>141</v>
      </c>
      <c r="AB212" s="38"/>
      <c r="AC212" s="38"/>
      <c r="AD212" s="38"/>
      <c r="AE212" s="3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39"/>
    </row>
    <row r="213" spans="1:65" ht="15" customHeigh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27" t="s">
        <v>164</v>
      </c>
      <c r="M213" s="50" t="s">
        <v>702</v>
      </c>
      <c r="N213" s="27" t="s">
        <v>703</v>
      </c>
      <c r="O213" s="27">
        <v>109021</v>
      </c>
      <c r="P213" s="50" t="s">
        <v>68</v>
      </c>
      <c r="Q213" s="27">
        <f t="shared" ref="Q213:S213" si="207">IFERROR(VLOOKUP(P213,B$8:E$139,2,0),0)</f>
        <v>962907</v>
      </c>
      <c r="R213" s="27" t="str">
        <f t="shared" si="207"/>
        <v>HGT.03.</v>
      </c>
      <c r="S213" s="30" t="str">
        <f t="shared" si="207"/>
        <v>Obsługa gości w obiekcie świadczącym usługi hotelarskie</v>
      </c>
      <c r="T213" s="205" t="s">
        <v>1215</v>
      </c>
      <c r="U213" s="79">
        <v>2</v>
      </c>
      <c r="V213" s="79">
        <v>1</v>
      </c>
      <c r="W213" s="78" t="s">
        <v>161</v>
      </c>
      <c r="X213" s="79">
        <v>2</v>
      </c>
      <c r="Y213" s="80">
        <v>1</v>
      </c>
      <c r="Z213" s="30" t="str">
        <f t="shared" si="123"/>
        <v>Centrum Kształcenia Zawodowego w Kłodzkiej Szkole Przedsiębiorczości w Kłodzku, ul. Szkolna 8, 57-300 Kłodzko</v>
      </c>
      <c r="AA213" s="61" t="s">
        <v>71</v>
      </c>
      <c r="AB213" s="38"/>
      <c r="AC213" s="38"/>
      <c r="AD213" s="38"/>
      <c r="AE213" s="3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39"/>
    </row>
    <row r="214" spans="1:65" ht="15" customHeigh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27" t="s">
        <v>170</v>
      </c>
      <c r="M214" s="50" t="s">
        <v>702</v>
      </c>
      <c r="N214" s="27" t="s">
        <v>703</v>
      </c>
      <c r="O214" s="27">
        <v>109021</v>
      </c>
      <c r="P214" s="50" t="s">
        <v>61</v>
      </c>
      <c r="Q214" s="27">
        <f t="shared" ref="Q214:S214" si="208">IFERROR(VLOOKUP(P214,B$8:E$139,2,0),0)</f>
        <v>723103</v>
      </c>
      <c r="R214" s="27" t="str">
        <f t="shared" si="208"/>
        <v>MOT.05.</v>
      </c>
      <c r="S214" s="30" t="str">
        <f t="shared" si="208"/>
        <v>Obsługa, diagnozowanie oraz naprawa pojazdów samochodowych</v>
      </c>
      <c r="T214" s="181" t="s">
        <v>116</v>
      </c>
      <c r="U214" s="34">
        <v>2</v>
      </c>
      <c r="V214" s="79">
        <v>0</v>
      </c>
      <c r="W214" s="78" t="s">
        <v>33</v>
      </c>
      <c r="X214" s="34">
        <v>2</v>
      </c>
      <c r="Y214" s="80">
        <v>0</v>
      </c>
      <c r="Z214" s="30" t="str">
        <f t="shared" si="123"/>
        <v>Centrum Kształcenia Zawodowego w Oleśnicy, ul. Wojska Polskiego 67</v>
      </c>
      <c r="AA214" s="61" t="s">
        <v>134</v>
      </c>
      <c r="AB214" s="38"/>
      <c r="AC214" s="38"/>
      <c r="AD214" s="38"/>
      <c r="AE214" s="3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39"/>
    </row>
    <row r="215" spans="1:65" ht="15" customHeigh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27" t="s">
        <v>174</v>
      </c>
      <c r="M215" s="50" t="s">
        <v>702</v>
      </c>
      <c r="N215" s="27" t="s">
        <v>703</v>
      </c>
      <c r="O215" s="27">
        <v>109021</v>
      </c>
      <c r="P215" s="50" t="s">
        <v>114</v>
      </c>
      <c r="Q215" s="27">
        <f t="shared" ref="Q215:S215" si="209">IFERROR(VLOOKUP(P215,B$8:E$139,2,0),0)</f>
        <v>512001</v>
      </c>
      <c r="R215" s="27" t="str">
        <f t="shared" si="209"/>
        <v>HGT.02.</v>
      </c>
      <c r="S215" s="30" t="str">
        <f t="shared" si="209"/>
        <v> Przygotowanie i wydawanie dań</v>
      </c>
      <c r="T215" s="43" t="s">
        <v>1219</v>
      </c>
      <c r="U215" s="263">
        <v>0</v>
      </c>
      <c r="V215" s="79">
        <v>0</v>
      </c>
      <c r="W215" s="78" t="s">
        <v>33</v>
      </c>
      <c r="X215" s="34">
        <v>0</v>
      </c>
      <c r="Y215" s="80">
        <v>0</v>
      </c>
      <c r="Z215" s="30" t="str">
        <f t="shared" si="123"/>
        <v>Centrum Kształcenia Zawodowego w Kłodzkiej Szkole Przedsiębiorczości w Kłodzku, ul. Szkolna 8, 57-300 Kłodzko</v>
      </c>
      <c r="AA215" s="61" t="s">
        <v>71</v>
      </c>
      <c r="AB215" s="38"/>
      <c r="AC215" s="38"/>
      <c r="AD215" s="38"/>
      <c r="AE215" s="39"/>
      <c r="AF215" s="39"/>
      <c r="AG215" s="39"/>
      <c r="AH215" s="39"/>
      <c r="AI215" s="39"/>
      <c r="AJ215" s="39"/>
      <c r="AK215" s="269" t="s">
        <v>1263</v>
      </c>
      <c r="AL215" s="39"/>
      <c r="AM215" s="39"/>
      <c r="AN215" s="39"/>
      <c r="AO215" s="39"/>
      <c r="AP215" s="39"/>
      <c r="AQ215" s="39"/>
      <c r="AR215" s="39"/>
      <c r="AS215" s="39"/>
      <c r="AT215" s="39"/>
      <c r="AU215" s="39"/>
      <c r="AV215" s="39"/>
      <c r="AW215" s="39"/>
      <c r="AX215" s="39"/>
      <c r="AY215" s="39"/>
      <c r="AZ215" s="39"/>
      <c r="BA215" s="39"/>
      <c r="BB215" s="39"/>
      <c r="BC215" s="39"/>
      <c r="BD215" s="39"/>
      <c r="BE215" s="39"/>
      <c r="BF215" s="39"/>
      <c r="BG215" s="39"/>
      <c r="BH215" s="39"/>
      <c r="BI215" s="39"/>
      <c r="BJ215" s="39"/>
      <c r="BK215" s="39"/>
      <c r="BL215" s="39"/>
      <c r="BM215" s="39"/>
    </row>
    <row r="216" spans="1:65" ht="15" customHeigh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27" t="s">
        <v>1000</v>
      </c>
      <c r="M216" s="50" t="s">
        <v>702</v>
      </c>
      <c r="N216" s="27" t="s">
        <v>703</v>
      </c>
      <c r="O216" s="27">
        <v>109021</v>
      </c>
      <c r="P216" s="50" t="s">
        <v>114</v>
      </c>
      <c r="Q216" s="27">
        <f t="shared" ref="Q216:S216" si="210">IFERROR(VLOOKUP(P216,B$8:E$139,2,0),0)</f>
        <v>512001</v>
      </c>
      <c r="R216" s="27" t="str">
        <f t="shared" si="210"/>
        <v>HGT.02.</v>
      </c>
      <c r="S216" s="30" t="str">
        <f t="shared" si="210"/>
        <v> Przygotowanie i wydawanie dań</v>
      </c>
      <c r="T216" s="181" t="s">
        <v>366</v>
      </c>
      <c r="U216" s="34">
        <v>7</v>
      </c>
      <c r="V216" s="34">
        <v>4</v>
      </c>
      <c r="W216" s="78" t="s">
        <v>33</v>
      </c>
      <c r="X216" s="34">
        <v>7</v>
      </c>
      <c r="Y216" s="35">
        <v>4</v>
      </c>
      <c r="Z216" s="30" t="str">
        <f t="shared" si="123"/>
        <v>Centrum Kształcenia Zawodowego i Ustawicznego w Legnicy, ul. Lotnicza 26, 59-220 Legnica</v>
      </c>
      <c r="AA216" s="61" t="s">
        <v>111</v>
      </c>
      <c r="AB216" s="38"/>
      <c r="AC216" s="38"/>
      <c r="AD216" s="38"/>
      <c r="AE216" s="3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/>
      <c r="AT216" s="39"/>
      <c r="AU216" s="39"/>
      <c r="AV216" s="39"/>
      <c r="AW216" s="39"/>
      <c r="AX216" s="39"/>
      <c r="AY216" s="39"/>
      <c r="AZ216" s="39"/>
      <c r="BA216" s="39"/>
      <c r="BB216" s="39"/>
      <c r="BC216" s="39"/>
      <c r="BD216" s="39"/>
      <c r="BE216" s="39"/>
      <c r="BF216" s="39"/>
      <c r="BG216" s="39"/>
      <c r="BH216" s="39"/>
      <c r="BI216" s="39"/>
      <c r="BJ216" s="39"/>
      <c r="BK216" s="39"/>
      <c r="BL216" s="39"/>
      <c r="BM216" s="39"/>
    </row>
    <row r="217" spans="1:65" ht="15" customHeigh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27" t="s">
        <v>767</v>
      </c>
      <c r="M217" s="50" t="s">
        <v>709</v>
      </c>
      <c r="N217" s="27" t="s">
        <v>710</v>
      </c>
      <c r="O217" s="27">
        <v>60195</v>
      </c>
      <c r="P217" s="50" t="s">
        <v>31</v>
      </c>
      <c r="Q217" s="27">
        <f t="shared" ref="Q217:S217" si="211">IFERROR(VLOOKUP(P217,B$8:E$139,2,0),0)</f>
        <v>751201</v>
      </c>
      <c r="R217" s="27" t="str">
        <f t="shared" si="211"/>
        <v>SPC.01.</v>
      </c>
      <c r="S217" s="30" t="str">
        <f t="shared" si="211"/>
        <v>Produkcja wyrobów cukierniczych</v>
      </c>
      <c r="T217" s="31" t="s">
        <v>723</v>
      </c>
      <c r="U217" s="79">
        <v>3</v>
      </c>
      <c r="V217" s="79">
        <v>3</v>
      </c>
      <c r="W217" s="44" t="s">
        <v>161</v>
      </c>
      <c r="X217" s="299">
        <v>0</v>
      </c>
      <c r="Y217" s="300">
        <v>0</v>
      </c>
      <c r="Z217" s="30" t="str">
        <f t="shared" si="123"/>
        <v>Ośrodek Dokształcania i Doskonalenia Zawodowego w Krotoszynie</v>
      </c>
      <c r="AA217" s="61" t="s">
        <v>100</v>
      </c>
      <c r="AB217" s="38"/>
      <c r="AC217" s="7"/>
      <c r="AD217" s="38"/>
      <c r="AE217" s="3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39"/>
    </row>
    <row r="218" spans="1:65" ht="15" customHeigh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27" t="s">
        <v>439</v>
      </c>
      <c r="M218" s="50" t="s">
        <v>709</v>
      </c>
      <c r="N218" s="27" t="s">
        <v>710</v>
      </c>
      <c r="O218" s="27">
        <v>60195</v>
      </c>
      <c r="P218" s="50" t="s">
        <v>129</v>
      </c>
      <c r="Q218" s="27">
        <f t="shared" ref="Q218:S218" si="212">IFERROR(VLOOKUP(P218,B$8:E$139,2,0),0)</f>
        <v>741201</v>
      </c>
      <c r="R218" s="27" t="str">
        <f t="shared" si="212"/>
        <v>ELE.01.</v>
      </c>
      <c r="S218" s="30" t="str">
        <f t="shared" si="212"/>
        <v> Montaż i obsługa maszyn i urządzeń elektrycznych</v>
      </c>
      <c r="T218" s="31" t="s">
        <v>723</v>
      </c>
      <c r="U218" s="79">
        <v>3</v>
      </c>
      <c r="V218" s="79">
        <v>0</v>
      </c>
      <c r="W218" s="78" t="s">
        <v>33</v>
      </c>
      <c r="X218" s="79">
        <v>0</v>
      </c>
      <c r="Y218" s="80">
        <v>0</v>
      </c>
      <c r="Z218" s="30" t="str">
        <f t="shared" si="123"/>
        <v>Ośrodek Dokształcania i Doskonalenia Zawodowego w Krotoszynie</v>
      </c>
      <c r="AA218" s="61" t="s">
        <v>100</v>
      </c>
      <c r="AB218" s="38"/>
      <c r="AC218" s="38"/>
      <c r="AD218" s="38"/>
      <c r="AE218" s="39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  <c r="BC218" s="39"/>
      <c r="BD218" s="39"/>
      <c r="BE218" s="39"/>
      <c r="BF218" s="39"/>
      <c r="BG218" s="39"/>
      <c r="BH218" s="39"/>
      <c r="BI218" s="39"/>
      <c r="BJ218" s="39"/>
      <c r="BK218" s="39"/>
      <c r="BL218" s="39"/>
      <c r="BM218" s="39"/>
    </row>
    <row r="219" spans="1:65" ht="15" customHeigh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27" t="s">
        <v>443</v>
      </c>
      <c r="M219" s="50" t="s">
        <v>709</v>
      </c>
      <c r="N219" s="27" t="s">
        <v>710</v>
      </c>
      <c r="O219" s="27">
        <v>60195</v>
      </c>
      <c r="P219" s="50" t="s">
        <v>143</v>
      </c>
      <c r="Q219" s="27">
        <f t="shared" ref="Q219:S219" si="213">IFERROR(VLOOKUP(P219,B$8:E$139,2,0),0)</f>
        <v>742117</v>
      </c>
      <c r="R219" s="27" t="str">
        <f t="shared" si="213"/>
        <v>ELM.02.</v>
      </c>
      <c r="S219" s="30" t="str">
        <f t="shared" si="213"/>
        <v>Montaż oraz instalowanie układów i urządzeń elektronicznych</v>
      </c>
      <c r="T219" s="31" t="s">
        <v>723</v>
      </c>
      <c r="U219" s="79">
        <v>3</v>
      </c>
      <c r="V219" s="79">
        <v>0</v>
      </c>
      <c r="W219" s="81" t="s">
        <v>33</v>
      </c>
      <c r="X219" s="79">
        <v>0</v>
      </c>
      <c r="Y219" s="80">
        <v>0</v>
      </c>
      <c r="Z219" s="30" t="str">
        <f t="shared" si="123"/>
        <v>Ośrodek Dokształcania i Doskonalenia Zawodowego w Krotoszynie</v>
      </c>
      <c r="AA219" s="61" t="s">
        <v>100</v>
      </c>
      <c r="AB219" s="38"/>
      <c r="AC219" s="38"/>
      <c r="AD219" s="38"/>
      <c r="AE219" s="3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  <c r="BM219" s="39"/>
    </row>
    <row r="220" spans="1:65" ht="15" customHeigh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27" t="s">
        <v>913</v>
      </c>
      <c r="M220" s="50" t="s">
        <v>709</v>
      </c>
      <c r="N220" s="27" t="s">
        <v>710</v>
      </c>
      <c r="O220" s="27">
        <v>60195</v>
      </c>
      <c r="P220" s="50" t="s">
        <v>40</v>
      </c>
      <c r="Q220" s="27">
        <f t="shared" ref="Q220:S220" si="214">IFERROR(VLOOKUP(P220,B$8:E$139,2,0),0)</f>
        <v>741103</v>
      </c>
      <c r="R220" s="27" t="str">
        <f t="shared" si="214"/>
        <v>ELE.02.</v>
      </c>
      <c r="S220" s="30" t="str">
        <f t="shared" si="214"/>
        <v>Montaż, uruchamianie i konserwacja instalacji, maszyn i urządzeń elektrycznych</v>
      </c>
      <c r="T220" s="31" t="s">
        <v>234</v>
      </c>
      <c r="U220" s="34">
        <v>6</v>
      </c>
      <c r="V220" s="79">
        <v>0</v>
      </c>
      <c r="W220" s="81" t="s">
        <v>33</v>
      </c>
      <c r="X220" s="79">
        <v>0</v>
      </c>
      <c r="Y220" s="80">
        <v>0</v>
      </c>
      <c r="Z220" s="30" t="str">
        <f t="shared" si="123"/>
        <v>Ośrodek Dokształcania i Doskonalenia Zawodowego w Krotoszynie</v>
      </c>
      <c r="AA220" s="61" t="s">
        <v>100</v>
      </c>
      <c r="AB220" s="38"/>
      <c r="AC220" s="38"/>
      <c r="AD220" s="38"/>
      <c r="AE220" s="39"/>
      <c r="AF220" s="39"/>
      <c r="AG220" s="39"/>
      <c r="AH220" s="39"/>
      <c r="AI220" s="39"/>
      <c r="AJ220" s="39"/>
      <c r="AK220" s="39"/>
      <c r="AL220" s="39"/>
      <c r="AM220" s="39"/>
      <c r="AN220" s="39"/>
      <c r="AO220" s="39"/>
      <c r="AP220" s="39"/>
      <c r="AQ220" s="39"/>
      <c r="AR220" s="39"/>
      <c r="AS220" s="39"/>
      <c r="AT220" s="39"/>
      <c r="AU220" s="39"/>
      <c r="AV220" s="39"/>
      <c r="AW220" s="39"/>
      <c r="AX220" s="39"/>
      <c r="AY220" s="39"/>
      <c r="AZ220" s="39"/>
      <c r="BA220" s="39"/>
      <c r="BB220" s="39"/>
      <c r="BC220" s="39"/>
      <c r="BD220" s="39"/>
      <c r="BE220" s="39"/>
      <c r="BF220" s="39"/>
      <c r="BG220" s="39"/>
      <c r="BH220" s="39"/>
      <c r="BI220" s="39"/>
      <c r="BJ220" s="39"/>
      <c r="BK220" s="39"/>
      <c r="BL220" s="39"/>
      <c r="BM220" s="39"/>
    </row>
    <row r="221" spans="1:65" ht="15" customHeigh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27" t="s">
        <v>770</v>
      </c>
      <c r="M221" s="50" t="s">
        <v>709</v>
      </c>
      <c r="N221" s="27" t="s">
        <v>710</v>
      </c>
      <c r="O221" s="27">
        <v>60195</v>
      </c>
      <c r="P221" s="50" t="s">
        <v>44</v>
      </c>
      <c r="Q221" s="27">
        <f t="shared" ref="Q221:S221" si="215">IFERROR(VLOOKUP(P221,B$8:E$139,2,0),0)</f>
        <v>514101</v>
      </c>
      <c r="R221" s="27" t="str">
        <f t="shared" si="215"/>
        <v>FRK.01.</v>
      </c>
      <c r="S221" s="30" t="str">
        <f t="shared" si="215"/>
        <v>Wykonywanie usług fryzjerskich</v>
      </c>
      <c r="T221" s="205" t="s">
        <v>234</v>
      </c>
      <c r="U221" s="34">
        <v>11</v>
      </c>
      <c r="V221" s="34">
        <v>11</v>
      </c>
      <c r="W221" s="81" t="s">
        <v>33</v>
      </c>
      <c r="X221" s="79">
        <v>0</v>
      </c>
      <c r="Y221" s="80">
        <v>0</v>
      </c>
      <c r="Z221" s="30" t="str">
        <f t="shared" si="123"/>
        <v>Ośrodek Dokształcania i Doskonalenia Zawodowego w Krotoszynie</v>
      </c>
      <c r="AA221" s="61" t="s">
        <v>100</v>
      </c>
      <c r="AB221" s="38"/>
      <c r="AC221" s="38"/>
      <c r="AD221" s="38"/>
      <c r="AE221" s="39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39"/>
    </row>
    <row r="222" spans="1:65" ht="15" customHeigh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27" t="s">
        <v>771</v>
      </c>
      <c r="M222" s="50" t="s">
        <v>709</v>
      </c>
      <c r="N222" s="27" t="s">
        <v>710</v>
      </c>
      <c r="O222" s="27">
        <v>60195</v>
      </c>
      <c r="P222" s="50" t="s">
        <v>114</v>
      </c>
      <c r="Q222" s="27">
        <f t="shared" ref="Q222:S222" si="216">IFERROR(VLOOKUP(P222,B$8:E$139,2,0),0)</f>
        <v>512001</v>
      </c>
      <c r="R222" s="27" t="str">
        <f t="shared" si="216"/>
        <v>HGT.02.</v>
      </c>
      <c r="S222" s="30" t="str">
        <f t="shared" si="216"/>
        <v> Przygotowanie i wydawanie dań</v>
      </c>
      <c r="T222" s="31" t="s">
        <v>1212</v>
      </c>
      <c r="U222" s="79">
        <v>7</v>
      </c>
      <c r="V222" s="79">
        <v>4</v>
      </c>
      <c r="W222" s="81" t="s">
        <v>33</v>
      </c>
      <c r="X222" s="79">
        <v>0</v>
      </c>
      <c r="Y222" s="80">
        <v>0</v>
      </c>
      <c r="Z222" s="30" t="str">
        <f t="shared" si="123"/>
        <v>Ośrodek Dokształcania i Doskonalenia Zawodowego w Krotoszynie</v>
      </c>
      <c r="AA222" s="61" t="s">
        <v>100</v>
      </c>
      <c r="AB222" s="66"/>
      <c r="AC222" s="38"/>
      <c r="AD222" s="38"/>
      <c r="AE222" s="3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  <c r="BC222" s="39"/>
      <c r="BD222" s="39"/>
      <c r="BE222" s="39"/>
      <c r="BF222" s="39"/>
      <c r="BG222" s="39"/>
      <c r="BH222" s="39"/>
      <c r="BI222" s="39"/>
      <c r="BJ222" s="39"/>
      <c r="BK222" s="39"/>
      <c r="BL222" s="39"/>
      <c r="BM222" s="39"/>
    </row>
    <row r="223" spans="1:65" ht="15" customHeigh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27" t="s">
        <v>1011</v>
      </c>
      <c r="M223" s="50" t="s">
        <v>709</v>
      </c>
      <c r="N223" s="27" t="s">
        <v>710</v>
      </c>
      <c r="O223" s="27">
        <v>60195</v>
      </c>
      <c r="P223" s="50" t="s">
        <v>149</v>
      </c>
      <c r="Q223" s="27">
        <f t="shared" ref="Q223:S223" si="217">IFERROR(VLOOKUP(P223,B$8:E$139,2,0),0)</f>
        <v>713203</v>
      </c>
      <c r="R223" s="27" t="str">
        <f t="shared" si="217"/>
        <v>MOT.03.</v>
      </c>
      <c r="S223" s="30" t="str">
        <f t="shared" si="217"/>
        <v>Diagnozowanie i naprawa powłok lakierniczych</v>
      </c>
      <c r="T223" s="69" t="s">
        <v>364</v>
      </c>
      <c r="U223" s="79">
        <v>1</v>
      </c>
      <c r="V223" s="79">
        <v>0</v>
      </c>
      <c r="W223" s="81" t="s">
        <v>33</v>
      </c>
      <c r="X223" s="79">
        <v>0</v>
      </c>
      <c r="Y223" s="80">
        <v>0</v>
      </c>
      <c r="Z223" s="30" t="str">
        <f t="shared" si="123"/>
        <v>Centrum Kształcenia Zawodowego i Ustawicznego, 67-400 Wschowa, Plac Kosynierów 1</v>
      </c>
      <c r="AA223" s="61" t="s">
        <v>181</v>
      </c>
      <c r="AB223" s="66"/>
      <c r="AC223" s="38"/>
      <c r="AD223" s="38"/>
      <c r="AE223" s="39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39"/>
      <c r="BG223" s="39"/>
      <c r="BH223" s="39"/>
      <c r="BI223" s="39"/>
      <c r="BJ223" s="39"/>
      <c r="BK223" s="39"/>
      <c r="BL223" s="39"/>
      <c r="BM223" s="39"/>
    </row>
    <row r="224" spans="1:65" ht="15" customHeigh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27" t="s">
        <v>769</v>
      </c>
      <c r="M224" s="50" t="s">
        <v>709</v>
      </c>
      <c r="N224" s="27" t="s">
        <v>710</v>
      </c>
      <c r="O224" s="27">
        <v>60195</v>
      </c>
      <c r="P224" s="50" t="s">
        <v>61</v>
      </c>
      <c r="Q224" s="27">
        <f t="shared" ref="Q224:S224" si="218">IFERROR(VLOOKUP(P224,B$8:E$139,2,0),0)</f>
        <v>723103</v>
      </c>
      <c r="R224" s="27" t="str">
        <f t="shared" si="218"/>
        <v>MOT.05.</v>
      </c>
      <c r="S224" s="30" t="str">
        <f t="shared" si="218"/>
        <v>Obsługa, diagnozowanie oraz naprawa pojazdów samochodowych</v>
      </c>
      <c r="T224" s="31" t="s">
        <v>723</v>
      </c>
      <c r="U224" s="79">
        <v>14</v>
      </c>
      <c r="V224" s="79">
        <v>0</v>
      </c>
      <c r="W224" s="78" t="s">
        <v>33</v>
      </c>
      <c r="X224" s="79">
        <v>0</v>
      </c>
      <c r="Y224" s="80">
        <v>0</v>
      </c>
      <c r="Z224" s="30" t="str">
        <f t="shared" si="123"/>
        <v>Ośrodek Dokształcania i Doskonalenia Zawodowego w Krotoszynie</v>
      </c>
      <c r="AA224" s="61" t="s">
        <v>100</v>
      </c>
      <c r="AB224" s="66"/>
      <c r="AC224" s="38"/>
      <c r="AD224" s="38"/>
      <c r="AE224" s="3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39"/>
    </row>
    <row r="225" spans="1:65" ht="15" customHeigh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27" t="s">
        <v>1012</v>
      </c>
      <c r="M225" s="50" t="s">
        <v>709</v>
      </c>
      <c r="N225" s="27" t="s">
        <v>710</v>
      </c>
      <c r="O225" s="27">
        <v>60195</v>
      </c>
      <c r="P225" s="50" t="s">
        <v>127</v>
      </c>
      <c r="Q225" s="27">
        <f t="shared" ref="Q225:S225" si="219">IFERROR(VLOOKUP(P225,B$8:E$139,2,0),0)</f>
        <v>751204</v>
      </c>
      <c r="R225" s="27" t="str">
        <f t="shared" si="219"/>
        <v>SPC.03.</v>
      </c>
      <c r="S225" s="30" t="str">
        <f t="shared" si="219"/>
        <v>Produkcja wyrobów piekarskich</v>
      </c>
      <c r="T225" s="205" t="s">
        <v>234</v>
      </c>
      <c r="U225" s="79">
        <v>3</v>
      </c>
      <c r="V225" s="79">
        <v>0</v>
      </c>
      <c r="W225" s="78" t="s">
        <v>33</v>
      </c>
      <c r="X225" s="79">
        <v>0</v>
      </c>
      <c r="Y225" s="80">
        <v>0</v>
      </c>
      <c r="Z225" s="30" t="str">
        <f t="shared" si="123"/>
        <v>Ośrodek Dokształcania i Doskonalenia Zawodowego w Krotoszynie</v>
      </c>
      <c r="AA225" s="61" t="s">
        <v>100</v>
      </c>
      <c r="AB225" s="66"/>
      <c r="AC225" s="38"/>
      <c r="AD225" s="38"/>
      <c r="AE225" s="39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39"/>
      <c r="AU225" s="39"/>
      <c r="AV225" s="39"/>
      <c r="AW225" s="39"/>
      <c r="AX225" s="39"/>
      <c r="AY225" s="39"/>
      <c r="AZ225" s="39"/>
      <c r="BA225" s="39"/>
      <c r="BB225" s="39"/>
      <c r="BC225" s="39"/>
      <c r="BD225" s="39"/>
      <c r="BE225" s="39"/>
      <c r="BF225" s="39"/>
      <c r="BG225" s="39"/>
      <c r="BH225" s="39"/>
      <c r="BI225" s="39"/>
      <c r="BJ225" s="39"/>
      <c r="BK225" s="39"/>
      <c r="BL225" s="39"/>
      <c r="BM225" s="39"/>
    </row>
    <row r="226" spans="1:65" ht="15" customHeigh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27" t="s">
        <v>825</v>
      </c>
      <c r="M226" s="50" t="s">
        <v>709</v>
      </c>
      <c r="N226" s="27" t="s">
        <v>710</v>
      </c>
      <c r="O226" s="27">
        <v>60195</v>
      </c>
      <c r="P226" s="50" t="s">
        <v>546</v>
      </c>
      <c r="Q226" s="27">
        <f t="shared" ref="Q226:S226" si="220">IFERROR(VLOOKUP(P226,B$8:E$139,2,0),0)</f>
        <v>751108</v>
      </c>
      <c r="R226" s="27" t="str">
        <f t="shared" si="220"/>
        <v>SPC.04.</v>
      </c>
      <c r="S226" s="30" t="str">
        <f t="shared" si="220"/>
        <v> Produkcja przetworów mięsnych i tłuszczowych</v>
      </c>
      <c r="T226" s="205" t="s">
        <v>234</v>
      </c>
      <c r="U226" s="79">
        <v>1</v>
      </c>
      <c r="V226" s="79">
        <v>0</v>
      </c>
      <c r="W226" s="78" t="s">
        <v>33</v>
      </c>
      <c r="X226" s="79">
        <v>0</v>
      </c>
      <c r="Y226" s="80">
        <v>0</v>
      </c>
      <c r="Z226" s="30" t="str">
        <f t="shared" si="123"/>
        <v>Ośrodek Dokształcania i Doskonalenia Zawodowego w Krotoszynie</v>
      </c>
      <c r="AA226" s="61" t="s">
        <v>100</v>
      </c>
      <c r="AB226" s="66"/>
      <c r="AC226" s="38"/>
      <c r="AD226" s="38"/>
      <c r="AE226" s="39"/>
      <c r="AF226" s="39" t="s">
        <v>348</v>
      </c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/>
      <c r="BM226" s="39"/>
    </row>
    <row r="227" spans="1:65" ht="15" customHeigh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27" t="s">
        <v>1013</v>
      </c>
      <c r="M227" s="50" t="s">
        <v>709</v>
      </c>
      <c r="N227" s="27" t="s">
        <v>710</v>
      </c>
      <c r="O227" s="27">
        <v>60195</v>
      </c>
      <c r="P227" s="50" t="s">
        <v>563</v>
      </c>
      <c r="Q227" s="27">
        <f t="shared" ref="Q227:S227" si="221">IFERROR(VLOOKUP(P227,B$8:E$139,2,0),0)</f>
        <v>613003</v>
      </c>
      <c r="R227" s="27" t="str">
        <f t="shared" si="221"/>
        <v>ROL.04.</v>
      </c>
      <c r="S227" s="30" t="str">
        <f t="shared" si="221"/>
        <v> Prowadzenie produkcji rolniczej</v>
      </c>
      <c r="T227" s="205" t="s">
        <v>234</v>
      </c>
      <c r="U227" s="34">
        <v>1</v>
      </c>
      <c r="V227" s="79">
        <v>0</v>
      </c>
      <c r="W227" s="44" t="s">
        <v>161</v>
      </c>
      <c r="X227" s="79">
        <v>0</v>
      </c>
      <c r="Y227" s="80">
        <v>0</v>
      </c>
      <c r="Z227" s="30" t="str">
        <f t="shared" si="123"/>
        <v>Ośrodek Dokształcania i Doskonalenia Zawodowego w Krotoszynie</v>
      </c>
      <c r="AA227" s="61" t="s">
        <v>100</v>
      </c>
      <c r="AB227" s="38"/>
      <c r="AC227" s="66"/>
      <c r="AD227" s="38"/>
      <c r="AE227" s="39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39"/>
      <c r="AX227" s="39"/>
      <c r="AY227" s="39"/>
      <c r="AZ227" s="39"/>
      <c r="BA227" s="39"/>
      <c r="BB227" s="39"/>
      <c r="BC227" s="39"/>
      <c r="BD227" s="39"/>
      <c r="BE227" s="39"/>
      <c r="BF227" s="39"/>
      <c r="BG227" s="39"/>
      <c r="BH227" s="39"/>
      <c r="BI227" s="39"/>
      <c r="BJ227" s="39"/>
      <c r="BK227" s="39"/>
      <c r="BL227" s="39"/>
      <c r="BM227" s="39"/>
    </row>
    <row r="228" spans="1:65" ht="15" customHeigh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27" t="s">
        <v>418</v>
      </c>
      <c r="M228" s="50" t="s">
        <v>709</v>
      </c>
      <c r="N228" s="27" t="s">
        <v>710</v>
      </c>
      <c r="O228" s="27">
        <v>60195</v>
      </c>
      <c r="P228" s="50" t="s">
        <v>74</v>
      </c>
      <c r="Q228" s="27">
        <f t="shared" ref="Q228:S228" si="222">IFERROR(VLOOKUP(P228,B$8:E$139,2,0),0)</f>
        <v>522301</v>
      </c>
      <c r="R228" s="27" t="str">
        <f t="shared" si="222"/>
        <v>HAN.01.</v>
      </c>
      <c r="S228" s="30" t="str">
        <f t="shared" si="222"/>
        <v>Prowadzenie sprzedaży</v>
      </c>
      <c r="T228" s="31" t="s">
        <v>723</v>
      </c>
      <c r="U228" s="34">
        <v>14</v>
      </c>
      <c r="V228" s="34">
        <v>13</v>
      </c>
      <c r="W228" s="78" t="s">
        <v>33</v>
      </c>
      <c r="X228" s="79">
        <v>0</v>
      </c>
      <c r="Y228" s="80">
        <v>0</v>
      </c>
      <c r="Z228" s="30" t="str">
        <f t="shared" si="123"/>
        <v>Ośrodek Dokształcania i Doskonalenia Zawodowego w Krotoszynie</v>
      </c>
      <c r="AA228" s="61" t="s">
        <v>100</v>
      </c>
      <c r="AB228" s="38"/>
      <c r="AC228" s="38"/>
      <c r="AD228" s="38"/>
      <c r="AE228" s="39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  <c r="BM228" s="39"/>
    </row>
    <row r="229" spans="1:65" ht="15" customHeigh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27" t="s">
        <v>1015</v>
      </c>
      <c r="M229" s="50" t="s">
        <v>709</v>
      </c>
      <c r="N229" s="27" t="s">
        <v>710</v>
      </c>
      <c r="O229" s="27">
        <v>60195</v>
      </c>
      <c r="P229" s="50" t="s">
        <v>807</v>
      </c>
      <c r="Q229" s="27">
        <f t="shared" ref="Q229:S229" si="223">IFERROR(VLOOKUP(P229,B$8:E$139,2,0),0)</f>
        <v>752205</v>
      </c>
      <c r="R229" s="27" t="str">
        <f t="shared" si="223"/>
        <v>DRM.04.</v>
      </c>
      <c r="S229" s="30" t="str">
        <f t="shared" si="223"/>
        <v> Wytwarzanie wyrobów z drewna i materiałów drewnopochodnych</v>
      </c>
      <c r="T229" s="78" t="s">
        <v>1228</v>
      </c>
      <c r="U229" s="79">
        <v>4</v>
      </c>
      <c r="V229" s="79">
        <v>0</v>
      </c>
      <c r="W229" s="78" t="s">
        <v>33</v>
      </c>
      <c r="X229" s="79">
        <v>0</v>
      </c>
      <c r="Y229" s="80">
        <v>0</v>
      </c>
      <c r="Z229" s="30" t="str">
        <f t="shared" si="123"/>
        <v>Ośrodek Dokształcania i Doskonalenia Zawodowego w Krotoszynie</v>
      </c>
      <c r="AA229" s="61" t="s">
        <v>100</v>
      </c>
      <c r="AB229" s="38"/>
      <c r="AC229" s="38"/>
      <c r="AD229" s="38"/>
      <c r="AE229" s="39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  <c r="BM229" s="39"/>
    </row>
    <row r="230" spans="1:65" ht="15" customHeigh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27" t="s">
        <v>1009</v>
      </c>
      <c r="M230" s="50" t="s">
        <v>709</v>
      </c>
      <c r="N230" s="27" t="s">
        <v>710</v>
      </c>
      <c r="O230" s="27">
        <v>60195</v>
      </c>
      <c r="P230" s="50" t="s">
        <v>254</v>
      </c>
      <c r="Q230" s="27">
        <f t="shared" ref="Q230:S230" si="224">IFERROR(VLOOKUP(P230,B$8:E$139,2,0),0)</f>
        <v>722204</v>
      </c>
      <c r="R230" s="27" t="str">
        <f t="shared" si="224"/>
        <v>MEC.08.</v>
      </c>
      <c r="S230" s="30" t="str">
        <f t="shared" si="224"/>
        <v>Wykonywanie i naprawa elementów maszyn, urządzeń i narzędzi</v>
      </c>
      <c r="T230" s="31" t="s">
        <v>1212</v>
      </c>
      <c r="U230" s="34">
        <v>8</v>
      </c>
      <c r="V230" s="79">
        <v>0</v>
      </c>
      <c r="W230" s="78" t="s">
        <v>33</v>
      </c>
      <c r="X230" s="79">
        <v>0</v>
      </c>
      <c r="Y230" s="80">
        <v>0</v>
      </c>
      <c r="Z230" s="30" t="str">
        <f t="shared" si="123"/>
        <v>Ośrodek Dokształcania i Doskonalenia Zawodowego w Krotoszynie</v>
      </c>
      <c r="AA230" s="61" t="s">
        <v>100</v>
      </c>
      <c r="AB230" s="38"/>
      <c r="AC230" s="38"/>
      <c r="AD230" s="38"/>
      <c r="AE230" s="39"/>
      <c r="AF230" s="39"/>
      <c r="AG230" s="39"/>
      <c r="AH230" s="39"/>
      <c r="AI230" s="39"/>
      <c r="AJ230" s="39"/>
      <c r="AK230" s="39"/>
      <c r="AL230" s="39"/>
      <c r="AM230" s="39"/>
      <c r="AN230" s="39"/>
      <c r="AO230" s="39"/>
      <c r="AP230" s="39"/>
      <c r="AQ230" s="39"/>
      <c r="AR230" s="39"/>
      <c r="AS230" s="39"/>
      <c r="AT230" s="39"/>
      <c r="AU230" s="39"/>
      <c r="AV230" s="39"/>
      <c r="AW230" s="39"/>
      <c r="AX230" s="39"/>
      <c r="AY230" s="39"/>
      <c r="AZ230" s="39"/>
      <c r="BA230" s="39"/>
      <c r="BB230" s="39"/>
      <c r="BC230" s="39"/>
      <c r="BD230" s="39"/>
      <c r="BE230" s="39"/>
      <c r="BF230" s="39"/>
      <c r="BG230" s="39"/>
      <c r="BH230" s="39"/>
      <c r="BI230" s="39"/>
      <c r="BJ230" s="39"/>
      <c r="BK230" s="39"/>
      <c r="BL230" s="39"/>
      <c r="BM230" s="39"/>
    </row>
    <row r="231" spans="1:65" ht="15" customHeigh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27" t="s">
        <v>432</v>
      </c>
      <c r="M231" s="242" t="s">
        <v>1264</v>
      </c>
      <c r="N231" s="137" t="s">
        <v>710</v>
      </c>
      <c r="O231" s="27">
        <v>60195</v>
      </c>
      <c r="P231" s="47" t="s">
        <v>129</v>
      </c>
      <c r="Q231" s="27">
        <f t="shared" ref="Q231:S231" si="225">IFERROR(VLOOKUP(P231,B$8:E$139,2,0),0)</f>
        <v>741201</v>
      </c>
      <c r="R231" s="27" t="str">
        <f t="shared" si="225"/>
        <v>ELE.01.</v>
      </c>
      <c r="S231" s="30" t="str">
        <f t="shared" si="225"/>
        <v> Montaż i obsługa maszyn i urządzeń elektrycznych</v>
      </c>
      <c r="T231" s="75" t="s">
        <v>723</v>
      </c>
      <c r="U231" s="34">
        <v>3</v>
      </c>
      <c r="V231" s="34">
        <v>0</v>
      </c>
      <c r="W231" s="78" t="s">
        <v>161</v>
      </c>
      <c r="X231" s="34">
        <v>3</v>
      </c>
      <c r="Y231" s="35">
        <v>0</v>
      </c>
      <c r="Z231" s="30" t="str">
        <f t="shared" si="123"/>
        <v>Ośrodek Dokształcania i Doskonalenia Zawodowego w Krotoszynie</v>
      </c>
      <c r="AA231" s="37" t="s">
        <v>100</v>
      </c>
      <c r="AB231" s="7"/>
      <c r="AC231" s="38"/>
      <c r="AD231" s="38"/>
      <c r="AE231" s="39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/>
      <c r="AR231" s="39"/>
      <c r="AS231" s="39" t="s">
        <v>348</v>
      </c>
      <c r="AT231" s="39"/>
      <c r="AU231" s="39"/>
      <c r="AV231" s="39"/>
      <c r="AW231" s="39"/>
      <c r="AX231" s="39"/>
      <c r="AY231" s="39"/>
      <c r="AZ231" s="39"/>
      <c r="BA231" s="39"/>
      <c r="BB231" s="39"/>
      <c r="BC231" s="39"/>
      <c r="BD231" s="39"/>
      <c r="BE231" s="39"/>
      <c r="BF231" s="39"/>
      <c r="BG231" s="39"/>
      <c r="BH231" s="39"/>
      <c r="BI231" s="39"/>
      <c r="BJ231" s="39"/>
      <c r="BK231" s="39"/>
      <c r="BL231" s="39"/>
      <c r="BM231" s="39"/>
    </row>
    <row r="232" spans="1:65" ht="15" customHeigh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27" t="s">
        <v>935</v>
      </c>
      <c r="M232" s="301" t="s">
        <v>1265</v>
      </c>
      <c r="N232" s="301" t="s">
        <v>1266</v>
      </c>
      <c r="O232" s="50"/>
      <c r="P232" s="50" t="s">
        <v>1267</v>
      </c>
      <c r="Q232" s="27">
        <f t="shared" ref="Q232:S232" si="226">IFERROR(VLOOKUP(P232,B$8:E$139,2,0),0)</f>
        <v>741103</v>
      </c>
      <c r="R232" s="27" t="str">
        <f t="shared" si="226"/>
        <v>ELE.02.</v>
      </c>
      <c r="S232" s="30" t="str">
        <f t="shared" si="226"/>
        <v>Montaż, uruchamianie i konserwacja instalacji, maszyn i urządzeń elektrycznych</v>
      </c>
      <c r="T232" s="181" t="s">
        <v>1227</v>
      </c>
      <c r="U232" s="302">
        <v>3</v>
      </c>
      <c r="V232" s="66"/>
      <c r="W232" s="78" t="s">
        <v>161</v>
      </c>
      <c r="X232" s="66"/>
      <c r="Y232" s="303"/>
      <c r="Z232" s="30" t="str">
        <f t="shared" si="123"/>
        <v>Centrum Kształcenia Zawodowego w Oleśnicy, ul. Wojska Polskiego 67</v>
      </c>
      <c r="AA232" s="61" t="s">
        <v>134</v>
      </c>
      <c r="AB232" s="38"/>
      <c r="AC232" s="38"/>
      <c r="AD232" s="38"/>
      <c r="AE232" s="1"/>
      <c r="AF232" s="1"/>
      <c r="AG232" s="1"/>
      <c r="AH232" s="1"/>
      <c r="AI232" s="1"/>
      <c r="AJ232" s="1"/>
      <c r="AK232" s="39"/>
      <c r="AL232" s="39"/>
      <c r="AM232" s="39"/>
      <c r="AN232" s="39"/>
      <c r="AO232" s="39"/>
      <c r="AP232" s="39"/>
      <c r="AQ232" s="39"/>
      <c r="AR232" s="39"/>
      <c r="AS232" s="39"/>
      <c r="AT232" s="39"/>
      <c r="AU232" s="39"/>
      <c r="AV232" s="39"/>
      <c r="AW232" s="39"/>
      <c r="AX232" s="39"/>
      <c r="AY232" s="39"/>
      <c r="AZ232" s="39"/>
      <c r="BA232" s="39"/>
      <c r="BB232" s="39"/>
      <c r="BC232" s="39"/>
      <c r="BD232" s="39"/>
      <c r="BE232" s="39"/>
      <c r="BF232" s="39"/>
      <c r="BG232" s="39"/>
      <c r="BH232" s="39"/>
      <c r="BI232" s="39"/>
      <c r="BJ232" s="39"/>
      <c r="BK232" s="39"/>
      <c r="BL232" s="39"/>
      <c r="BM232" s="39"/>
    </row>
    <row r="233" spans="1:65" ht="15" customHeigh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27" t="s">
        <v>936</v>
      </c>
      <c r="M233" s="47" t="s">
        <v>1268</v>
      </c>
      <c r="N233" s="47" t="s">
        <v>734</v>
      </c>
      <c r="O233" s="50"/>
      <c r="P233" s="50" t="s">
        <v>61</v>
      </c>
      <c r="Q233" s="27">
        <f t="shared" ref="Q233:S233" si="227">IFERROR(VLOOKUP(P233,B$8:E$139,2,0),0)</f>
        <v>723103</v>
      </c>
      <c r="R233" s="27" t="str">
        <f t="shared" si="227"/>
        <v>MOT.05.</v>
      </c>
      <c r="S233" s="30" t="str">
        <f t="shared" si="227"/>
        <v>Obsługa, diagnozowanie oraz naprawa pojazdów samochodowych</v>
      </c>
      <c r="T233" s="181" t="s">
        <v>116</v>
      </c>
      <c r="U233" s="44">
        <v>7</v>
      </c>
      <c r="V233" s="78"/>
      <c r="W233" s="78"/>
      <c r="X233" s="78"/>
      <c r="Y233" s="81"/>
      <c r="Z233" s="30" t="str">
        <f t="shared" si="123"/>
        <v>Centrum Kształcenia Zawodowego w Oleśnicy, ul. Wojska Polskiego 67</v>
      </c>
      <c r="AA233" s="61" t="s">
        <v>134</v>
      </c>
      <c r="AB233" s="1"/>
      <c r="AC233" s="1"/>
      <c r="AD233" s="1"/>
      <c r="AE233" s="1"/>
      <c r="AF233" s="1"/>
      <c r="AG233" s="1"/>
      <c r="AH233" s="1"/>
      <c r="AI233" s="1"/>
      <c r="AJ233" s="1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/>
      <c r="BI233" s="39"/>
      <c r="BJ233" s="39"/>
      <c r="BK233" s="39"/>
      <c r="BL233" s="39"/>
      <c r="BM233" s="39"/>
    </row>
    <row r="234" spans="1:65" ht="15" customHeigh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27" t="s">
        <v>937</v>
      </c>
      <c r="M234" s="50" t="s">
        <v>739</v>
      </c>
      <c r="N234" s="27" t="s">
        <v>740</v>
      </c>
      <c r="O234" s="27">
        <v>92214</v>
      </c>
      <c r="P234" s="50" t="s">
        <v>57</v>
      </c>
      <c r="Q234" s="27">
        <f t="shared" ref="Q234:S234" si="228">IFERROR(VLOOKUP(P234,B$8:E$139,2,0),0)</f>
        <v>721306</v>
      </c>
      <c r="R234" s="27" t="str">
        <f t="shared" si="228"/>
        <v>MOT.01.</v>
      </c>
      <c r="S234" s="30" t="str">
        <f t="shared" si="228"/>
        <v>Diagnozowanie i naprawa nadwozi pojazdów samochodowych</v>
      </c>
      <c r="T234" s="181" t="s">
        <v>216</v>
      </c>
      <c r="U234" s="79">
        <v>1</v>
      </c>
      <c r="V234" s="79">
        <v>0</v>
      </c>
      <c r="W234" s="78" t="s">
        <v>33</v>
      </c>
      <c r="X234" s="79">
        <v>1</v>
      </c>
      <c r="Y234" s="80">
        <v>0</v>
      </c>
      <c r="Z234" s="30" t="str">
        <f t="shared" si="123"/>
        <v>Centrum Kształcenia Zawodowego w Świdnicy, 58-105 Świdnica, ul. Gen. Władysława Sikorskiego 41</v>
      </c>
      <c r="AA234" s="61" t="s">
        <v>34</v>
      </c>
      <c r="AB234" s="38"/>
      <c r="AC234" s="38"/>
      <c r="AD234" s="38"/>
      <c r="AE234" s="39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  <c r="BC234" s="39"/>
      <c r="BD234" s="39"/>
      <c r="BE234" s="39"/>
      <c r="BF234" s="39"/>
      <c r="BG234" s="39"/>
      <c r="BH234" s="39"/>
      <c r="BI234" s="39"/>
      <c r="BJ234" s="39"/>
      <c r="BK234" s="39"/>
      <c r="BL234" s="39"/>
      <c r="BM234" s="39"/>
    </row>
    <row r="235" spans="1:65" ht="15" customHeigh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27" t="s">
        <v>28</v>
      </c>
      <c r="M235" s="50" t="s">
        <v>739</v>
      </c>
      <c r="N235" s="27" t="s">
        <v>740</v>
      </c>
      <c r="O235" s="27">
        <v>92214</v>
      </c>
      <c r="P235" s="50" t="s">
        <v>31</v>
      </c>
      <c r="Q235" s="27">
        <f t="shared" ref="Q235:S235" si="229">IFERROR(VLOOKUP(P235,B$8:E$139,2,0),0)</f>
        <v>751201</v>
      </c>
      <c r="R235" s="27" t="str">
        <f t="shared" si="229"/>
        <v>SPC.01.</v>
      </c>
      <c r="S235" s="30" t="str">
        <f t="shared" si="229"/>
        <v>Produkcja wyrobów cukierniczych</v>
      </c>
      <c r="T235" s="43" t="s">
        <v>1220</v>
      </c>
      <c r="U235" s="34">
        <v>2</v>
      </c>
      <c r="V235" s="34">
        <v>2</v>
      </c>
      <c r="W235" s="78" t="s">
        <v>161</v>
      </c>
      <c r="X235" s="79">
        <v>0</v>
      </c>
      <c r="Y235" s="80">
        <v>0</v>
      </c>
      <c r="Z235" s="30" t="str">
        <f t="shared" si="123"/>
        <v>Centrum Kształcenia Zawodowego w Kłodzkiej Szkole Przedsiębiorczości w Kłodzku, ul. Szkolna 8, 57-300 Kłodzko</v>
      </c>
      <c r="AA235" s="61" t="s">
        <v>71</v>
      </c>
      <c r="AB235" s="38"/>
      <c r="AC235" s="38"/>
      <c r="AD235" s="38"/>
      <c r="AE235" s="39"/>
      <c r="AF235" s="39"/>
      <c r="AG235" s="39"/>
      <c r="AH235" s="39"/>
      <c r="AI235" s="39"/>
      <c r="AJ235" s="39"/>
      <c r="AK235" s="39"/>
      <c r="AL235" s="39"/>
      <c r="AM235" s="39"/>
      <c r="AN235" s="39"/>
      <c r="AO235" s="39"/>
      <c r="AP235" s="39"/>
      <c r="AQ235" s="39"/>
      <c r="AR235" s="39"/>
      <c r="AS235" s="39"/>
      <c r="AT235" s="39"/>
      <c r="AU235" s="39"/>
      <c r="AV235" s="39"/>
      <c r="AW235" s="39"/>
      <c r="AX235" s="39"/>
      <c r="AY235" s="39"/>
      <c r="AZ235" s="39"/>
      <c r="BA235" s="39"/>
      <c r="BB235" s="39"/>
      <c r="BC235" s="39"/>
      <c r="BD235" s="39"/>
      <c r="BE235" s="39"/>
      <c r="BF235" s="39"/>
      <c r="BG235" s="39"/>
      <c r="BH235" s="39"/>
      <c r="BI235" s="39"/>
      <c r="BJ235" s="39"/>
      <c r="BK235" s="39"/>
      <c r="BL235" s="39"/>
      <c r="BM235" s="39"/>
    </row>
    <row r="236" spans="1:65" ht="15" customHeigh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27" t="s">
        <v>39</v>
      </c>
      <c r="M236" s="50" t="s">
        <v>739</v>
      </c>
      <c r="N236" s="27" t="s">
        <v>740</v>
      </c>
      <c r="O236" s="27">
        <v>92214</v>
      </c>
      <c r="P236" s="50" t="s">
        <v>40</v>
      </c>
      <c r="Q236" s="27">
        <f t="shared" ref="Q236:S236" si="230">IFERROR(VLOOKUP(P236,B$8:E$139,2,0),0)</f>
        <v>741103</v>
      </c>
      <c r="R236" s="27" t="str">
        <f t="shared" si="230"/>
        <v>ELE.02.</v>
      </c>
      <c r="S236" s="30" t="str">
        <f t="shared" si="230"/>
        <v>Montaż, uruchamianie i konserwacja instalacji, maszyn i urządzeń elektrycznych</v>
      </c>
      <c r="T236" s="204" t="s">
        <v>140</v>
      </c>
      <c r="U236" s="79">
        <v>6</v>
      </c>
      <c r="V236" s="79">
        <v>0</v>
      </c>
      <c r="W236" s="78" t="s">
        <v>33</v>
      </c>
      <c r="X236" s="34">
        <v>5</v>
      </c>
      <c r="Y236" s="80">
        <v>0</v>
      </c>
      <c r="Z236" s="30" t="str">
        <f t="shared" si="123"/>
        <v>Centrum Kształcenia Zawodowego w Świdnicy, 58-105 Świdnica, ul. Gen. Władysława Sikorskiego 41</v>
      </c>
      <c r="AA236" s="61" t="s">
        <v>34</v>
      </c>
      <c r="AB236" s="38"/>
      <c r="AC236" s="38"/>
      <c r="AD236" s="38"/>
      <c r="AE236" s="39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  <c r="BC236" s="39"/>
      <c r="BD236" s="39"/>
      <c r="BE236" s="39"/>
      <c r="BF236" s="39"/>
      <c r="BG236" s="39"/>
      <c r="BH236" s="39"/>
      <c r="BI236" s="39"/>
      <c r="BJ236" s="39"/>
      <c r="BK236" s="39"/>
      <c r="BL236" s="39"/>
      <c r="BM236" s="39"/>
    </row>
    <row r="237" spans="1:65" ht="15" customHeigh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27" t="s">
        <v>43</v>
      </c>
      <c r="M237" s="50" t="s">
        <v>739</v>
      </c>
      <c r="N237" s="27" t="s">
        <v>740</v>
      </c>
      <c r="O237" s="27">
        <v>92214</v>
      </c>
      <c r="P237" s="50" t="s">
        <v>44</v>
      </c>
      <c r="Q237" s="27">
        <f t="shared" ref="Q237:S237" si="231">IFERROR(VLOOKUP(P237,B$8:E$139,2,0),0)</f>
        <v>514101</v>
      </c>
      <c r="R237" s="27" t="str">
        <f t="shared" si="231"/>
        <v>FRK.01.</v>
      </c>
      <c r="S237" s="30" t="str">
        <f t="shared" si="231"/>
        <v>Wykonywanie usług fryzjerskich</v>
      </c>
      <c r="T237" s="44" t="s">
        <v>1232</v>
      </c>
      <c r="U237" s="79">
        <v>1</v>
      </c>
      <c r="V237" s="79">
        <v>1</v>
      </c>
      <c r="W237" s="78" t="s">
        <v>161</v>
      </c>
      <c r="X237" s="79">
        <v>0</v>
      </c>
      <c r="Y237" s="80">
        <v>0</v>
      </c>
      <c r="Z237" s="30" t="str">
        <f t="shared" si="123"/>
        <v>Centrum Kształcenia Zawodowego w Kłodzkiej Szkole Przedsiębiorczości w Kłodzku, ul. Szkolna 8, 57-300 Kłodzko</v>
      </c>
      <c r="AA237" s="61" t="s">
        <v>71</v>
      </c>
      <c r="AB237" s="38"/>
      <c r="AC237" s="38"/>
      <c r="AD237" s="38"/>
      <c r="AE237" s="39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  <c r="BC237" s="39"/>
      <c r="BD237" s="39"/>
      <c r="BE237" s="39"/>
      <c r="BF237" s="39"/>
      <c r="BG237" s="39"/>
      <c r="BH237" s="39"/>
      <c r="BI237" s="39"/>
      <c r="BJ237" s="39"/>
      <c r="BK237" s="39"/>
      <c r="BL237" s="39"/>
      <c r="BM237" s="39"/>
    </row>
    <row r="238" spans="1:65" ht="15" customHeigh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27" t="s">
        <v>53</v>
      </c>
      <c r="M238" s="50" t="s">
        <v>739</v>
      </c>
      <c r="N238" s="27" t="s">
        <v>740</v>
      </c>
      <c r="O238" s="27">
        <v>92214</v>
      </c>
      <c r="P238" s="50" t="s">
        <v>114</v>
      </c>
      <c r="Q238" s="27">
        <f t="shared" ref="Q238:S238" si="232">IFERROR(VLOOKUP(P238,B$8:E$139,2,0),0)</f>
        <v>512001</v>
      </c>
      <c r="R238" s="27" t="str">
        <f t="shared" si="232"/>
        <v>HGT.02.</v>
      </c>
      <c r="S238" s="30" t="str">
        <f t="shared" si="232"/>
        <v> Przygotowanie i wydawanie dań</v>
      </c>
      <c r="T238" s="43" t="s">
        <v>1219</v>
      </c>
      <c r="U238" s="34">
        <v>7</v>
      </c>
      <c r="V238" s="34">
        <v>5</v>
      </c>
      <c r="W238" s="78" t="s">
        <v>161</v>
      </c>
      <c r="X238" s="79">
        <v>0</v>
      </c>
      <c r="Y238" s="80">
        <v>0</v>
      </c>
      <c r="Z238" s="30" t="str">
        <f t="shared" si="123"/>
        <v>Centrum Kształcenia Zawodowego w Kłodzkiej Szkole Przedsiębiorczości w Kłodzku, ul. Szkolna 8, 57-300 Kłodzko</v>
      </c>
      <c r="AA238" s="61" t="s">
        <v>71</v>
      </c>
      <c r="AB238" s="38"/>
      <c r="AC238" s="38"/>
      <c r="AD238" s="38"/>
      <c r="AE238" s="39"/>
      <c r="AF238" s="39"/>
      <c r="AG238" s="39"/>
      <c r="AH238" s="39"/>
      <c r="AI238" s="39"/>
      <c r="AJ238" s="39"/>
      <c r="AK238" s="39"/>
      <c r="AL238" s="39"/>
      <c r="AM238" s="39"/>
      <c r="AN238" s="39"/>
      <c r="AO238" s="39"/>
      <c r="AP238" s="39"/>
      <c r="AQ238" s="39"/>
      <c r="AR238" s="39"/>
      <c r="AS238" s="39"/>
      <c r="AT238" s="39"/>
      <c r="AU238" s="39"/>
      <c r="AV238" s="39"/>
      <c r="AW238" s="39"/>
      <c r="AX238" s="39"/>
      <c r="AY238" s="39"/>
      <c r="AZ238" s="39"/>
      <c r="BA238" s="39"/>
      <c r="BB238" s="39"/>
      <c r="BC238" s="39"/>
      <c r="BD238" s="39"/>
      <c r="BE238" s="39"/>
      <c r="BF238" s="39"/>
      <c r="BG238" s="39"/>
      <c r="BH238" s="39"/>
      <c r="BI238" s="39"/>
      <c r="BJ238" s="39"/>
      <c r="BK238" s="39"/>
      <c r="BL238" s="39"/>
      <c r="BM238" s="39"/>
    </row>
    <row r="239" spans="1:65" ht="15" customHeigh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27" t="s">
        <v>60</v>
      </c>
      <c r="M239" s="50" t="s">
        <v>739</v>
      </c>
      <c r="N239" s="27" t="s">
        <v>740</v>
      </c>
      <c r="O239" s="27">
        <v>92214</v>
      </c>
      <c r="P239" s="50" t="s">
        <v>149</v>
      </c>
      <c r="Q239" s="27">
        <f t="shared" ref="Q239:S239" si="233">IFERROR(VLOOKUP(P239,B$8:E$139,2,0),0)</f>
        <v>713203</v>
      </c>
      <c r="R239" s="27" t="str">
        <f t="shared" si="233"/>
        <v>MOT.03.</v>
      </c>
      <c r="S239" s="30" t="str">
        <f t="shared" si="233"/>
        <v>Diagnozowanie i naprawa powłok lakierniczych</v>
      </c>
      <c r="T239" s="204" t="s">
        <v>160</v>
      </c>
      <c r="U239" s="79">
        <v>1</v>
      </c>
      <c r="V239" s="79">
        <v>0</v>
      </c>
      <c r="W239" s="78" t="s">
        <v>161</v>
      </c>
      <c r="X239" s="79">
        <v>1</v>
      </c>
      <c r="Y239" s="80">
        <v>0</v>
      </c>
      <c r="Z239" s="30" t="str">
        <f t="shared" si="123"/>
        <v>Centrum Kształcenia Zawodowego w Świdnicy, 58-105 Świdnica, ul. Gen. Władysława Sikorskiego 41</v>
      </c>
      <c r="AA239" s="61" t="s">
        <v>34</v>
      </c>
      <c r="AB239" s="38"/>
      <c r="AC239" s="38"/>
      <c r="AD239" s="38"/>
      <c r="AE239" s="39"/>
      <c r="AF239" s="39"/>
      <c r="AG239" s="39"/>
      <c r="AH239" s="39"/>
      <c r="AI239" s="39"/>
      <c r="AJ239" s="39"/>
      <c r="AK239" s="39"/>
      <c r="AL239" s="39"/>
      <c r="AM239" s="39"/>
      <c r="AN239" s="39"/>
      <c r="AO239" s="39"/>
      <c r="AP239" s="39"/>
      <c r="AQ239" s="39"/>
      <c r="AR239" s="39"/>
      <c r="AS239" s="39"/>
      <c r="AT239" s="39"/>
      <c r="AU239" s="39"/>
      <c r="AV239" s="39"/>
      <c r="AW239" s="39"/>
      <c r="AX239" s="39"/>
      <c r="AY239" s="39"/>
      <c r="AZ239" s="39"/>
      <c r="BA239" s="39"/>
      <c r="BB239" s="39"/>
      <c r="BC239" s="39"/>
      <c r="BD239" s="39"/>
      <c r="BE239" s="39"/>
      <c r="BF239" s="39"/>
      <c r="BG239" s="39"/>
      <c r="BH239" s="39"/>
      <c r="BI239" s="39"/>
      <c r="BJ239" s="39"/>
      <c r="BK239" s="39"/>
      <c r="BL239" s="39"/>
      <c r="BM239" s="39"/>
    </row>
    <row r="240" spans="1:65" ht="15" customHeigh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27" t="s">
        <v>67</v>
      </c>
      <c r="M240" s="50" t="s">
        <v>739</v>
      </c>
      <c r="N240" s="27" t="s">
        <v>740</v>
      </c>
      <c r="O240" s="27">
        <v>92214</v>
      </c>
      <c r="P240" s="67" t="s">
        <v>61</v>
      </c>
      <c r="Q240" s="27">
        <f t="shared" ref="Q240:S240" si="234">IFERROR(VLOOKUP(P240,B$8:E$139,2,0),0)</f>
        <v>723103</v>
      </c>
      <c r="R240" s="27" t="str">
        <f t="shared" si="234"/>
        <v>MOT.05.</v>
      </c>
      <c r="S240" s="30" t="str">
        <f t="shared" si="234"/>
        <v>Obsługa, diagnozowanie oraz naprawa pojazdów samochodowych</v>
      </c>
      <c r="T240" s="31" t="s">
        <v>1219</v>
      </c>
      <c r="U240" s="79">
        <v>8</v>
      </c>
      <c r="V240" s="79">
        <v>0</v>
      </c>
      <c r="W240" s="78" t="s">
        <v>161</v>
      </c>
      <c r="X240" s="79">
        <v>0</v>
      </c>
      <c r="Y240" s="80">
        <v>0</v>
      </c>
      <c r="Z240" s="30" t="str">
        <f t="shared" si="123"/>
        <v>Centrum Kształcenia Zawodowego w Kłodzkiej Szkole Przedsiębiorczości w Kłodzku, ul. Szkolna 8, 57-300 Kłodzko</v>
      </c>
      <c r="AA240" s="61" t="s">
        <v>71</v>
      </c>
      <c r="AB240" s="38"/>
      <c r="AC240" s="38"/>
      <c r="AD240" s="38"/>
      <c r="AE240" s="39"/>
      <c r="AF240" s="39"/>
      <c r="AG240" s="39"/>
      <c r="AH240" s="39"/>
      <c r="AI240" s="39"/>
      <c r="AJ240" s="39"/>
      <c r="AK240" s="39"/>
      <c r="AL240" s="39"/>
      <c r="AM240" s="39"/>
      <c r="AN240" s="39"/>
      <c r="AO240" s="39"/>
      <c r="AP240" s="39"/>
      <c r="AQ240" s="39"/>
      <c r="AR240" s="39"/>
      <c r="AS240" s="39"/>
      <c r="AT240" s="39"/>
      <c r="AU240" s="39"/>
      <c r="AV240" s="39"/>
      <c r="AW240" s="39"/>
      <c r="AX240" s="39"/>
      <c r="AY240" s="39"/>
      <c r="AZ240" s="39"/>
      <c r="BA240" s="39"/>
      <c r="BB240" s="39"/>
      <c r="BC240" s="39"/>
      <c r="BD240" s="39"/>
      <c r="BE240" s="39"/>
      <c r="BF240" s="39"/>
      <c r="BG240" s="39"/>
      <c r="BH240" s="39"/>
      <c r="BI240" s="39"/>
      <c r="BJ240" s="39"/>
      <c r="BK240" s="39"/>
      <c r="BL240" s="39"/>
      <c r="BM240" s="39"/>
    </row>
    <row r="241" spans="1:65" ht="15" customHeigh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27" t="s">
        <v>78</v>
      </c>
      <c r="M241" s="50" t="s">
        <v>739</v>
      </c>
      <c r="N241" s="27" t="s">
        <v>740</v>
      </c>
      <c r="O241" s="27">
        <v>92214</v>
      </c>
      <c r="P241" s="67" t="s">
        <v>61</v>
      </c>
      <c r="Q241" s="27">
        <f t="shared" ref="Q241:S241" si="235">IFERROR(VLOOKUP(P241,B$8:E$139,2,0),0)</f>
        <v>723103</v>
      </c>
      <c r="R241" s="27" t="str">
        <f t="shared" si="235"/>
        <v>MOT.05.</v>
      </c>
      <c r="S241" s="30" t="str">
        <f t="shared" si="235"/>
        <v>Obsługa, diagnozowanie oraz naprawa pojazdów samochodowych</v>
      </c>
      <c r="T241" s="31" t="s">
        <v>1220</v>
      </c>
      <c r="U241" s="34">
        <v>6</v>
      </c>
      <c r="V241" s="34">
        <v>0</v>
      </c>
      <c r="W241" s="81" t="s">
        <v>161</v>
      </c>
      <c r="X241" s="79">
        <v>0</v>
      </c>
      <c r="Y241" s="80">
        <v>0</v>
      </c>
      <c r="Z241" s="30" t="str">
        <f t="shared" si="123"/>
        <v>Centrum Kształcenia Zawodowego w Kłodzkiej Szkole Przedsiębiorczości w Kłodzku, ul. Szkolna 8, 57-300 Kłodzko</v>
      </c>
      <c r="AA241" s="61" t="s">
        <v>71</v>
      </c>
      <c r="AB241" s="38"/>
      <c r="AC241" s="38"/>
      <c r="AD241" s="38"/>
      <c r="AE241" s="3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/>
      <c r="BH241" s="39"/>
      <c r="BI241" s="39"/>
      <c r="BJ241" s="39"/>
      <c r="BK241" s="39"/>
      <c r="BL241" s="39"/>
      <c r="BM241" s="39"/>
    </row>
    <row r="242" spans="1:65" ht="15" customHeigh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27" t="s">
        <v>321</v>
      </c>
      <c r="M242" s="50" t="s">
        <v>739</v>
      </c>
      <c r="N242" s="27" t="s">
        <v>740</v>
      </c>
      <c r="O242" s="27">
        <v>92214</v>
      </c>
      <c r="P242" s="50" t="s">
        <v>404</v>
      </c>
      <c r="Q242" s="27">
        <f t="shared" ref="Q242:S242" si="236">IFERROR(VLOOKUP(P242,B$8:E$139,2,0),0)</f>
        <v>712906</v>
      </c>
      <c r="R242" s="27" t="str">
        <f t="shared" si="236"/>
        <v>BUD.10.</v>
      </c>
      <c r="S242" s="30" t="str">
        <f t="shared" si="236"/>
        <v>Wykonywanie robót związanych z montażem stolarki budowlanej</v>
      </c>
      <c r="T242" s="75" t="s">
        <v>160</v>
      </c>
      <c r="U242" s="34">
        <v>3</v>
      </c>
      <c r="V242" s="79">
        <v>0</v>
      </c>
      <c r="W242" s="81" t="s">
        <v>161</v>
      </c>
      <c r="X242" s="34">
        <v>3</v>
      </c>
      <c r="Y242" s="80">
        <v>0</v>
      </c>
      <c r="Z242" s="30" t="str">
        <f t="shared" si="123"/>
        <v>Centrum Kształcenia Zawodowego i Ustawicznego, 67-400 Wschowa, Plac Kosynierów 1</v>
      </c>
      <c r="AA242" s="61" t="s">
        <v>181</v>
      </c>
      <c r="AB242" s="7"/>
      <c r="AC242" s="38"/>
      <c r="AD242" s="38"/>
      <c r="AE242" s="39"/>
      <c r="AF242" s="39"/>
      <c r="AG242" s="39"/>
      <c r="AH242" s="39"/>
      <c r="AI242" s="39"/>
      <c r="AJ242" s="39"/>
      <c r="AK242" s="39"/>
      <c r="AL242" s="39"/>
      <c r="AM242" s="39"/>
      <c r="AN242" s="39"/>
      <c r="AO242" s="39"/>
      <c r="AP242" s="39"/>
      <c r="AQ242" s="39"/>
      <c r="AR242" s="39"/>
      <c r="AS242" s="39"/>
      <c r="AT242" s="39"/>
      <c r="AU242" s="39"/>
      <c r="AV242" s="39"/>
      <c r="AW242" s="39"/>
      <c r="AX242" s="39"/>
      <c r="AY242" s="39"/>
      <c r="AZ242" s="39"/>
      <c r="BA242" s="39"/>
      <c r="BB242" s="39"/>
      <c r="BC242" s="39"/>
      <c r="BD242" s="39"/>
      <c r="BE242" s="39"/>
      <c r="BF242" s="39"/>
      <c r="BG242" s="39"/>
      <c r="BH242" s="39"/>
      <c r="BI242" s="39"/>
      <c r="BJ242" s="39"/>
      <c r="BK242" s="39"/>
      <c r="BL242" s="39"/>
      <c r="BM242" s="39"/>
    </row>
    <row r="243" spans="1:65" ht="15" customHeigh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27" t="s">
        <v>326</v>
      </c>
      <c r="M243" s="50" t="s">
        <v>739</v>
      </c>
      <c r="N243" s="27" t="s">
        <v>740</v>
      </c>
      <c r="O243" s="27">
        <v>92214</v>
      </c>
      <c r="P243" s="50" t="s">
        <v>88</v>
      </c>
      <c r="Q243" s="27">
        <f t="shared" ref="Q243:S243" si="237">IFERROR(VLOOKUP(P243,B$8:E$139,2,0),0)</f>
        <v>711204</v>
      </c>
      <c r="R243" s="27" t="str">
        <f t="shared" si="237"/>
        <v>BUD.12.</v>
      </c>
      <c r="S243" s="30" t="str">
        <f t="shared" si="237"/>
        <v> Wykonywanie robót murarskich i tynkarskich</v>
      </c>
      <c r="T243" s="304"/>
      <c r="U243" s="263">
        <v>0</v>
      </c>
      <c r="V243" s="79"/>
      <c r="W243" s="81"/>
      <c r="X243" s="79"/>
      <c r="Y243" s="80"/>
      <c r="Z243" s="30" t="str">
        <f t="shared" si="123"/>
        <v>Centrum Kształcenia Zawodowego w Świdnicy, 58-105 Świdnica, ul. Gen. Władysława Sikorskiego 41</v>
      </c>
      <c r="AA243" s="61" t="s">
        <v>34</v>
      </c>
      <c r="AB243" s="38"/>
      <c r="AC243" s="38"/>
      <c r="AD243" s="38"/>
      <c r="AE243" s="39"/>
      <c r="AF243" s="39" t="s">
        <v>750</v>
      </c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9"/>
      <c r="AV243" s="39"/>
      <c r="AW243" s="39"/>
      <c r="AX243" s="39"/>
      <c r="AY243" s="39"/>
      <c r="AZ243" s="39"/>
      <c r="BA243" s="39"/>
      <c r="BB243" s="39"/>
      <c r="BC243" s="39"/>
      <c r="BD243" s="39"/>
      <c r="BE243" s="39"/>
      <c r="BF243" s="39"/>
      <c r="BG243" s="39"/>
      <c r="BH243" s="39"/>
      <c r="BI243" s="39"/>
      <c r="BJ243" s="39"/>
      <c r="BK243" s="39"/>
      <c r="BL243" s="39"/>
      <c r="BM243" s="39"/>
    </row>
    <row r="244" spans="1:65" ht="15" customHeigh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27" t="s">
        <v>330</v>
      </c>
      <c r="M244" s="50" t="s">
        <v>739</v>
      </c>
      <c r="N244" s="27" t="s">
        <v>740</v>
      </c>
      <c r="O244" s="27">
        <v>92214</v>
      </c>
      <c r="P244" s="67" t="s">
        <v>124</v>
      </c>
      <c r="Q244" s="27">
        <f t="shared" ref="Q244:S244" si="238">IFERROR(VLOOKUP(P244,B$8:E$139,2,0),0)</f>
        <v>722307</v>
      </c>
      <c r="R244" s="27" t="str">
        <f t="shared" si="238"/>
        <v>MEC.05.</v>
      </c>
      <c r="S244" s="30" t="str">
        <f t="shared" si="238"/>
        <v> Użytkowanie obrabiarek skrawających</v>
      </c>
      <c r="T244" s="78" t="s">
        <v>366</v>
      </c>
      <c r="U244" s="34">
        <v>1</v>
      </c>
      <c r="V244" s="79">
        <v>0</v>
      </c>
      <c r="W244" s="81" t="s">
        <v>33</v>
      </c>
      <c r="X244" s="34">
        <v>1</v>
      </c>
      <c r="Y244" s="80">
        <v>0</v>
      </c>
      <c r="Z244" s="30" t="str">
        <f t="shared" si="123"/>
        <v>Centrum Kształcenia Zawodowego w Świdnicy, 58-105 Świdnica, ul. Gen. Władysława Sikorskiego 41</v>
      </c>
      <c r="AA244" s="61" t="s">
        <v>34</v>
      </c>
      <c r="AB244" s="38"/>
      <c r="AC244" s="38"/>
      <c r="AD244" s="38"/>
      <c r="AE244" s="39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  <c r="BC244" s="39"/>
      <c r="BD244" s="39"/>
      <c r="BE244" s="39"/>
      <c r="BF244" s="39"/>
      <c r="BG244" s="39"/>
      <c r="BH244" s="39"/>
      <c r="BI244" s="39"/>
      <c r="BJ244" s="39"/>
      <c r="BK244" s="39"/>
      <c r="BL244" s="39"/>
      <c r="BM244" s="39"/>
    </row>
    <row r="245" spans="1:65" ht="15" customHeigh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27" t="s">
        <v>333</v>
      </c>
      <c r="M245" s="50" t="s">
        <v>739</v>
      </c>
      <c r="N245" s="27" t="s">
        <v>740</v>
      </c>
      <c r="O245" s="27">
        <v>92214</v>
      </c>
      <c r="P245" s="50" t="s">
        <v>74</v>
      </c>
      <c r="Q245" s="27">
        <f t="shared" ref="Q245:S245" si="239">IFERROR(VLOOKUP(P245,B$8:E$139,2,0),0)</f>
        <v>522301</v>
      </c>
      <c r="R245" s="27" t="str">
        <f t="shared" si="239"/>
        <v>HAN.01.</v>
      </c>
      <c r="S245" s="30" t="str">
        <f t="shared" si="239"/>
        <v>Prowadzenie sprzedaży</v>
      </c>
      <c r="T245" s="46" t="s">
        <v>1215</v>
      </c>
      <c r="U245" s="34">
        <v>7</v>
      </c>
      <c r="V245" s="34">
        <v>6</v>
      </c>
      <c r="W245" s="81" t="s">
        <v>161</v>
      </c>
      <c r="X245" s="79">
        <v>0</v>
      </c>
      <c r="Y245" s="80">
        <v>0</v>
      </c>
      <c r="Z245" s="30" t="str">
        <f t="shared" si="123"/>
        <v>Centrum Kształcenia Zawodowego w Kłodzkiej Szkole Przedsiębiorczości w Kłodzku, ul. Szkolna 8, 57-300 Kłodzko</v>
      </c>
      <c r="AA245" s="61" t="s">
        <v>71</v>
      </c>
      <c r="AB245" s="38"/>
      <c r="AC245" s="38"/>
      <c r="AD245" s="38"/>
      <c r="AE245" s="39"/>
      <c r="AF245" s="39"/>
      <c r="AG245" s="39"/>
      <c r="AH245" s="39"/>
      <c r="AI245" s="39"/>
      <c r="AJ245" s="39"/>
      <c r="AK245" s="39"/>
      <c r="AL245" s="39"/>
      <c r="AM245" s="39"/>
      <c r="AN245" s="39"/>
      <c r="AO245" s="39"/>
      <c r="AP245" s="39"/>
      <c r="AQ245" s="39"/>
      <c r="AR245" s="39"/>
      <c r="AS245" s="39"/>
      <c r="AT245" s="39"/>
      <c r="AU245" s="39"/>
      <c r="AV245" s="39"/>
      <c r="AW245" s="39"/>
      <c r="AX245" s="39"/>
      <c r="AY245" s="39"/>
      <c r="AZ245" s="39"/>
      <c r="BA245" s="39"/>
      <c r="BB245" s="39"/>
      <c r="BC245" s="39"/>
      <c r="BD245" s="39"/>
      <c r="BE245" s="39"/>
      <c r="BF245" s="39"/>
      <c r="BG245" s="39"/>
      <c r="BH245" s="39"/>
      <c r="BI245" s="39"/>
      <c r="BJ245" s="39"/>
      <c r="BK245" s="39"/>
      <c r="BL245" s="39"/>
      <c r="BM245" s="39"/>
    </row>
    <row r="246" spans="1:65" ht="15" customHeigh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27" t="s">
        <v>335</v>
      </c>
      <c r="M246" s="50" t="s">
        <v>739</v>
      </c>
      <c r="N246" s="27" t="s">
        <v>740</v>
      </c>
      <c r="O246" s="27">
        <v>92214</v>
      </c>
      <c r="P246" s="50" t="s">
        <v>92</v>
      </c>
      <c r="Q246" s="27">
        <f t="shared" ref="Q246:S246" si="240">IFERROR(VLOOKUP(P246,B$8:E$139,2,0),0)</f>
        <v>752205</v>
      </c>
      <c r="R246" s="27" t="str">
        <f t="shared" si="240"/>
        <v>DRM.04.</v>
      </c>
      <c r="S246" s="30" t="str">
        <f t="shared" si="240"/>
        <v> Wytwarzanie wyrobów z drewna i materiałów drewnopochodnych</v>
      </c>
      <c r="T246" s="152" t="s">
        <v>140</v>
      </c>
      <c r="U246" s="79">
        <v>1</v>
      </c>
      <c r="V246" s="79">
        <v>0</v>
      </c>
      <c r="W246" s="81" t="s">
        <v>33</v>
      </c>
      <c r="X246" s="79">
        <v>1</v>
      </c>
      <c r="Y246" s="80">
        <v>0</v>
      </c>
      <c r="Z246" s="30" t="str">
        <f t="shared" si="123"/>
        <v>Centrum Kształcenia Zawodowego w Świdnicy, 58-105 Świdnica, ul. Gen. Władysława Sikorskiego 41</v>
      </c>
      <c r="AA246" s="61" t="s">
        <v>34</v>
      </c>
      <c r="AB246" s="38"/>
      <c r="AC246" s="38"/>
      <c r="AD246" s="38"/>
      <c r="AE246" s="3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  <c r="BM246" s="39"/>
    </row>
    <row r="247" spans="1:65" ht="15" customHeigh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27" t="s">
        <v>339</v>
      </c>
      <c r="M247" s="50" t="s">
        <v>759</v>
      </c>
      <c r="N247" s="27" t="s">
        <v>760</v>
      </c>
      <c r="O247" s="27">
        <v>38756</v>
      </c>
      <c r="P247" s="50" t="s">
        <v>1237</v>
      </c>
      <c r="Q247" s="27">
        <f t="shared" ref="Q247:S247" si="241">IFERROR(VLOOKUP(P247,B$8:E$139,2,0),0)</f>
        <v>514101</v>
      </c>
      <c r="R247" s="27" t="str">
        <f t="shared" si="241"/>
        <v>FRK.01.</v>
      </c>
      <c r="S247" s="30" t="str">
        <f t="shared" si="241"/>
        <v>Wykonywanie usług fryzjerskich</v>
      </c>
      <c r="T247" s="75" t="s">
        <v>160</v>
      </c>
      <c r="U247" s="34">
        <v>3</v>
      </c>
      <c r="V247" s="44">
        <v>3</v>
      </c>
      <c r="W247" s="81" t="s">
        <v>161</v>
      </c>
      <c r="X247" s="34">
        <v>3</v>
      </c>
      <c r="Y247" s="57">
        <v>3</v>
      </c>
      <c r="Z247" s="30" t="str">
        <f t="shared" si="123"/>
        <v>Centrum Kształcenia Zawodowego i Ustawicznego, 67-400 Wschowa, Plac Kosynierów 1</v>
      </c>
      <c r="AA247" s="61" t="s">
        <v>181</v>
      </c>
      <c r="AB247" s="38"/>
      <c r="AC247" s="38"/>
      <c r="AD247" s="38"/>
      <c r="AE247" s="3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9"/>
    </row>
    <row r="248" spans="1:65" ht="15" customHeigh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27" t="s">
        <v>355</v>
      </c>
      <c r="M248" s="50" t="s">
        <v>759</v>
      </c>
      <c r="N248" s="27" t="s">
        <v>760</v>
      </c>
      <c r="O248" s="27">
        <v>38756</v>
      </c>
      <c r="P248" s="50" t="s">
        <v>1240</v>
      </c>
      <c r="Q248" s="27">
        <f t="shared" ref="Q248:S248" si="242">IFERROR(VLOOKUP(P248,B$8:E$139,2,0),0)</f>
        <v>613003</v>
      </c>
      <c r="R248" s="27" t="str">
        <f t="shared" si="242"/>
        <v>ROL.04.</v>
      </c>
      <c r="S248" s="30" t="str">
        <f t="shared" si="242"/>
        <v> Prowadzenie produkcji rolniczej</v>
      </c>
      <c r="T248" s="283"/>
      <c r="U248" s="263">
        <v>0</v>
      </c>
      <c r="V248" s="78"/>
      <c r="W248" s="81"/>
      <c r="X248" s="34"/>
      <c r="Y248" s="81"/>
      <c r="Z248" s="30" t="str">
        <f t="shared" si="123"/>
        <v>Centrum Kształcenia Zawodowego i Ustawicznego, 67-400 Wschowa, Plac Kosynierów 1</v>
      </c>
      <c r="AA248" s="61" t="s">
        <v>181</v>
      </c>
      <c r="AB248" s="38"/>
      <c r="AC248" s="38"/>
      <c r="AD248" s="38"/>
      <c r="AE248" s="39" t="s">
        <v>757</v>
      </c>
      <c r="AF248" s="39"/>
      <c r="AG248" s="39"/>
      <c r="AH248" s="39"/>
      <c r="AI248" s="39"/>
      <c r="AJ248" s="39"/>
      <c r="AK248" s="39"/>
      <c r="AL248" s="39"/>
      <c r="AM248" s="39"/>
      <c r="AN248" s="39"/>
      <c r="AO248" s="39"/>
      <c r="AP248" s="39"/>
      <c r="AQ248" s="39"/>
      <c r="AR248" s="39"/>
      <c r="AS248" s="39"/>
      <c r="AT248" s="39"/>
      <c r="AU248" s="39"/>
      <c r="AV248" s="39"/>
      <c r="AW248" s="39"/>
      <c r="AX248" s="39"/>
      <c r="AY248" s="39"/>
      <c r="AZ248" s="39"/>
      <c r="BA248" s="39"/>
      <c r="BB248" s="39"/>
      <c r="BC248" s="39"/>
      <c r="BD248" s="39"/>
      <c r="BE248" s="39"/>
      <c r="BF248" s="39"/>
      <c r="BG248" s="39"/>
      <c r="BH248" s="39"/>
      <c r="BI248" s="39"/>
      <c r="BJ248" s="39"/>
      <c r="BK248" s="39"/>
      <c r="BL248" s="39"/>
      <c r="BM248" s="39"/>
    </row>
    <row r="249" spans="1:65" ht="15" customHeigh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27" t="s">
        <v>349</v>
      </c>
      <c r="M249" s="50" t="s">
        <v>759</v>
      </c>
      <c r="N249" s="27" t="s">
        <v>760</v>
      </c>
      <c r="O249" s="27">
        <v>38756</v>
      </c>
      <c r="P249" s="50" t="s">
        <v>647</v>
      </c>
      <c r="Q249" s="27">
        <f t="shared" ref="Q249:S249" si="243">IFERROR(VLOOKUP(P249,B$8:E$139,2,0),0)</f>
        <v>722204</v>
      </c>
      <c r="R249" s="27" t="str">
        <f t="shared" si="243"/>
        <v>MEC.08.</v>
      </c>
      <c r="S249" s="30" t="str">
        <f t="shared" si="243"/>
        <v>Wykonywanie i naprawa elementów maszyn, urządzeń i narzędzi</v>
      </c>
      <c r="T249" s="69"/>
      <c r="U249" s="263">
        <v>0</v>
      </c>
      <c r="V249" s="44">
        <v>0</v>
      </c>
      <c r="W249" s="81"/>
      <c r="X249" s="34">
        <v>0</v>
      </c>
      <c r="Y249" s="57">
        <v>0</v>
      </c>
      <c r="Z249" s="30" t="str">
        <f t="shared" si="123"/>
        <v>Centrum Kształcenia Zawodowego i Ustawicznego, 67-400 Wschowa, Plac Kosynierów 1</v>
      </c>
      <c r="AA249" s="61" t="s">
        <v>181</v>
      </c>
      <c r="AB249" s="38"/>
      <c r="AC249" s="38"/>
      <c r="AD249" s="38"/>
      <c r="AE249" s="39"/>
      <c r="AF249" s="39"/>
      <c r="AG249" s="39"/>
      <c r="AH249" s="39"/>
      <c r="AI249" s="39"/>
      <c r="AJ249" s="39"/>
      <c r="AK249" s="98"/>
      <c r="AL249" s="39"/>
      <c r="AM249" s="39"/>
      <c r="AN249" s="39"/>
      <c r="AO249" s="39"/>
      <c r="AP249" s="39"/>
      <c r="AQ249" s="39"/>
      <c r="AR249" s="39"/>
      <c r="AS249" s="39"/>
      <c r="AT249" s="39"/>
      <c r="AU249" s="39"/>
      <c r="AV249" s="39"/>
      <c r="AW249" s="39"/>
      <c r="AX249" s="39"/>
      <c r="AY249" s="39"/>
      <c r="AZ249" s="39"/>
      <c r="BA249" s="39"/>
      <c r="BB249" s="39"/>
      <c r="BC249" s="39"/>
      <c r="BD249" s="39"/>
      <c r="BE249" s="39"/>
      <c r="BF249" s="39"/>
      <c r="BG249" s="39"/>
      <c r="BH249" s="39"/>
      <c r="BI249" s="39"/>
      <c r="BJ249" s="39"/>
      <c r="BK249" s="39"/>
      <c r="BL249" s="39"/>
      <c r="BM249" s="39"/>
    </row>
    <row r="250" spans="1:65" ht="15" customHeigh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27" t="s">
        <v>350</v>
      </c>
      <c r="M250" s="50" t="s">
        <v>759</v>
      </c>
      <c r="N250" s="27" t="s">
        <v>760</v>
      </c>
      <c r="O250" s="27">
        <v>38756</v>
      </c>
      <c r="P250" s="50" t="s">
        <v>1256</v>
      </c>
      <c r="Q250" s="27">
        <f t="shared" ref="Q250:S250" si="244">IFERROR(VLOOKUP(P250,B$8:E$139,2,0),0)</f>
        <v>742118</v>
      </c>
      <c r="R250" s="27" t="str">
        <f t="shared" si="244"/>
        <v>ELM.03.</v>
      </c>
      <c r="S250" s="30" t="str">
        <f t="shared" si="244"/>
        <v>Montaż, uruchamianie i konserwacja urządzeń i systemów mechatronicznych</v>
      </c>
      <c r="T250" s="44" t="s">
        <v>1269</v>
      </c>
      <c r="U250" s="79">
        <v>1</v>
      </c>
      <c r="V250" s="78">
        <v>0</v>
      </c>
      <c r="W250" s="81" t="s">
        <v>161</v>
      </c>
      <c r="X250" s="79">
        <v>1</v>
      </c>
      <c r="Y250" s="81">
        <v>0</v>
      </c>
      <c r="Z250" s="30" t="str">
        <f t="shared" si="123"/>
        <v>Centrum Kształcenia Zawodowego w Sieradzu, ul. Leszka Czarnego 2, 98-200 Sieradz, tel. 43 822 40 24 cezsieradz@op.pl</v>
      </c>
      <c r="AA250" s="61" t="s">
        <v>165</v>
      </c>
      <c r="AB250" s="7"/>
      <c r="AC250" s="38"/>
      <c r="AD250" s="38"/>
      <c r="AE250" s="39"/>
      <c r="AF250" s="39"/>
      <c r="AG250" s="39"/>
      <c r="AH250" s="39"/>
      <c r="AI250" s="39"/>
      <c r="AJ250" s="39"/>
      <c r="AK250" s="98"/>
      <c r="AL250" s="39"/>
      <c r="AM250" s="39"/>
      <c r="AN250" s="39"/>
      <c r="AO250" s="39"/>
      <c r="AP250" s="39"/>
      <c r="AQ250" s="39"/>
      <c r="AR250" s="39"/>
      <c r="AS250" s="39"/>
      <c r="AT250" s="39"/>
      <c r="AU250" s="39"/>
      <c r="AV250" s="39"/>
      <c r="AW250" s="39"/>
      <c r="AX250" s="39"/>
      <c r="AY250" s="39"/>
      <c r="AZ250" s="39"/>
      <c r="BA250" s="39"/>
      <c r="BB250" s="39"/>
      <c r="BC250" s="39"/>
      <c r="BD250" s="39"/>
      <c r="BE250" s="39"/>
      <c r="BF250" s="39"/>
      <c r="BG250" s="39"/>
      <c r="BH250" s="39"/>
      <c r="BI250" s="39"/>
      <c r="BJ250" s="39"/>
      <c r="BK250" s="39"/>
      <c r="BL250" s="39"/>
      <c r="BM250" s="39"/>
    </row>
    <row r="251" spans="1:65" ht="15" customHeigh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27"/>
      <c r="M251" s="50" t="s">
        <v>759</v>
      </c>
      <c r="N251" s="27" t="s">
        <v>760</v>
      </c>
      <c r="O251" s="27">
        <v>38756</v>
      </c>
      <c r="P251" s="50" t="s">
        <v>1017</v>
      </c>
      <c r="Q251" s="27">
        <f t="shared" ref="Q251:S251" si="245">IFERROR(VLOOKUP(P251,B$8:E$139,2,0),0)</f>
        <v>522301</v>
      </c>
      <c r="R251" s="27" t="str">
        <f t="shared" si="245"/>
        <v>HAN.01.</v>
      </c>
      <c r="S251" s="30" t="str">
        <f t="shared" si="245"/>
        <v>Prowadzenie sprzedaży</v>
      </c>
      <c r="T251" s="181" t="s">
        <v>140</v>
      </c>
      <c r="U251" s="34">
        <v>4</v>
      </c>
      <c r="V251" s="78">
        <v>3</v>
      </c>
      <c r="W251" s="81" t="s">
        <v>161</v>
      </c>
      <c r="X251" s="34">
        <v>4</v>
      </c>
      <c r="Y251" s="81">
        <v>3</v>
      </c>
      <c r="Z251" s="279" t="str">
        <f t="shared" si="123"/>
        <v>Centrum Kształcenia Zawodowego i Ustawicznego, 67-400 Wschowa, Plac Kosynierów 1</v>
      </c>
      <c r="AA251" s="305" t="s">
        <v>181</v>
      </c>
      <c r="AB251" s="38"/>
      <c r="AC251" s="38"/>
      <c r="AD251" s="38"/>
      <c r="AE251" s="39"/>
      <c r="AF251" s="39"/>
      <c r="AG251" s="39"/>
      <c r="AH251" s="39"/>
      <c r="AI251" s="39"/>
      <c r="AJ251" s="98"/>
      <c r="AK251" s="39"/>
      <c r="AL251" s="39"/>
      <c r="AM251" s="39"/>
      <c r="AN251" s="39"/>
      <c r="AO251" s="39"/>
      <c r="AP251" s="39"/>
      <c r="AQ251" s="39"/>
      <c r="AR251" s="39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39"/>
    </row>
    <row r="252" spans="1:65" ht="15" customHeigh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27" t="s">
        <v>351</v>
      </c>
      <c r="M252" s="50" t="s">
        <v>759</v>
      </c>
      <c r="N252" s="27" t="s">
        <v>760</v>
      </c>
      <c r="O252" s="27">
        <v>38756</v>
      </c>
      <c r="P252" s="50" t="s">
        <v>583</v>
      </c>
      <c r="Q252" s="27">
        <f t="shared" ref="Q252:S252" si="246">IFERROR(VLOOKUP(P252,B$8:E$139,2,0),0)</f>
        <v>723103</v>
      </c>
      <c r="R252" s="27" t="str">
        <f t="shared" si="246"/>
        <v>MOT.05.</v>
      </c>
      <c r="S252" s="30" t="str">
        <f t="shared" si="246"/>
        <v>Obsługa, diagnozowanie oraz naprawa pojazdów samochodowych</v>
      </c>
      <c r="T252" s="81" t="s">
        <v>1242</v>
      </c>
      <c r="U252" s="34">
        <v>1</v>
      </c>
      <c r="V252" s="78">
        <v>0</v>
      </c>
      <c r="W252" s="81" t="s">
        <v>161</v>
      </c>
      <c r="X252" s="34">
        <v>1</v>
      </c>
      <c r="Y252" s="81">
        <v>0</v>
      </c>
      <c r="Z252" s="30" t="str">
        <f t="shared" si="123"/>
        <v>Centrum Kształcenia Zawodowego i Ustawicznego, 67-400 Wschowa, Plac Kosynierów 1</v>
      </c>
      <c r="AA252" s="37" t="s">
        <v>181</v>
      </c>
      <c r="AB252" s="38"/>
      <c r="AC252" s="38"/>
      <c r="AD252" s="38"/>
      <c r="AE252" s="39"/>
      <c r="AF252" s="39"/>
      <c r="AG252" s="39"/>
      <c r="AH252" s="39"/>
      <c r="AI252" s="39"/>
      <c r="AJ252" s="98"/>
      <c r="AK252" s="98"/>
      <c r="AL252" s="39"/>
      <c r="AM252" s="39"/>
      <c r="AN252" s="39"/>
      <c r="AO252" s="39"/>
      <c r="AP252" s="39"/>
      <c r="AQ252" s="39"/>
      <c r="AR252" s="39"/>
      <c r="AS252" s="39"/>
      <c r="AT252" s="39"/>
      <c r="AU252" s="39"/>
      <c r="AV252" s="39"/>
      <c r="AW252" s="39"/>
      <c r="AX252" s="39"/>
      <c r="AY252" s="39"/>
      <c r="AZ252" s="39"/>
      <c r="BA252" s="39"/>
      <c r="BB252" s="39"/>
      <c r="BC252" s="39"/>
      <c r="BD252" s="39"/>
      <c r="BE252" s="39"/>
      <c r="BF252" s="39"/>
      <c r="BG252" s="39"/>
      <c r="BH252" s="39"/>
      <c r="BI252" s="39"/>
      <c r="BJ252" s="39"/>
      <c r="BK252" s="39"/>
      <c r="BL252" s="39"/>
      <c r="BM252" s="39"/>
    </row>
    <row r="253" spans="1:65" ht="15" customHeigh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27" t="s">
        <v>317</v>
      </c>
      <c r="M253" s="50" t="s">
        <v>759</v>
      </c>
      <c r="N253" s="27" t="s">
        <v>760</v>
      </c>
      <c r="O253" s="27">
        <v>38756</v>
      </c>
      <c r="P253" s="50" t="s">
        <v>807</v>
      </c>
      <c r="Q253" s="27">
        <f t="shared" ref="Q253:S253" si="247">IFERROR(VLOOKUP(P253,B$8:E$139,2,0),0)</f>
        <v>752205</v>
      </c>
      <c r="R253" s="27" t="str">
        <f t="shared" si="247"/>
        <v>DRM.04.</v>
      </c>
      <c r="S253" s="30" t="str">
        <f t="shared" si="247"/>
        <v> Wytwarzanie wyrobów z drewna i materiałów drewnopochodnych</v>
      </c>
      <c r="T253" s="152" t="s">
        <v>366</v>
      </c>
      <c r="U253" s="79">
        <v>1</v>
      </c>
      <c r="V253" s="78">
        <v>0</v>
      </c>
      <c r="W253" s="78" t="s">
        <v>161</v>
      </c>
      <c r="X253" s="79">
        <v>1</v>
      </c>
      <c r="Y253" s="81">
        <v>0</v>
      </c>
      <c r="Z253" s="30" t="str">
        <f t="shared" si="123"/>
        <v>Centrum Kształcenia Zawodowego i Ustawicznego, 67-400 Wschowa, Plac Kosynierów 1</v>
      </c>
      <c r="AA253" s="61" t="s">
        <v>181</v>
      </c>
      <c r="AB253" s="38"/>
      <c r="AC253" s="38"/>
      <c r="AD253" s="38"/>
      <c r="AE253" s="39"/>
      <c r="AF253" s="39"/>
      <c r="AG253" s="39"/>
      <c r="AH253" s="39"/>
      <c r="AI253" s="39"/>
      <c r="AJ253" s="39"/>
      <c r="AK253" s="39"/>
      <c r="AL253" s="39"/>
      <c r="AM253" s="39"/>
      <c r="AN253" s="39"/>
      <c r="AO253" s="39"/>
      <c r="AP253" s="39"/>
      <c r="AQ253" s="39"/>
      <c r="AR253" s="39"/>
      <c r="AS253" s="39"/>
      <c r="AT253" s="39"/>
      <c r="AU253" s="39"/>
      <c r="AV253" s="39"/>
      <c r="AW253" s="39"/>
      <c r="AX253" s="39"/>
      <c r="AY253" s="39"/>
      <c r="AZ253" s="39"/>
      <c r="BA253" s="39"/>
      <c r="BB253" s="39"/>
      <c r="BC253" s="39"/>
      <c r="BD253" s="39"/>
      <c r="BE253" s="39"/>
      <c r="BF253" s="39"/>
      <c r="BG253" s="39"/>
      <c r="BH253" s="39"/>
      <c r="BI253" s="39"/>
      <c r="BJ253" s="39"/>
      <c r="BK253" s="39"/>
      <c r="BL253" s="39"/>
      <c r="BM253" s="39"/>
    </row>
    <row r="254" spans="1:65" ht="15" customHeigh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27" t="s">
        <v>789</v>
      </c>
      <c r="M254" s="50" t="s">
        <v>759</v>
      </c>
      <c r="N254" s="27" t="s">
        <v>760</v>
      </c>
      <c r="O254" s="27">
        <v>38756</v>
      </c>
      <c r="P254" s="50" t="s">
        <v>1222</v>
      </c>
      <c r="Q254" s="27">
        <f t="shared" ref="Q254:S254" si="248">IFERROR(VLOOKUP(P254,B$8:E$139,2,0),0)</f>
        <v>512001</v>
      </c>
      <c r="R254" s="27" t="str">
        <f t="shared" si="248"/>
        <v>HGT.02.</v>
      </c>
      <c r="S254" s="30" t="str">
        <f t="shared" si="248"/>
        <v> Przygotowanie i wydawanie dań</v>
      </c>
      <c r="T254" s="204" t="s">
        <v>366</v>
      </c>
      <c r="U254" s="34">
        <v>7</v>
      </c>
      <c r="V254" s="44">
        <v>4</v>
      </c>
      <c r="W254" s="78" t="s">
        <v>161</v>
      </c>
      <c r="X254" s="34">
        <v>7</v>
      </c>
      <c r="Y254" s="57">
        <v>4</v>
      </c>
      <c r="Z254" s="30" t="str">
        <f t="shared" si="123"/>
        <v>Centrum Kształcenia Zawodowego i Ustawicznego, 67-400 Wschowa, Plac Kosynierów 1</v>
      </c>
      <c r="AA254" s="37" t="s">
        <v>181</v>
      </c>
      <c r="AB254" s="38"/>
      <c r="AC254" s="38"/>
      <c r="AD254" s="38"/>
      <c r="AE254" s="39"/>
      <c r="AF254" s="39"/>
      <c r="AG254" s="39"/>
      <c r="AH254" s="39"/>
      <c r="AI254" s="39"/>
      <c r="AJ254" s="98"/>
      <c r="AK254" s="39"/>
      <c r="AL254" s="39"/>
      <c r="AM254" s="39"/>
      <c r="AN254" s="39"/>
      <c r="AO254" s="39"/>
      <c r="AP254" s="39"/>
      <c r="AQ254" s="39"/>
      <c r="AR254" s="39"/>
      <c r="AS254" s="39"/>
      <c r="AT254" s="39"/>
      <c r="AU254" s="39"/>
      <c r="AV254" s="39"/>
      <c r="AW254" s="39"/>
      <c r="AX254" s="39"/>
      <c r="AY254" s="39"/>
      <c r="AZ254" s="39"/>
      <c r="BA254" s="39"/>
      <c r="BB254" s="39"/>
      <c r="BC254" s="39"/>
      <c r="BD254" s="39"/>
      <c r="BE254" s="39"/>
      <c r="BF254" s="39"/>
      <c r="BG254" s="39"/>
      <c r="BH254" s="39"/>
      <c r="BI254" s="39"/>
      <c r="BJ254" s="39"/>
      <c r="BK254" s="39"/>
      <c r="BL254" s="39"/>
      <c r="BM254" s="39"/>
    </row>
    <row r="255" spans="1:65" ht="15" customHeigh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27" t="s">
        <v>794</v>
      </c>
      <c r="M255" s="50" t="s">
        <v>759</v>
      </c>
      <c r="N255" s="27" t="s">
        <v>760</v>
      </c>
      <c r="O255" s="27">
        <v>38756</v>
      </c>
      <c r="P255" s="50" t="s">
        <v>143</v>
      </c>
      <c r="Q255" s="27">
        <f t="shared" ref="Q255:S255" si="249">IFERROR(VLOOKUP(P255,B$8:E$139,2,0),0)</f>
        <v>742117</v>
      </c>
      <c r="R255" s="27" t="str">
        <f t="shared" si="249"/>
        <v>ELM.02.</v>
      </c>
      <c r="S255" s="30" t="str">
        <f t="shared" si="249"/>
        <v>Montaż oraz instalowanie układów i urządzeń elektronicznych</v>
      </c>
      <c r="T255" s="78" t="s">
        <v>1213</v>
      </c>
      <c r="U255" s="34">
        <v>1</v>
      </c>
      <c r="V255" s="44">
        <v>1</v>
      </c>
      <c r="W255" s="78" t="s">
        <v>161</v>
      </c>
      <c r="X255" s="34">
        <v>1</v>
      </c>
      <c r="Y255" s="57">
        <v>1</v>
      </c>
      <c r="Z255" s="30" t="str">
        <f t="shared" si="123"/>
        <v>Centrum Kształcenia Zawodowego w Zespole Szkół i Placówek Kształcenia Zawodowego, ul.Botaniczna 66, 65-392  Zielona Góra</v>
      </c>
      <c r="AA255" s="61" t="s">
        <v>81</v>
      </c>
      <c r="AB255" s="70"/>
      <c r="AC255" s="38"/>
      <c r="AD255" s="38"/>
      <c r="AE255" s="39"/>
      <c r="AF255" s="39"/>
      <c r="AG255" s="39"/>
      <c r="AH255" s="39"/>
      <c r="AI255" s="39"/>
      <c r="AJ255" s="39"/>
      <c r="AK255" s="39"/>
      <c r="AL255" s="39"/>
      <c r="AM255" s="39"/>
      <c r="AN255" s="39"/>
      <c r="AO255" s="39"/>
      <c r="AP255" s="39"/>
      <c r="AQ255" s="39"/>
      <c r="AR255" s="39"/>
      <c r="AS255" s="39"/>
      <c r="AT255" s="39"/>
      <c r="AU255" s="39"/>
      <c r="AV255" s="39"/>
      <c r="AW255" s="39"/>
      <c r="AX255" s="39"/>
      <c r="AY255" s="39"/>
      <c r="AZ255" s="39"/>
      <c r="BA255" s="39"/>
      <c r="BB255" s="39"/>
      <c r="BC255" s="39"/>
      <c r="BD255" s="39"/>
      <c r="BE255" s="39"/>
      <c r="BF255" s="39"/>
      <c r="BG255" s="39"/>
      <c r="BH255" s="39"/>
      <c r="BI255" s="39"/>
      <c r="BJ255" s="39"/>
      <c r="BK255" s="39"/>
      <c r="BL255" s="39"/>
      <c r="BM255" s="39"/>
    </row>
    <row r="256" spans="1:65" ht="15" customHeigh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27" t="s">
        <v>806</v>
      </c>
      <c r="M256" s="50" t="s">
        <v>759</v>
      </c>
      <c r="N256" s="27" t="s">
        <v>760</v>
      </c>
      <c r="O256" s="27">
        <v>38756</v>
      </c>
      <c r="P256" s="50" t="s">
        <v>1270</v>
      </c>
      <c r="Q256" s="27">
        <f t="shared" ref="Q256:S256" si="250">IFERROR(VLOOKUP(P256,B$8:E$139,2,0),0)</f>
        <v>432106</v>
      </c>
      <c r="R256" s="27" t="str">
        <f t="shared" si="250"/>
        <v>SPL.01.</v>
      </c>
      <c r="S256" s="30" t="str">
        <f t="shared" si="250"/>
        <v>Obsługa magazynów</v>
      </c>
      <c r="T256" s="31" t="s">
        <v>1212</v>
      </c>
      <c r="U256" s="79">
        <v>2</v>
      </c>
      <c r="V256" s="78">
        <v>0</v>
      </c>
      <c r="W256" s="78" t="s">
        <v>161</v>
      </c>
      <c r="X256" s="79">
        <v>2</v>
      </c>
      <c r="Y256" s="204">
        <v>0</v>
      </c>
      <c r="Z256" s="30" t="str">
        <f t="shared" si="123"/>
        <v>Centrum Kształcenia Zawodowego w Kędzierzynie - Koźlu, ul. Mostowa 7, 47-223 Kędzierzyn Koźle, biuro@ckzkk.pl</v>
      </c>
      <c r="AA256" s="61" t="s">
        <v>103</v>
      </c>
      <c r="AB256" s="70"/>
      <c r="AC256" s="38"/>
      <c r="AD256" s="38"/>
      <c r="AE256" s="39"/>
      <c r="AF256" s="39"/>
      <c r="AG256" s="39"/>
      <c r="AH256" s="39"/>
      <c r="AI256" s="39"/>
      <c r="AJ256" s="39"/>
      <c r="AK256" s="39"/>
      <c r="AL256" s="39"/>
      <c r="AM256" s="39"/>
      <c r="AN256" s="39"/>
      <c r="AO256" s="39"/>
      <c r="AP256" s="39"/>
      <c r="AQ256" s="39"/>
      <c r="AR256" s="39"/>
      <c r="AS256" s="39"/>
      <c r="AT256" s="39"/>
      <c r="AU256" s="39"/>
      <c r="AV256" s="39"/>
      <c r="AW256" s="39"/>
      <c r="AX256" s="39"/>
      <c r="AY256" s="39"/>
      <c r="AZ256" s="39"/>
      <c r="BA256" s="39"/>
      <c r="BB256" s="39"/>
      <c r="BC256" s="39"/>
      <c r="BD256" s="39"/>
      <c r="BE256" s="39"/>
      <c r="BF256" s="39"/>
      <c r="BG256" s="39"/>
      <c r="BH256" s="39"/>
      <c r="BI256" s="39"/>
      <c r="BJ256" s="39"/>
      <c r="BK256" s="39"/>
      <c r="BL256" s="39"/>
      <c r="BM256" s="39"/>
    </row>
    <row r="257" spans="1:65" ht="15" customHeigh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27" t="s">
        <v>795</v>
      </c>
      <c r="M257" s="301" t="s">
        <v>1271</v>
      </c>
      <c r="N257" s="301" t="s">
        <v>1272</v>
      </c>
      <c r="O257" s="50"/>
      <c r="P257" s="47" t="s">
        <v>1267</v>
      </c>
      <c r="Q257" s="27">
        <f t="shared" ref="Q257:S257" si="251">IFERROR(VLOOKUP(P257,B$8:E$139,2,0),0)</f>
        <v>741103</v>
      </c>
      <c r="R257" s="27" t="str">
        <f t="shared" si="251"/>
        <v>ELE.02.</v>
      </c>
      <c r="S257" s="30" t="str">
        <f t="shared" si="251"/>
        <v>Montaż, uruchamianie i konserwacja instalacji, maszyn i urządzeń elektrycznych</v>
      </c>
      <c r="T257" s="187" t="s">
        <v>1227</v>
      </c>
      <c r="U257" s="44">
        <v>1</v>
      </c>
      <c r="V257" s="78"/>
      <c r="W257" s="78" t="s">
        <v>161</v>
      </c>
      <c r="X257" s="78"/>
      <c r="Y257" s="81"/>
      <c r="Z257" s="30" t="str">
        <f t="shared" si="123"/>
        <v>Centrum Kształcenia Zawodowego w Oleśnicy, ul. Wojska Polskiego 67</v>
      </c>
      <c r="AA257" s="61" t="s">
        <v>134</v>
      </c>
      <c r="AB257" s="50"/>
      <c r="AC257" s="1"/>
      <c r="AD257" s="1"/>
      <c r="AE257" s="1"/>
      <c r="AF257" s="1"/>
      <c r="AG257" s="1"/>
      <c r="AH257" s="1"/>
      <c r="AI257" s="1"/>
      <c r="AJ257" s="1"/>
      <c r="AK257" s="39"/>
      <c r="AL257" s="39"/>
      <c r="AM257" s="39"/>
      <c r="AN257" s="39"/>
      <c r="AO257" s="39"/>
      <c r="AP257" s="39"/>
      <c r="AQ257" s="39"/>
      <c r="AR257" s="39"/>
      <c r="AS257" s="39"/>
      <c r="AT257" s="39"/>
      <c r="AU257" s="39"/>
      <c r="AV257" s="39"/>
      <c r="AW257" s="39"/>
      <c r="AX257" s="39"/>
      <c r="AY257" s="39"/>
      <c r="AZ257" s="39"/>
      <c r="BA257" s="39"/>
      <c r="BB257" s="39"/>
      <c r="BC257" s="39"/>
      <c r="BD257" s="39"/>
      <c r="BE257" s="39"/>
      <c r="BF257" s="39"/>
      <c r="BG257" s="39"/>
      <c r="BH257" s="39"/>
      <c r="BI257" s="39"/>
      <c r="BJ257" s="39"/>
      <c r="BK257" s="39"/>
      <c r="BL257" s="39"/>
      <c r="BM257" s="39"/>
    </row>
    <row r="258" spans="1:65" ht="15" customHeigh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27" t="s">
        <v>915</v>
      </c>
      <c r="M258" s="47" t="s">
        <v>1271</v>
      </c>
      <c r="N258" s="47" t="s">
        <v>1272</v>
      </c>
      <c r="O258" s="50"/>
      <c r="P258" s="50" t="s">
        <v>74</v>
      </c>
      <c r="Q258" s="27">
        <f t="shared" ref="Q258:S258" si="252">IFERROR(VLOOKUP(P258,B$8:E$139,2,0),0)</f>
        <v>522301</v>
      </c>
      <c r="R258" s="27" t="str">
        <f t="shared" si="252"/>
        <v>HAN.01.</v>
      </c>
      <c r="S258" s="30" t="str">
        <f t="shared" si="252"/>
        <v>Prowadzenie sprzedaży</v>
      </c>
      <c r="T258" s="204" t="s">
        <v>366</v>
      </c>
      <c r="U258" s="44">
        <v>3</v>
      </c>
      <c r="V258" s="44">
        <v>3</v>
      </c>
      <c r="W258" s="78"/>
      <c r="X258" s="78"/>
      <c r="Y258" s="81"/>
      <c r="Z258" s="30" t="str">
        <f t="shared" si="123"/>
        <v>Centrum Kształcenia Zawodowego w Oleśnicy, ul. Wojska Polskiego 67</v>
      </c>
      <c r="AA258" s="61" t="s">
        <v>134</v>
      </c>
      <c r="AB258" s="50"/>
      <c r="AC258" s="1"/>
      <c r="AD258" s="1"/>
      <c r="AE258" s="1"/>
      <c r="AF258" s="1"/>
      <c r="AG258" s="1"/>
      <c r="AH258" s="1"/>
      <c r="AI258" s="1"/>
      <c r="AJ258" s="1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  <c r="BC258" s="39"/>
      <c r="BD258" s="39"/>
      <c r="BE258" s="39"/>
      <c r="BF258" s="39"/>
      <c r="BG258" s="39"/>
      <c r="BH258" s="39"/>
      <c r="BI258" s="39"/>
      <c r="BJ258" s="39"/>
      <c r="BK258" s="39"/>
      <c r="BL258" s="39"/>
      <c r="BM258" s="39"/>
    </row>
    <row r="259" spans="1:65" ht="15" customHeigh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27" t="s">
        <v>916</v>
      </c>
      <c r="M259" s="306" t="s">
        <v>1273</v>
      </c>
      <c r="N259" s="301" t="s">
        <v>1272</v>
      </c>
      <c r="O259" s="50"/>
      <c r="P259" s="50" t="s">
        <v>133</v>
      </c>
      <c r="Q259" s="27">
        <f t="shared" ref="Q259:S259" si="253">IFERROR(VLOOKUP(P259,B$8:E$139,2,0),0)</f>
        <v>753402</v>
      </c>
      <c r="R259" s="27" t="str">
        <f t="shared" si="253"/>
        <v>DRM.05.</v>
      </c>
      <c r="S259" s="30" t="str">
        <f t="shared" si="253"/>
        <v>Wykonywanie wyrobów tapicerowanych</v>
      </c>
      <c r="T259" s="245" t="s">
        <v>140</v>
      </c>
      <c r="U259" s="44">
        <v>1</v>
      </c>
      <c r="V259" s="78"/>
      <c r="W259" s="78"/>
      <c r="X259" s="78"/>
      <c r="Y259" s="81"/>
      <c r="Z259" s="30" t="str">
        <f t="shared" si="123"/>
        <v>Centrum Kształcenia Zawodowego w Oleśnicy, ul. Wojska Polskiego 67</v>
      </c>
      <c r="AA259" s="61" t="s">
        <v>134</v>
      </c>
      <c r="AB259" s="1"/>
      <c r="AC259" s="1"/>
      <c r="AD259" s="1"/>
      <c r="AE259" s="1"/>
      <c r="AF259" s="1"/>
      <c r="AG259" s="1"/>
      <c r="AH259" s="1"/>
      <c r="AI259" s="1"/>
      <c r="AJ259" s="1"/>
      <c r="AK259" s="98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  <c r="BC259" s="39"/>
      <c r="BD259" s="39"/>
      <c r="BE259" s="39"/>
      <c r="BF259" s="39"/>
      <c r="BG259" s="39"/>
      <c r="BH259" s="39"/>
      <c r="BI259" s="39"/>
      <c r="BJ259" s="39"/>
      <c r="BK259" s="39"/>
      <c r="BL259" s="39"/>
      <c r="BM259" s="39"/>
    </row>
    <row r="260" spans="1:65" ht="1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27" t="s">
        <v>773</v>
      </c>
      <c r="M260" s="47" t="s">
        <v>1274</v>
      </c>
      <c r="N260" s="47" t="s">
        <v>1272</v>
      </c>
      <c r="O260" s="50"/>
      <c r="P260" s="41" t="s">
        <v>92</v>
      </c>
      <c r="Q260" s="27">
        <f t="shared" ref="Q260:S260" si="254">IFERROR(VLOOKUP(P260,B$8:E$139,2,0),0)</f>
        <v>752205</v>
      </c>
      <c r="R260" s="27" t="str">
        <f t="shared" si="254"/>
        <v>DRM.04.</v>
      </c>
      <c r="S260" s="30" t="str">
        <f t="shared" si="254"/>
        <v> Wytwarzanie wyrobów z drewna i materiałów drewnopochodnych</v>
      </c>
      <c r="T260" s="275" t="s">
        <v>140</v>
      </c>
      <c r="U260" s="44">
        <v>1</v>
      </c>
      <c r="V260" s="78"/>
      <c r="W260" s="78"/>
      <c r="X260" s="78"/>
      <c r="Y260" s="81"/>
      <c r="Z260" s="30" t="str">
        <f t="shared" si="123"/>
        <v>Centrum Kształcenia Zawodowego w Oleśnicy, ul. Wojska Polskiego 67</v>
      </c>
      <c r="AA260" s="40" t="s">
        <v>134</v>
      </c>
      <c r="AB260" s="1"/>
      <c r="AC260" s="1"/>
      <c r="AD260" s="1"/>
      <c r="AE260" s="1"/>
      <c r="AF260" s="1"/>
      <c r="AG260" s="1"/>
      <c r="AH260" s="1"/>
      <c r="AI260" s="1"/>
      <c r="AJ260" s="1"/>
      <c r="AK260" s="98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</row>
    <row r="261" spans="1:65" ht="1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27" t="s">
        <v>774</v>
      </c>
      <c r="M261" s="50" t="s">
        <v>775</v>
      </c>
      <c r="N261" s="27" t="s">
        <v>776</v>
      </c>
      <c r="O261" s="27">
        <v>84531</v>
      </c>
      <c r="P261" s="50" t="s">
        <v>57</v>
      </c>
      <c r="Q261" s="27">
        <f t="shared" ref="Q261:S261" si="255">IFERROR(VLOOKUP(P261,B$8:E$139,2,0),0)</f>
        <v>721306</v>
      </c>
      <c r="R261" s="27" t="str">
        <f t="shared" si="255"/>
        <v>MOT.01.</v>
      </c>
      <c r="S261" s="30" t="str">
        <f t="shared" si="255"/>
        <v>Diagnozowanie i naprawa nadwozi pojazdów samochodowych</v>
      </c>
      <c r="T261" s="283"/>
      <c r="U261" s="263">
        <v>0</v>
      </c>
      <c r="V261" s="78"/>
      <c r="W261" s="78"/>
      <c r="X261" s="78"/>
      <c r="Y261" s="81"/>
      <c r="Z261" s="30" t="str">
        <f t="shared" si="123"/>
        <v>Centrum Kształcenia Zawodowego w Świdnicy, 58-105 Świdnica, ul. Gen. Władysława Sikorskiego 41</v>
      </c>
      <c r="AA261" s="61" t="s">
        <v>34</v>
      </c>
      <c r="AB261" s="38"/>
      <c r="AC261" s="38"/>
      <c r="AD261" s="38"/>
      <c r="AE261" s="39"/>
      <c r="AF261" s="39"/>
      <c r="AG261" s="39"/>
      <c r="AH261" s="39"/>
      <c r="AI261" s="39"/>
      <c r="AJ261" s="39"/>
      <c r="AK261" s="98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</row>
    <row r="262" spans="1:65" ht="1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27" t="s">
        <v>777</v>
      </c>
      <c r="M262" s="50" t="s">
        <v>775</v>
      </c>
      <c r="N262" s="27" t="s">
        <v>776</v>
      </c>
      <c r="O262" s="27">
        <v>84531</v>
      </c>
      <c r="P262" s="50" t="s">
        <v>31</v>
      </c>
      <c r="Q262" s="27">
        <f t="shared" ref="Q262:S262" si="256">IFERROR(VLOOKUP(P262,B$8:E$139,2,0),0)</f>
        <v>751201</v>
      </c>
      <c r="R262" s="27" t="str">
        <f t="shared" si="256"/>
        <v>SPC.01.</v>
      </c>
      <c r="S262" s="30" t="str">
        <f t="shared" si="256"/>
        <v>Produkcja wyrobów cukierniczych</v>
      </c>
      <c r="T262" s="187" t="s">
        <v>116</v>
      </c>
      <c r="U262" s="44">
        <v>7</v>
      </c>
      <c r="V262" s="44">
        <v>4</v>
      </c>
      <c r="W262" s="78" t="s">
        <v>161</v>
      </c>
      <c r="X262" s="78">
        <v>0</v>
      </c>
      <c r="Y262" s="81">
        <v>0</v>
      </c>
      <c r="Z262" s="30" t="str">
        <f t="shared" si="123"/>
        <v>Centrum Kształcenia Zawodowego w Oleśnicy, ul. Wojska Polskiego 67</v>
      </c>
      <c r="AA262" s="61" t="s">
        <v>134</v>
      </c>
      <c r="AB262" s="38"/>
      <c r="AC262" s="7"/>
      <c r="AD262" s="38"/>
      <c r="AE262" s="39"/>
      <c r="AF262" s="39"/>
      <c r="AG262" s="39"/>
      <c r="AH262" s="39"/>
      <c r="AI262" s="39"/>
      <c r="AJ262" s="39"/>
      <c r="AK262" s="39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</row>
    <row r="263" spans="1:65" ht="1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27" t="s">
        <v>780</v>
      </c>
      <c r="M263" s="50" t="s">
        <v>775</v>
      </c>
      <c r="N263" s="27" t="s">
        <v>776</v>
      </c>
      <c r="O263" s="27">
        <v>84531</v>
      </c>
      <c r="P263" s="50" t="s">
        <v>129</v>
      </c>
      <c r="Q263" s="27">
        <f t="shared" ref="Q263:S263" si="257">IFERROR(VLOOKUP(P263,B$8:E$139,2,0),0)</f>
        <v>741201</v>
      </c>
      <c r="R263" s="27" t="str">
        <f t="shared" si="257"/>
        <v>ELE.01.</v>
      </c>
      <c r="S263" s="30" t="str">
        <f t="shared" si="257"/>
        <v> Montaż i obsługa maszyn i urządzeń elektrycznych</v>
      </c>
      <c r="T263" s="75" t="s">
        <v>1250</v>
      </c>
      <c r="U263" s="78">
        <v>1</v>
      </c>
      <c r="V263" s="78">
        <v>0</v>
      </c>
      <c r="W263" s="78" t="s">
        <v>161</v>
      </c>
      <c r="X263" s="78">
        <v>1</v>
      </c>
      <c r="Y263" s="81">
        <v>0</v>
      </c>
      <c r="Z263" s="30" t="str">
        <f t="shared" si="123"/>
        <v>Centrum Kształcenia Zawodowego i Ustawicznego, 67-400 Wschowa, Plac Kosynierów 1</v>
      </c>
      <c r="AA263" s="61" t="s">
        <v>181</v>
      </c>
      <c r="AB263" s="38"/>
      <c r="AC263" s="38"/>
      <c r="AD263" s="38"/>
      <c r="AE263" s="39"/>
      <c r="AF263" s="39"/>
      <c r="AG263" s="39"/>
      <c r="AH263" s="39"/>
      <c r="AI263" s="39"/>
      <c r="AJ263" s="39"/>
      <c r="AK263" s="39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</row>
    <row r="264" spans="1:65" ht="1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27" t="s">
        <v>781</v>
      </c>
      <c r="M264" s="50" t="s">
        <v>775</v>
      </c>
      <c r="N264" s="27" t="s">
        <v>776</v>
      </c>
      <c r="O264" s="27">
        <v>84531</v>
      </c>
      <c r="P264" s="50" t="s">
        <v>137</v>
      </c>
      <c r="Q264" s="27">
        <f t="shared" ref="Q264:S264" si="258">IFERROR(VLOOKUP(P264,B$8:E$139,2,0),0)</f>
        <v>741203</v>
      </c>
      <c r="R264" s="27" t="str">
        <f t="shared" si="258"/>
        <v>MOT.02.</v>
      </c>
      <c r="S264" s="30" t="str">
        <f t="shared" si="258"/>
        <v>Obsługa, diagnozowanie oraz naprawa mechatronicznych systemów pojazdów samochodowych</v>
      </c>
      <c r="T264" s="75" t="s">
        <v>116</v>
      </c>
      <c r="U264" s="78">
        <v>1</v>
      </c>
      <c r="V264" s="182">
        <v>0</v>
      </c>
      <c r="W264" s="182" t="s">
        <v>33</v>
      </c>
      <c r="X264" s="182">
        <v>1</v>
      </c>
      <c r="Y264" s="307">
        <v>0</v>
      </c>
      <c r="Z264" s="30" t="str">
        <f t="shared" si="123"/>
        <v>Centrum Kształcenia Zawodowego i Ustawicznego, 67-400 Wschowa, Plac Kosynierów 1</v>
      </c>
      <c r="AA264" s="61" t="s">
        <v>181</v>
      </c>
      <c r="AB264" s="38"/>
      <c r="AC264" s="66"/>
      <c r="AD264" s="38"/>
      <c r="AE264" s="39"/>
      <c r="AF264" s="39"/>
      <c r="AG264" s="39"/>
      <c r="AH264" s="39"/>
      <c r="AI264" s="39"/>
      <c r="AJ264" s="39"/>
      <c r="AK264" s="39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</row>
    <row r="265" spans="1:65" ht="15" customHeigh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27" t="s">
        <v>782</v>
      </c>
      <c r="M265" s="50" t="s">
        <v>775</v>
      </c>
      <c r="N265" s="27" t="s">
        <v>776</v>
      </c>
      <c r="O265" s="27">
        <v>84531</v>
      </c>
      <c r="P265" s="50" t="s">
        <v>40</v>
      </c>
      <c r="Q265" s="27">
        <f t="shared" ref="Q265:S265" si="259">IFERROR(VLOOKUP(P265,B$8:E$139,2,0),0)</f>
        <v>741103</v>
      </c>
      <c r="R265" s="27" t="str">
        <f t="shared" si="259"/>
        <v>ELE.02.</v>
      </c>
      <c r="S265" s="30" t="str">
        <f t="shared" si="259"/>
        <v>Montaż, uruchamianie i konserwacja instalacji, maszyn i urządzeń elektrycznych</v>
      </c>
      <c r="T265" s="181" t="s">
        <v>1227</v>
      </c>
      <c r="U265" s="44">
        <v>2</v>
      </c>
      <c r="V265" s="78">
        <v>0</v>
      </c>
      <c r="W265" s="78" t="s">
        <v>161</v>
      </c>
      <c r="X265" s="78">
        <v>0</v>
      </c>
      <c r="Y265" s="81">
        <v>0</v>
      </c>
      <c r="Z265" s="30" t="str">
        <f t="shared" si="123"/>
        <v>Centrum Kształcenia Zawodowego w Oleśnicy, ul. Wojska Polskiego 67</v>
      </c>
      <c r="AA265" s="61" t="s">
        <v>134</v>
      </c>
      <c r="AB265" s="38"/>
      <c r="AC265" s="66"/>
      <c r="AD265" s="38"/>
      <c r="AE265" s="39"/>
      <c r="AF265" s="39"/>
      <c r="AG265" s="39"/>
      <c r="AH265" s="39"/>
      <c r="AI265" s="39"/>
      <c r="AJ265" s="39"/>
      <c r="AK265" s="98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/>
      <c r="BH265" s="39"/>
      <c r="BI265" s="39"/>
      <c r="BJ265" s="39"/>
      <c r="BK265" s="39"/>
      <c r="BL265" s="39"/>
      <c r="BM265" s="39"/>
    </row>
    <row r="266" spans="1:65" ht="15" customHeigh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27" t="s">
        <v>784</v>
      </c>
      <c r="M266" s="50" t="s">
        <v>775</v>
      </c>
      <c r="N266" s="27" t="s">
        <v>776</v>
      </c>
      <c r="O266" s="27">
        <v>84531</v>
      </c>
      <c r="P266" s="50" t="s">
        <v>44</v>
      </c>
      <c r="Q266" s="27">
        <f t="shared" ref="Q266:S266" si="260">IFERROR(VLOOKUP(P266,B$8:E$139,2,0),0)</f>
        <v>514101</v>
      </c>
      <c r="R266" s="27" t="str">
        <f t="shared" si="260"/>
        <v>FRK.01.</v>
      </c>
      <c r="S266" s="30" t="str">
        <f t="shared" si="260"/>
        <v>Wykonywanie usług fryzjerskich</v>
      </c>
      <c r="T266" s="187" t="s">
        <v>1275</v>
      </c>
      <c r="U266" s="44">
        <v>22</v>
      </c>
      <c r="V266" s="44">
        <v>20</v>
      </c>
      <c r="W266" s="78" t="s">
        <v>161</v>
      </c>
      <c r="X266" s="78">
        <v>0</v>
      </c>
      <c r="Y266" s="81">
        <v>0</v>
      </c>
      <c r="Z266" s="30" t="str">
        <f t="shared" si="123"/>
        <v>Centrum Kształcenia Zawodowego w Oleśnicy, ul. Wojska Polskiego 67</v>
      </c>
      <c r="AA266" s="61" t="s">
        <v>134</v>
      </c>
      <c r="AB266" s="38"/>
      <c r="AC266" s="66"/>
      <c r="AD266" s="38"/>
      <c r="AE266" s="1"/>
      <c r="AF266" s="1"/>
      <c r="AG266" s="1"/>
      <c r="AH266" s="1"/>
      <c r="AI266" s="1"/>
      <c r="AJ266" s="1"/>
      <c r="AK266" s="98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39"/>
    </row>
    <row r="267" spans="1:65" ht="15" customHeigh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27" t="s">
        <v>785</v>
      </c>
      <c r="M267" s="50" t="s">
        <v>775</v>
      </c>
      <c r="N267" s="27" t="s">
        <v>776</v>
      </c>
      <c r="O267" s="27">
        <v>84531</v>
      </c>
      <c r="P267" s="50" t="s">
        <v>114</v>
      </c>
      <c r="Q267" s="27">
        <f t="shared" ref="Q267:S267" si="261">IFERROR(VLOOKUP(P267,B$8:E$139,2,0),0)</f>
        <v>512001</v>
      </c>
      <c r="R267" s="27" t="str">
        <f t="shared" si="261"/>
        <v>HGT.02.</v>
      </c>
      <c r="S267" s="30" t="str">
        <f t="shared" si="261"/>
        <v> Przygotowanie i wydawanie dań</v>
      </c>
      <c r="T267" s="187" t="s">
        <v>366</v>
      </c>
      <c r="U267" s="44">
        <v>8</v>
      </c>
      <c r="V267" s="78">
        <v>5</v>
      </c>
      <c r="W267" s="78" t="s">
        <v>161</v>
      </c>
      <c r="X267" s="79">
        <v>0</v>
      </c>
      <c r="Y267" s="80">
        <v>0</v>
      </c>
      <c r="Z267" s="30" t="str">
        <f t="shared" si="123"/>
        <v>Centrum Kształcenia Zawodowego w Oleśnicy, ul. Wojska Polskiego 67</v>
      </c>
      <c r="AA267" s="61" t="s">
        <v>134</v>
      </c>
      <c r="AB267" s="38"/>
      <c r="AC267" s="66"/>
      <c r="AD267" s="38"/>
      <c r="AE267" s="1"/>
      <c r="AF267" s="1"/>
      <c r="AG267" s="1"/>
      <c r="AH267" s="1"/>
      <c r="AI267" s="1"/>
      <c r="AJ267" s="1"/>
      <c r="AK267" s="98" t="s">
        <v>417</v>
      </c>
      <c r="AL267" s="39"/>
      <c r="AM267" s="39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F267" s="39"/>
      <c r="BG267" s="39"/>
      <c r="BH267" s="39"/>
      <c r="BI267" s="39"/>
      <c r="BJ267" s="39"/>
      <c r="BK267" s="39"/>
      <c r="BL267" s="39"/>
      <c r="BM267" s="39"/>
    </row>
    <row r="268" spans="1:65" ht="15" customHeigh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27" t="s">
        <v>787</v>
      </c>
      <c r="M268" s="50" t="s">
        <v>775</v>
      </c>
      <c r="N268" s="27" t="s">
        <v>776</v>
      </c>
      <c r="O268" s="27">
        <v>84531</v>
      </c>
      <c r="P268" s="50" t="s">
        <v>149</v>
      </c>
      <c r="Q268" s="27">
        <f t="shared" ref="Q268:S268" si="262">IFERROR(VLOOKUP(P268,B$8:E$139,2,0),0)</f>
        <v>713203</v>
      </c>
      <c r="R268" s="27" t="str">
        <f t="shared" si="262"/>
        <v>MOT.03.</v>
      </c>
      <c r="S268" s="30" t="str">
        <f t="shared" si="262"/>
        <v>Diagnozowanie i naprawa powłok lakierniczych</v>
      </c>
      <c r="T268" s="204" t="s">
        <v>160</v>
      </c>
      <c r="U268" s="78">
        <v>1</v>
      </c>
      <c r="V268" s="78">
        <v>0</v>
      </c>
      <c r="W268" s="78" t="s">
        <v>33</v>
      </c>
      <c r="X268" s="79">
        <v>1</v>
      </c>
      <c r="Y268" s="80">
        <v>0</v>
      </c>
      <c r="Z268" s="30" t="str">
        <f t="shared" si="123"/>
        <v>Centrum Kształcenia Zawodowego w Świdnicy, 58-105 Świdnica, ul. Gen. Władysława Sikorskiego 41</v>
      </c>
      <c r="AA268" s="61" t="s">
        <v>34</v>
      </c>
      <c r="AB268" s="7"/>
      <c r="AC268" s="38"/>
      <c r="AD268" s="38"/>
      <c r="AE268" s="1"/>
      <c r="AF268" s="1"/>
      <c r="AG268" s="1"/>
      <c r="AH268" s="1"/>
      <c r="AI268" s="1"/>
      <c r="AJ268" s="1"/>
      <c r="AK268" s="98" t="s">
        <v>417</v>
      </c>
      <c r="AL268" s="39"/>
      <c r="AM268" s="39"/>
      <c r="AN268" s="39"/>
      <c r="AO268" s="39"/>
      <c r="AP268" s="39"/>
      <c r="AQ268" s="39"/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39"/>
      <c r="BG268" s="39"/>
      <c r="BH268" s="39"/>
      <c r="BI268" s="39"/>
      <c r="BJ268" s="39"/>
      <c r="BK268" s="39"/>
      <c r="BL268" s="39"/>
      <c r="BM268" s="39"/>
    </row>
    <row r="269" spans="1:65" ht="15" customHeigh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27" t="s">
        <v>808</v>
      </c>
      <c r="M269" s="50" t="s">
        <v>775</v>
      </c>
      <c r="N269" s="27" t="s">
        <v>776</v>
      </c>
      <c r="O269" s="27">
        <v>84531</v>
      </c>
      <c r="P269" s="50" t="s">
        <v>583</v>
      </c>
      <c r="Q269" s="27">
        <f t="shared" ref="Q269:S269" si="263">IFERROR(VLOOKUP(P269,B$8:E$139,2,0),0)</f>
        <v>723103</v>
      </c>
      <c r="R269" s="27" t="str">
        <f t="shared" si="263"/>
        <v>MOT.05.</v>
      </c>
      <c r="S269" s="30" t="str">
        <f t="shared" si="263"/>
        <v>Obsługa, diagnozowanie oraz naprawa pojazdów samochodowych</v>
      </c>
      <c r="T269" s="187" t="s">
        <v>160</v>
      </c>
      <c r="U269" s="44">
        <v>25</v>
      </c>
      <c r="V269" s="78">
        <v>1</v>
      </c>
      <c r="W269" s="78" t="s">
        <v>161</v>
      </c>
      <c r="X269" s="79">
        <v>0</v>
      </c>
      <c r="Y269" s="80">
        <v>0</v>
      </c>
      <c r="Z269" s="30" t="str">
        <f t="shared" si="123"/>
        <v>Centrum Kształcenia Zawodowego w Oleśnicy, ul. Wojska Polskiego 67</v>
      </c>
      <c r="AA269" s="61" t="s">
        <v>134</v>
      </c>
      <c r="AB269" s="38"/>
      <c r="AC269" s="38"/>
      <c r="AD269" s="38"/>
      <c r="AE269" s="1"/>
      <c r="AF269" s="1"/>
      <c r="AG269" s="1"/>
      <c r="AH269" s="1"/>
      <c r="AI269" s="1"/>
      <c r="AJ269" s="1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39"/>
    </row>
    <row r="270" spans="1:65" ht="15" customHeigh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27" t="s">
        <v>810</v>
      </c>
      <c r="M270" s="50" t="s">
        <v>775</v>
      </c>
      <c r="N270" s="27" t="s">
        <v>776</v>
      </c>
      <c r="O270" s="27">
        <v>84531</v>
      </c>
      <c r="P270" s="50" t="s">
        <v>120</v>
      </c>
      <c r="Q270" s="27">
        <f t="shared" ref="Q270:S270" si="264">IFERROR(VLOOKUP(P270,B$8:E$139,2,0),0)</f>
        <v>712618</v>
      </c>
      <c r="R270" s="27" t="str">
        <f t="shared" si="264"/>
        <v>BUD.09.</v>
      </c>
      <c r="S270" s="30" t="str">
        <f t="shared" si="264"/>
        <v>Wykonywanie robót związanych z budową, montażem i eksploatacją sieci oraz instalacji sanitarnych</v>
      </c>
      <c r="T270" s="187" t="s">
        <v>216</v>
      </c>
      <c r="U270" s="44">
        <v>2</v>
      </c>
      <c r="V270" s="78">
        <v>0</v>
      </c>
      <c r="W270" s="81" t="s">
        <v>33</v>
      </c>
      <c r="X270" s="34">
        <v>2</v>
      </c>
      <c r="Y270" s="80">
        <v>0</v>
      </c>
      <c r="Z270" s="30" t="str">
        <f t="shared" si="123"/>
        <v>Centrum Kształcenia Zawodowego w Świdnicy, 58-105 Świdnica, ul. Gen. Władysława Sikorskiego 41</v>
      </c>
      <c r="AA270" s="61" t="s">
        <v>34</v>
      </c>
      <c r="AB270" s="7"/>
      <c r="AC270" s="38"/>
      <c r="AD270" s="38"/>
      <c r="AE270" s="1"/>
      <c r="AF270" s="1"/>
      <c r="AG270" s="1"/>
      <c r="AH270" s="1"/>
      <c r="AI270" s="1"/>
      <c r="AJ270" s="1"/>
      <c r="AK270" s="39"/>
      <c r="AL270" s="39"/>
      <c r="AM270" s="39"/>
      <c r="AN270" s="39"/>
      <c r="AO270" s="39"/>
      <c r="AP270" s="39"/>
      <c r="AQ270" s="39"/>
      <c r="AR270" s="39"/>
      <c r="AS270" s="39"/>
      <c r="AT270" s="39"/>
      <c r="AU270" s="39"/>
      <c r="AV270" s="39"/>
      <c r="AW270" s="39"/>
      <c r="AX270" s="39"/>
      <c r="AY270" s="39"/>
      <c r="AZ270" s="39"/>
      <c r="BA270" s="39"/>
      <c r="BB270" s="39"/>
      <c r="BC270" s="39"/>
      <c r="BD270" s="39"/>
      <c r="BE270" s="39"/>
      <c r="BF270" s="39"/>
      <c r="BG270" s="39"/>
      <c r="BH270" s="39"/>
      <c r="BI270" s="39"/>
      <c r="BJ270" s="39"/>
      <c r="BK270" s="39"/>
      <c r="BL270" s="39"/>
      <c r="BM270" s="39"/>
    </row>
    <row r="271" spans="1:65" ht="15" customHeigh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27" t="s">
        <v>797</v>
      </c>
      <c r="M271" s="50" t="s">
        <v>775</v>
      </c>
      <c r="N271" s="27" t="s">
        <v>776</v>
      </c>
      <c r="O271" s="27">
        <v>84531</v>
      </c>
      <c r="P271" s="50" t="s">
        <v>127</v>
      </c>
      <c r="Q271" s="27">
        <f t="shared" ref="Q271:S271" si="265">IFERROR(VLOOKUP(P271,B$8:E$139,2,0),0)</f>
        <v>751204</v>
      </c>
      <c r="R271" s="27" t="str">
        <f t="shared" si="265"/>
        <v>SPC.03.</v>
      </c>
      <c r="S271" s="30" t="str">
        <f t="shared" si="265"/>
        <v>Produkcja wyrobów piekarskich</v>
      </c>
      <c r="T271" s="292" t="s">
        <v>1227</v>
      </c>
      <c r="U271" s="179">
        <v>8</v>
      </c>
      <c r="V271" s="179">
        <v>2</v>
      </c>
      <c r="W271" s="78" t="s">
        <v>161</v>
      </c>
      <c r="X271" s="79">
        <v>0</v>
      </c>
      <c r="Y271" s="79">
        <v>0</v>
      </c>
      <c r="Z271" s="30" t="str">
        <f t="shared" si="123"/>
        <v>Centrum Kształcenia Zawodowego w Oleśnicy, ul. Wojska Polskiego 67</v>
      </c>
      <c r="AA271" s="61" t="s">
        <v>134</v>
      </c>
      <c r="AB271" s="7"/>
      <c r="AC271" s="38"/>
      <c r="AD271" s="38"/>
      <c r="AE271" s="39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  <c r="BC271" s="39"/>
      <c r="BD271" s="39"/>
      <c r="BE271" s="39"/>
      <c r="BF271" s="39"/>
      <c r="BG271" s="39"/>
      <c r="BH271" s="39"/>
      <c r="BI271" s="39"/>
      <c r="BJ271" s="39"/>
      <c r="BK271" s="39"/>
      <c r="BL271" s="39"/>
      <c r="BM271" s="39"/>
    </row>
    <row r="272" spans="1:65" ht="18" customHeigh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27" t="s">
        <v>798</v>
      </c>
      <c r="M272" s="50" t="s">
        <v>775</v>
      </c>
      <c r="N272" s="27" t="s">
        <v>776</v>
      </c>
      <c r="O272" s="27">
        <v>84531</v>
      </c>
      <c r="P272" s="50" t="s">
        <v>74</v>
      </c>
      <c r="Q272" s="27">
        <f t="shared" ref="Q272:S272" si="266">IFERROR(VLOOKUP(P272,B$8:E$139,2,0),0)</f>
        <v>522301</v>
      </c>
      <c r="R272" s="27" t="str">
        <f t="shared" si="266"/>
        <v>HAN.01.</v>
      </c>
      <c r="S272" s="30" t="str">
        <f t="shared" si="266"/>
        <v>Prowadzenie sprzedaży</v>
      </c>
      <c r="T272" s="152" t="s">
        <v>1227</v>
      </c>
      <c r="U272" s="44">
        <v>13</v>
      </c>
      <c r="V272" s="44">
        <v>11</v>
      </c>
      <c r="W272" s="81" t="s">
        <v>161</v>
      </c>
      <c r="X272" s="79">
        <v>0</v>
      </c>
      <c r="Y272" s="80">
        <v>0</v>
      </c>
      <c r="Z272" s="30" t="str">
        <f t="shared" si="123"/>
        <v>Centrum Kształcenia Zawodowego w Oleśnicy, ul. Wojska Polskiego 67</v>
      </c>
      <c r="AA272" s="61" t="s">
        <v>134</v>
      </c>
      <c r="AB272" s="38"/>
      <c r="AC272" s="38"/>
      <c r="AD272" s="38"/>
      <c r="AE272" s="39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  <c r="BC272" s="39"/>
      <c r="BD272" s="39"/>
      <c r="BE272" s="39"/>
      <c r="BF272" s="39"/>
      <c r="BG272" s="39"/>
      <c r="BH272" s="39"/>
      <c r="BI272" s="39"/>
      <c r="BJ272" s="39"/>
      <c r="BK272" s="39"/>
      <c r="BL272" s="39"/>
      <c r="BM272" s="39"/>
    </row>
    <row r="273" spans="1:65" ht="15" customHeigh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27" t="s">
        <v>799</v>
      </c>
      <c r="M273" s="50" t="s">
        <v>775</v>
      </c>
      <c r="N273" s="27" t="s">
        <v>776</v>
      </c>
      <c r="O273" s="27">
        <v>84531</v>
      </c>
      <c r="P273" s="50" t="s">
        <v>92</v>
      </c>
      <c r="Q273" s="27">
        <f t="shared" ref="Q273:S273" si="267">IFERROR(VLOOKUP(P273,B$8:E$139,2,0),0)</f>
        <v>752205</v>
      </c>
      <c r="R273" s="27" t="str">
        <f t="shared" si="267"/>
        <v>DRM.04.</v>
      </c>
      <c r="S273" s="30" t="str">
        <f t="shared" si="267"/>
        <v> Wytwarzanie wyrobów z drewna i materiałów drewnopochodnych</v>
      </c>
      <c r="T273" s="44" t="s">
        <v>140</v>
      </c>
      <c r="U273" s="44">
        <v>2</v>
      </c>
      <c r="V273" s="78">
        <v>0</v>
      </c>
      <c r="W273" s="78" t="s">
        <v>161</v>
      </c>
      <c r="X273" s="79">
        <v>0</v>
      </c>
      <c r="Y273" s="80">
        <v>0</v>
      </c>
      <c r="Z273" s="30" t="str">
        <f t="shared" si="123"/>
        <v>Centrum Kształcenia Zawodowego w Oleśnicy, ul. Wojska Polskiego 67</v>
      </c>
      <c r="AA273" s="61" t="s">
        <v>134</v>
      </c>
      <c r="AB273" s="7"/>
      <c r="AC273" s="38"/>
      <c r="AD273" s="38"/>
      <c r="AE273" s="39"/>
      <c r="AF273" s="39"/>
      <c r="AG273" s="39"/>
      <c r="AH273" s="39"/>
      <c r="AI273" s="39"/>
      <c r="AJ273" s="39"/>
      <c r="AK273" s="98"/>
      <c r="AL273" s="39"/>
      <c r="AM273" s="39"/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  <c r="BC273" s="39"/>
      <c r="BD273" s="39"/>
      <c r="BE273" s="39"/>
      <c r="BF273" s="39"/>
      <c r="BG273" s="39"/>
      <c r="BH273" s="39"/>
      <c r="BI273" s="39"/>
      <c r="BJ273" s="39"/>
      <c r="BK273" s="39"/>
      <c r="BL273" s="39"/>
      <c r="BM273" s="39"/>
    </row>
    <row r="274" spans="1:65" ht="15" customHeigh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27" t="s">
        <v>799</v>
      </c>
      <c r="M274" s="50" t="s">
        <v>775</v>
      </c>
      <c r="N274" s="27" t="s">
        <v>776</v>
      </c>
      <c r="O274" s="27">
        <v>84531</v>
      </c>
      <c r="P274" s="50" t="s">
        <v>133</v>
      </c>
      <c r="Q274" s="27">
        <f t="shared" ref="Q274:S274" si="268">IFERROR(VLOOKUP(P274,B$8:E$139,2,0),0)</f>
        <v>753402</v>
      </c>
      <c r="R274" s="27" t="str">
        <f t="shared" si="268"/>
        <v>DRM.05.</v>
      </c>
      <c r="S274" s="30" t="str">
        <f t="shared" si="268"/>
        <v>Wykonywanie wyrobów tapicerowanych</v>
      </c>
      <c r="T274" s="308" t="s">
        <v>89</v>
      </c>
      <c r="U274" s="44">
        <v>9</v>
      </c>
      <c r="V274" s="78">
        <v>0</v>
      </c>
      <c r="W274" s="78" t="s">
        <v>161</v>
      </c>
      <c r="X274" s="79">
        <v>0</v>
      </c>
      <c r="Y274" s="80">
        <v>0</v>
      </c>
      <c r="Z274" s="30" t="str">
        <f t="shared" si="123"/>
        <v>Centrum Kształcenia Zawodowego w Oleśnicy, ul. Wojska Polskiego 67</v>
      </c>
      <c r="AA274" s="61" t="s">
        <v>134</v>
      </c>
      <c r="AB274" s="7"/>
      <c r="AC274" s="38"/>
      <c r="AD274" s="38"/>
      <c r="AE274" s="39"/>
      <c r="AF274" s="39"/>
      <c r="AG274" s="39"/>
      <c r="AH274" s="39"/>
      <c r="AI274" s="39"/>
      <c r="AJ274" s="39"/>
      <c r="AK274" s="288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/>
      <c r="BI274" s="39"/>
      <c r="BJ274" s="39"/>
      <c r="BK274" s="39"/>
      <c r="BL274" s="39"/>
      <c r="BM274" s="39"/>
    </row>
    <row r="275" spans="1:65" ht="15.75" customHeigh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27" t="s">
        <v>811</v>
      </c>
      <c r="M275" s="309" t="s">
        <v>792</v>
      </c>
      <c r="N275" s="27" t="s">
        <v>793</v>
      </c>
      <c r="O275" s="27">
        <v>29742</v>
      </c>
      <c r="P275" s="50" t="s">
        <v>74</v>
      </c>
      <c r="Q275" s="27">
        <f t="shared" ref="Q275:S275" si="269">IFERROR(VLOOKUP(P275,B$8:E$139,2,0),0)</f>
        <v>522301</v>
      </c>
      <c r="R275" s="27" t="str">
        <f t="shared" si="269"/>
        <v>HAN.01.</v>
      </c>
      <c r="S275" s="30" t="str">
        <f t="shared" si="269"/>
        <v>Prowadzenie sprzedaży</v>
      </c>
      <c r="T275" s="142" t="s">
        <v>1217</v>
      </c>
      <c r="U275" s="310">
        <v>4</v>
      </c>
      <c r="V275" s="310">
        <v>1</v>
      </c>
      <c r="W275" s="33" t="s">
        <v>161</v>
      </c>
      <c r="X275" s="32">
        <v>4</v>
      </c>
      <c r="Y275" s="49">
        <v>1</v>
      </c>
      <c r="Z275" s="30" t="str">
        <f t="shared" si="123"/>
        <v>Zespół Szkół Ponadpodstawowych im. Hipolita Cegielskiego w Ziębicach ul. Wojska Polskiego 3, 57-220 Ziębice</v>
      </c>
      <c r="AA275" s="61" t="s">
        <v>55</v>
      </c>
      <c r="AB275" s="38"/>
      <c r="AC275" s="38"/>
      <c r="AD275" s="38"/>
      <c r="AE275" s="39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39"/>
      <c r="AV275" s="39"/>
      <c r="AW275" s="39"/>
      <c r="AX275" s="39"/>
      <c r="AY275" s="39"/>
      <c r="AZ275" s="39"/>
      <c r="BA275" s="39"/>
      <c r="BB275" s="39"/>
      <c r="BC275" s="39"/>
      <c r="BD275" s="39"/>
      <c r="BE275" s="39"/>
      <c r="BF275" s="39"/>
      <c r="BG275" s="39"/>
      <c r="BH275" s="39"/>
      <c r="BI275" s="39"/>
      <c r="BJ275" s="39"/>
      <c r="BK275" s="39"/>
      <c r="BL275" s="39"/>
      <c r="BM275" s="39"/>
    </row>
    <row r="276" spans="1:65" ht="15" customHeigh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27" t="s">
        <v>215</v>
      </c>
      <c r="M276" s="309" t="s">
        <v>792</v>
      </c>
      <c r="N276" s="27" t="s">
        <v>793</v>
      </c>
      <c r="O276" s="27">
        <v>29742</v>
      </c>
      <c r="P276" s="50" t="s">
        <v>92</v>
      </c>
      <c r="Q276" s="27">
        <f t="shared" ref="Q276:S276" si="270">IFERROR(VLOOKUP(P276,B$8:E$139,2,0),0)</f>
        <v>752205</v>
      </c>
      <c r="R276" s="27" t="str">
        <f t="shared" si="270"/>
        <v>DRM.04.</v>
      </c>
      <c r="S276" s="30" t="str">
        <f t="shared" si="270"/>
        <v> Wytwarzanie wyrobów z drewna i materiałów drewnopochodnych</v>
      </c>
      <c r="T276" s="44" t="s">
        <v>140</v>
      </c>
      <c r="U276" s="32">
        <v>2</v>
      </c>
      <c r="V276" s="32">
        <v>0</v>
      </c>
      <c r="W276" s="33" t="s">
        <v>161</v>
      </c>
      <c r="X276" s="32">
        <v>2</v>
      </c>
      <c r="Y276" s="49">
        <v>0</v>
      </c>
      <c r="Z276" s="30" t="str">
        <f t="shared" si="123"/>
        <v>Centrum Kształcenia Zawodowego w Oleśnicy, ul. Wojska Polskiego 67</v>
      </c>
      <c r="AA276" s="61" t="s">
        <v>134</v>
      </c>
      <c r="AB276" s="38"/>
      <c r="AC276" s="38"/>
      <c r="AD276" s="38"/>
      <c r="AE276" s="3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39"/>
      <c r="AV276" s="39"/>
      <c r="AW276" s="39"/>
      <c r="AX276" s="39"/>
      <c r="AY276" s="39"/>
      <c r="AZ276" s="39"/>
      <c r="BA276" s="39"/>
      <c r="BB276" s="39"/>
      <c r="BC276" s="39"/>
      <c r="BD276" s="39"/>
      <c r="BE276" s="39"/>
      <c r="BF276" s="39"/>
      <c r="BG276" s="39"/>
      <c r="BH276" s="39"/>
      <c r="BI276" s="39"/>
      <c r="BJ276" s="39"/>
      <c r="BK276" s="39"/>
      <c r="BL276" s="39"/>
      <c r="BM276" s="39"/>
    </row>
    <row r="277" spans="1:65" ht="15" customHeigh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27" t="s">
        <v>220</v>
      </c>
      <c r="M277" s="309" t="s">
        <v>792</v>
      </c>
      <c r="N277" s="27" t="s">
        <v>793</v>
      </c>
      <c r="O277" s="27">
        <v>29742</v>
      </c>
      <c r="P277" s="50" t="s">
        <v>44</v>
      </c>
      <c r="Q277" s="27">
        <f t="shared" ref="Q277:S277" si="271">IFERROR(VLOOKUP(P277,B$8:E$139,2,0),0)</f>
        <v>514101</v>
      </c>
      <c r="R277" s="27" t="str">
        <f t="shared" si="271"/>
        <v>FRK.01.</v>
      </c>
      <c r="S277" s="30" t="str">
        <f t="shared" si="271"/>
        <v>Wykonywanie usług fryzjerskich</v>
      </c>
      <c r="T277" s="311" t="s">
        <v>1260</v>
      </c>
      <c r="U277" s="310">
        <v>1</v>
      </c>
      <c r="V277" s="310">
        <v>1</v>
      </c>
      <c r="W277" s="33" t="s">
        <v>161</v>
      </c>
      <c r="X277" s="32">
        <v>1</v>
      </c>
      <c r="Y277" s="49">
        <v>1</v>
      </c>
      <c r="Z277" s="30" t="str">
        <f t="shared" si="123"/>
        <v>Zespół Szkół Ponadpodstawowych im. Hipolita Cegielskiego w Ziębicach ul. Wojska Polskiego 3, 57-220 Ziębice</v>
      </c>
      <c r="AA277" s="61" t="s">
        <v>55</v>
      </c>
      <c r="AB277" s="38"/>
      <c r="AC277" s="38"/>
      <c r="AD277" s="38"/>
      <c r="AE277" s="39"/>
      <c r="AF277" s="39"/>
      <c r="AG277" s="39"/>
      <c r="AH277" s="39"/>
      <c r="AI277" s="39"/>
      <c r="AJ277" s="39"/>
      <c r="AK277" s="98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/>
      <c r="BI277" s="39"/>
      <c r="BJ277" s="39"/>
      <c r="BK277" s="39"/>
      <c r="BL277" s="39"/>
      <c r="BM277" s="39"/>
    </row>
    <row r="278" spans="1:65" ht="15" customHeigh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27" t="s">
        <v>226</v>
      </c>
      <c r="M278" s="309" t="s">
        <v>792</v>
      </c>
      <c r="N278" s="27" t="s">
        <v>793</v>
      </c>
      <c r="O278" s="27">
        <v>29742</v>
      </c>
      <c r="P278" s="50" t="s">
        <v>114</v>
      </c>
      <c r="Q278" s="27">
        <f t="shared" ref="Q278:S278" si="272">IFERROR(VLOOKUP(P278,B$8:E$139,2,0),0)</f>
        <v>512001</v>
      </c>
      <c r="R278" s="27" t="str">
        <f t="shared" si="272"/>
        <v>HGT.02.</v>
      </c>
      <c r="S278" s="30" t="str">
        <f t="shared" si="272"/>
        <v> Przygotowanie i wydawanie dań</v>
      </c>
      <c r="T278" s="281" t="s">
        <v>1223</v>
      </c>
      <c r="U278" s="312">
        <v>4</v>
      </c>
      <c r="V278" s="312">
        <v>3</v>
      </c>
      <c r="W278" s="33" t="s">
        <v>161</v>
      </c>
      <c r="X278" s="32">
        <v>4</v>
      </c>
      <c r="Y278" s="49">
        <v>3</v>
      </c>
      <c r="Z278" s="30" t="str">
        <f t="shared" si="123"/>
        <v>Zespół Szkół Ponadpodstawowych im. Hipolita Cegielskiego w Ziębicach ul. Wojska Polskiego 3, 57-220 Ziębice</v>
      </c>
      <c r="AA278" s="61" t="s">
        <v>55</v>
      </c>
      <c r="AB278" s="38"/>
      <c r="AC278" s="38"/>
      <c r="AD278" s="38"/>
      <c r="AE278" s="39"/>
      <c r="AF278" s="39"/>
      <c r="AG278" s="39"/>
      <c r="AH278" s="39"/>
      <c r="AI278" s="39"/>
      <c r="AJ278" s="39"/>
      <c r="AK278" s="98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  <c r="BC278" s="39"/>
      <c r="BD278" s="39"/>
      <c r="BE278" s="39"/>
      <c r="BF278" s="39"/>
      <c r="BG278" s="39"/>
      <c r="BH278" s="39"/>
      <c r="BI278" s="39"/>
      <c r="BJ278" s="39"/>
      <c r="BK278" s="39"/>
      <c r="BL278" s="39"/>
      <c r="BM278" s="39"/>
    </row>
    <row r="279" spans="1:65" ht="15" customHeigh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27" t="s">
        <v>233</v>
      </c>
      <c r="M279" s="309" t="s">
        <v>792</v>
      </c>
      <c r="N279" s="27" t="s">
        <v>793</v>
      </c>
      <c r="O279" s="27">
        <v>29742</v>
      </c>
      <c r="P279" s="50" t="s">
        <v>31</v>
      </c>
      <c r="Q279" s="27">
        <f t="shared" ref="Q279:S279" si="273">IFERROR(VLOOKUP(P279,B$8:E$139,2,0),0)</f>
        <v>751201</v>
      </c>
      <c r="R279" s="27" t="str">
        <f t="shared" si="273"/>
        <v>SPC.01.</v>
      </c>
      <c r="S279" s="30" t="str">
        <f t="shared" si="273"/>
        <v>Produkcja wyrobów cukierniczych</v>
      </c>
      <c r="T279" s="187"/>
      <c r="U279" s="263">
        <v>0</v>
      </c>
      <c r="V279" s="32"/>
      <c r="W279" s="54"/>
      <c r="X279" s="32"/>
      <c r="Y279" s="49"/>
      <c r="Z279" s="30" t="str">
        <f t="shared" si="123"/>
        <v>Centrum Kształcenia Zawodowego w Oleśnicy, ul. Wojska Polskiego 67</v>
      </c>
      <c r="AA279" s="37" t="s">
        <v>134</v>
      </c>
      <c r="AB279" s="38"/>
      <c r="AC279" s="38"/>
      <c r="AD279" s="38"/>
      <c r="AE279" s="39"/>
      <c r="AF279" s="39"/>
      <c r="AG279" s="39"/>
      <c r="AH279" s="39"/>
      <c r="AI279" s="39"/>
      <c r="AJ279" s="39"/>
      <c r="AK279" s="98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  <c r="BC279" s="39"/>
      <c r="BD279" s="39"/>
      <c r="BE279" s="39"/>
      <c r="BF279" s="39"/>
      <c r="BG279" s="39"/>
      <c r="BH279" s="39"/>
      <c r="BI279" s="39"/>
      <c r="BJ279" s="39"/>
      <c r="BK279" s="39"/>
      <c r="BL279" s="39"/>
      <c r="BM279" s="39"/>
    </row>
    <row r="280" spans="1:65" ht="15" customHeigh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27" t="s">
        <v>240</v>
      </c>
      <c r="M280" s="309" t="s">
        <v>792</v>
      </c>
      <c r="N280" s="27" t="s">
        <v>793</v>
      </c>
      <c r="O280" s="27">
        <v>29742</v>
      </c>
      <c r="P280" s="50" t="s">
        <v>54</v>
      </c>
      <c r="Q280" s="27">
        <f t="shared" ref="Q280:S280" si="274">IFERROR(VLOOKUP(P280,B$8:E$139,2,0),0)</f>
        <v>432106</v>
      </c>
      <c r="R280" s="27" t="str">
        <f t="shared" si="274"/>
        <v>SPL.01.</v>
      </c>
      <c r="S280" s="30" t="str">
        <f t="shared" si="274"/>
        <v>Obsługa magazynów</v>
      </c>
      <c r="T280" s="43" t="s">
        <v>1212</v>
      </c>
      <c r="U280" s="32">
        <v>6</v>
      </c>
      <c r="V280" s="32">
        <v>0</v>
      </c>
      <c r="W280" s="54" t="s">
        <v>161</v>
      </c>
      <c r="X280" s="32">
        <v>6</v>
      </c>
      <c r="Y280" s="32">
        <v>0</v>
      </c>
      <c r="Z280" s="30" t="str">
        <f t="shared" si="123"/>
        <v>Centrum Kształcenia Zawodowego w Kędzierzynie - Koźlu, ul. Mostowa 7, 47-223 Kędzierzyn Koźle, biuro@ckzkk.pl</v>
      </c>
      <c r="AA280" s="61" t="s">
        <v>103</v>
      </c>
      <c r="AB280" s="7"/>
      <c r="AC280" s="38"/>
      <c r="AD280" s="38"/>
      <c r="AE280" s="39"/>
      <c r="AF280" s="39"/>
      <c r="AG280" s="39"/>
      <c r="AH280" s="39"/>
      <c r="AI280" s="39"/>
      <c r="AJ280" s="39"/>
      <c r="AK280" s="98" t="s">
        <v>417</v>
      </c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39"/>
      <c r="AW280" s="39"/>
      <c r="AX280" s="39"/>
      <c r="AY280" s="39"/>
      <c r="AZ280" s="39"/>
      <c r="BA280" s="39"/>
      <c r="BB280" s="39"/>
      <c r="BC280" s="39"/>
      <c r="BD280" s="39"/>
      <c r="BE280" s="39"/>
      <c r="BF280" s="39"/>
      <c r="BG280" s="39"/>
      <c r="BH280" s="39"/>
      <c r="BI280" s="39"/>
      <c r="BJ280" s="39"/>
      <c r="BK280" s="39"/>
      <c r="BL280" s="39"/>
      <c r="BM280" s="39"/>
    </row>
    <row r="281" spans="1:65" ht="15" customHeigh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27" t="s">
        <v>242</v>
      </c>
      <c r="M281" s="309" t="s">
        <v>792</v>
      </c>
      <c r="N281" s="27" t="s">
        <v>793</v>
      </c>
      <c r="O281" s="27">
        <v>29742</v>
      </c>
      <c r="P281" s="50" t="s">
        <v>61</v>
      </c>
      <c r="Q281" s="27">
        <f t="shared" ref="Q281:S281" si="275">IFERROR(VLOOKUP(P281,B$8:E$139,2,0),0)</f>
        <v>723103</v>
      </c>
      <c r="R281" s="27" t="str">
        <f t="shared" si="275"/>
        <v>MOT.05.</v>
      </c>
      <c r="S281" s="30" t="str">
        <f t="shared" si="275"/>
        <v>Obsługa, diagnozowanie oraz naprawa pojazdów samochodowych</v>
      </c>
      <c r="T281" s="281" t="s">
        <v>1261</v>
      </c>
      <c r="U281" s="313">
        <v>2</v>
      </c>
      <c r="V281" s="313">
        <v>0</v>
      </c>
      <c r="W281" s="54" t="s">
        <v>161</v>
      </c>
      <c r="X281" s="32">
        <v>2</v>
      </c>
      <c r="Y281" s="32">
        <v>0</v>
      </c>
      <c r="Z281" s="30" t="str">
        <f t="shared" si="123"/>
        <v>Zespół Szkół Ponadpodstawowych im. Hipolita Cegielskiego w Ziębicach ul. Wojska Polskiego 3, 57-220 Ziębice</v>
      </c>
      <c r="AA281" s="61" t="s">
        <v>55</v>
      </c>
      <c r="AB281" s="38"/>
      <c r="AC281" s="38"/>
      <c r="AD281" s="38"/>
      <c r="AE281" s="39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  <c r="BC281" s="39"/>
      <c r="BD281" s="39"/>
      <c r="BE281" s="39"/>
      <c r="BF281" s="39"/>
      <c r="BG281" s="39"/>
      <c r="BH281" s="39"/>
      <c r="BI281" s="39"/>
      <c r="BJ281" s="39"/>
      <c r="BK281" s="39"/>
      <c r="BL281" s="39"/>
      <c r="BM281" s="39"/>
    </row>
    <row r="282" spans="1:65" ht="15" customHeigh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27" t="s">
        <v>248</v>
      </c>
      <c r="M282" s="50" t="s">
        <v>802</v>
      </c>
      <c r="N282" s="27" t="s">
        <v>793</v>
      </c>
      <c r="O282" s="27">
        <v>30693</v>
      </c>
      <c r="P282" s="50" t="s">
        <v>137</v>
      </c>
      <c r="Q282" s="27">
        <f t="shared" ref="Q282:S282" si="276">IFERROR(VLOOKUP(P282,B$8:E$139,2,0),0)</f>
        <v>741203</v>
      </c>
      <c r="R282" s="27" t="str">
        <f t="shared" si="276"/>
        <v>MOT.02.</v>
      </c>
      <c r="S282" s="30" t="str">
        <f t="shared" si="276"/>
        <v>Obsługa, diagnozowanie oraz naprawa mechatronicznych systemów pojazdów samochodowych</v>
      </c>
      <c r="T282" s="75" t="s">
        <v>116</v>
      </c>
      <c r="U282" s="79">
        <v>2</v>
      </c>
      <c r="V282" s="79">
        <v>0</v>
      </c>
      <c r="W282" s="81"/>
      <c r="X282" s="79">
        <v>2</v>
      </c>
      <c r="Y282" s="80">
        <v>0</v>
      </c>
      <c r="Z282" s="30" t="str">
        <f t="shared" si="123"/>
        <v>Centrum Kształcenia Zawodowego i Ustawicznego, 67-400 Wschowa, Plac Kosynierów 1</v>
      </c>
      <c r="AA282" s="61" t="s">
        <v>181</v>
      </c>
      <c r="AB282" s="38"/>
      <c r="AC282" s="66"/>
      <c r="AD282" s="38"/>
      <c r="AE282" s="39"/>
      <c r="AF282" s="39"/>
      <c r="AG282" s="39"/>
      <c r="AH282" s="39"/>
      <c r="AI282" s="39"/>
      <c r="AJ282" s="39"/>
      <c r="AK282" s="98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F282" s="39"/>
      <c r="BG282" s="39"/>
      <c r="BH282" s="39"/>
      <c r="BI282" s="39"/>
      <c r="BJ282" s="39"/>
      <c r="BK282" s="39"/>
      <c r="BL282" s="39"/>
      <c r="BM282" s="39"/>
    </row>
    <row r="283" spans="1:65" ht="15" customHeigh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27" t="s">
        <v>260</v>
      </c>
      <c r="M283" s="50" t="s">
        <v>802</v>
      </c>
      <c r="N283" s="27" t="s">
        <v>793</v>
      </c>
      <c r="O283" s="27">
        <v>30693</v>
      </c>
      <c r="P283" s="50" t="s">
        <v>1222</v>
      </c>
      <c r="Q283" s="27">
        <f t="shared" ref="Q283:S283" si="277">IFERROR(VLOOKUP(P283,B$8:E$139,2,0),0)</f>
        <v>512001</v>
      </c>
      <c r="R283" s="27" t="str">
        <f t="shared" si="277"/>
        <v>HGT.02.</v>
      </c>
      <c r="S283" s="30" t="str">
        <f t="shared" si="277"/>
        <v> Przygotowanie i wydawanie dań</v>
      </c>
      <c r="T283" s="181" t="s">
        <v>366</v>
      </c>
      <c r="U283" s="79">
        <v>5</v>
      </c>
      <c r="V283" s="79">
        <v>1</v>
      </c>
      <c r="W283" s="81" t="s">
        <v>161</v>
      </c>
      <c r="X283" s="79">
        <v>5</v>
      </c>
      <c r="Y283" s="80">
        <v>1</v>
      </c>
      <c r="Z283" s="30" t="str">
        <f t="shared" si="123"/>
        <v>Centrum Kształcenia Zawodowego w Oleśnicy, ul. Wojska Polskiego 67</v>
      </c>
      <c r="AA283" s="61" t="s">
        <v>134</v>
      </c>
      <c r="AB283" s="38"/>
      <c r="AC283" s="38"/>
      <c r="AD283" s="38"/>
      <c r="AE283" s="39"/>
      <c r="AF283" s="39"/>
      <c r="AG283" s="39"/>
      <c r="AH283" s="39"/>
      <c r="AI283" s="39"/>
      <c r="AJ283" s="39"/>
      <c r="AK283" s="39"/>
      <c r="AL283" s="39"/>
      <c r="AM283" s="39"/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  <c r="BC283" s="39"/>
      <c r="BD283" s="39"/>
      <c r="BE283" s="39"/>
      <c r="BF283" s="39"/>
      <c r="BG283" s="39"/>
      <c r="BH283" s="39"/>
      <c r="BI283" s="39"/>
      <c r="BJ283" s="39"/>
      <c r="BK283" s="39"/>
      <c r="BL283" s="39"/>
      <c r="BM283" s="39"/>
    </row>
    <row r="284" spans="1:65" ht="15" customHeigh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27" t="s">
        <v>263</v>
      </c>
      <c r="M284" s="50" t="s">
        <v>802</v>
      </c>
      <c r="N284" s="27" t="s">
        <v>793</v>
      </c>
      <c r="O284" s="27">
        <v>30693</v>
      </c>
      <c r="P284" s="50" t="s">
        <v>1222</v>
      </c>
      <c r="Q284" s="27">
        <f t="shared" ref="Q284:S284" si="278">IFERROR(VLOOKUP(P284,B$8:E$139,2,0),0)</f>
        <v>512001</v>
      </c>
      <c r="R284" s="27" t="str">
        <f t="shared" si="278"/>
        <v>HGT.02.</v>
      </c>
      <c r="S284" s="30" t="str">
        <f t="shared" si="278"/>
        <v> Przygotowanie i wydawanie dań</v>
      </c>
      <c r="T284" s="314"/>
      <c r="U284" s="263">
        <v>0</v>
      </c>
      <c r="V284" s="34"/>
      <c r="W284" s="81"/>
      <c r="X284" s="34"/>
      <c r="Y284" s="80"/>
      <c r="Z284" s="30" t="str">
        <f t="shared" si="123"/>
        <v>Centrum Kształcenia Zawodowego w Oleśnicy, ul. Wojska Polskiego 67</v>
      </c>
      <c r="AA284" s="61" t="s">
        <v>134</v>
      </c>
      <c r="AB284" s="38"/>
      <c r="AC284" s="38"/>
      <c r="AD284" s="38"/>
      <c r="AE284" s="39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9"/>
      <c r="BL284" s="39"/>
      <c r="BM284" s="39"/>
    </row>
    <row r="285" spans="1:65" ht="15" customHeigh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27" t="s">
        <v>270</v>
      </c>
      <c r="M285" s="50" t="s">
        <v>802</v>
      </c>
      <c r="N285" s="27" t="s">
        <v>793</v>
      </c>
      <c r="O285" s="27">
        <v>30693</v>
      </c>
      <c r="P285" s="50" t="s">
        <v>1276</v>
      </c>
      <c r="Q285" s="27">
        <f t="shared" ref="Q285:S285" si="279">IFERROR(VLOOKUP(P285,B$8:E$139,2,0),0)</f>
        <v>741201</v>
      </c>
      <c r="R285" s="27" t="str">
        <f t="shared" si="279"/>
        <v>ELE.01.</v>
      </c>
      <c r="S285" s="30" t="str">
        <f t="shared" si="279"/>
        <v> Montaż i obsługa maszyn i urządzeń elektrycznych</v>
      </c>
      <c r="T285" s="75" t="s">
        <v>1250</v>
      </c>
      <c r="U285" s="79">
        <v>1</v>
      </c>
      <c r="V285" s="79">
        <v>0</v>
      </c>
      <c r="W285" s="81" t="s">
        <v>161</v>
      </c>
      <c r="X285" s="79">
        <v>1</v>
      </c>
      <c r="Y285" s="80">
        <v>0</v>
      </c>
      <c r="Z285" s="30" t="str">
        <f t="shared" si="123"/>
        <v>Centrum Kształcenia Zawodowego i Ustawicznego, 67-400 Wschowa, Plac Kosynierów 1</v>
      </c>
      <c r="AA285" s="61" t="s">
        <v>181</v>
      </c>
      <c r="AB285" s="66"/>
      <c r="AC285" s="66"/>
      <c r="AD285" s="38"/>
      <c r="AE285" s="39"/>
      <c r="AF285" s="39"/>
      <c r="AG285" s="39"/>
      <c r="AH285" s="39"/>
      <c r="AI285" s="39"/>
      <c r="AJ285" s="39"/>
      <c r="AK285" s="98"/>
      <c r="AL285" s="39"/>
      <c r="AM285" s="39"/>
      <c r="AN285" s="39"/>
      <c r="AO285" s="39"/>
      <c r="AP285" s="39"/>
      <c r="AQ285" s="39"/>
      <c r="AR285" s="39"/>
      <c r="AS285" s="39"/>
      <c r="AT285" s="39"/>
      <c r="AU285" s="39"/>
      <c r="AV285" s="39"/>
      <c r="AW285" s="39"/>
      <c r="AX285" s="39"/>
      <c r="AY285" s="39"/>
      <c r="AZ285" s="39"/>
      <c r="BA285" s="39"/>
      <c r="BB285" s="39"/>
      <c r="BC285" s="39"/>
      <c r="BD285" s="39"/>
      <c r="BE285" s="39"/>
      <c r="BF285" s="39"/>
      <c r="BG285" s="39"/>
      <c r="BH285" s="39"/>
      <c r="BI285" s="39"/>
      <c r="BJ285" s="39"/>
      <c r="BK285" s="39"/>
      <c r="BL285" s="39"/>
      <c r="BM285" s="39"/>
    </row>
    <row r="286" spans="1:65" ht="15" customHeigh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27" t="s">
        <v>801</v>
      </c>
      <c r="M286" s="50" t="s">
        <v>802</v>
      </c>
      <c r="N286" s="27" t="s">
        <v>793</v>
      </c>
      <c r="O286" s="27">
        <v>30693</v>
      </c>
      <c r="P286" s="50" t="s">
        <v>57</v>
      </c>
      <c r="Q286" s="27">
        <f t="shared" ref="Q286:S286" si="280">IFERROR(VLOOKUP(P286,B$8:E$139,2,0),0)</f>
        <v>721306</v>
      </c>
      <c r="R286" s="27" t="str">
        <f t="shared" si="280"/>
        <v>MOT.01.</v>
      </c>
      <c r="S286" s="30" t="str">
        <f t="shared" si="280"/>
        <v>Diagnozowanie i naprawa nadwozi pojazdów samochodowych</v>
      </c>
      <c r="T286" s="181" t="s">
        <v>216</v>
      </c>
      <c r="U286" s="79">
        <v>1</v>
      </c>
      <c r="V286" s="79">
        <v>0</v>
      </c>
      <c r="W286" s="78" t="s">
        <v>161</v>
      </c>
      <c r="X286" s="79">
        <v>1</v>
      </c>
      <c r="Y286" s="80">
        <v>0</v>
      </c>
      <c r="Z286" s="30" t="str">
        <f t="shared" si="123"/>
        <v>Centrum Kształcenia Zawodowego w Świdnicy, 58-105 Świdnica, ul. Gen. Władysława Sikorskiego 41</v>
      </c>
      <c r="AA286" s="61" t="s">
        <v>34</v>
      </c>
      <c r="AB286" s="38"/>
      <c r="AC286" s="38"/>
      <c r="AD286" s="38"/>
      <c r="AE286" s="39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F286" s="39"/>
      <c r="BG286" s="39"/>
      <c r="BH286" s="39"/>
      <c r="BI286" s="39"/>
      <c r="BJ286" s="39"/>
      <c r="BK286" s="39"/>
      <c r="BL286" s="39"/>
      <c r="BM286" s="39"/>
    </row>
    <row r="287" spans="1:65" ht="15" customHeigh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27" t="s">
        <v>803</v>
      </c>
      <c r="M287" s="50" t="s">
        <v>802</v>
      </c>
      <c r="N287" s="27" t="s">
        <v>793</v>
      </c>
      <c r="O287" s="27">
        <v>30693</v>
      </c>
      <c r="P287" s="50" t="s">
        <v>583</v>
      </c>
      <c r="Q287" s="27">
        <f t="shared" ref="Q287:S287" si="281">IFERROR(VLOOKUP(P287,B$8:E$139,2,0),0)</f>
        <v>723103</v>
      </c>
      <c r="R287" s="27" t="str">
        <f t="shared" si="281"/>
        <v>MOT.05.</v>
      </c>
      <c r="S287" s="30" t="str">
        <f t="shared" si="281"/>
        <v>Obsługa, diagnozowanie oraz naprawa pojazdów samochodowych</v>
      </c>
      <c r="T287" s="315" t="s">
        <v>116</v>
      </c>
      <c r="U287" s="102">
        <v>3</v>
      </c>
      <c r="V287" s="272">
        <v>0</v>
      </c>
      <c r="W287" s="78" t="s">
        <v>161</v>
      </c>
      <c r="X287" s="79">
        <v>4</v>
      </c>
      <c r="Y287" s="79">
        <v>0</v>
      </c>
      <c r="Z287" s="30" t="str">
        <f t="shared" si="123"/>
        <v>Centrum Kształcenia Zawodowego w Oleśnicy, ul. Wojska Polskiego 67</v>
      </c>
      <c r="AA287" s="61" t="s">
        <v>134</v>
      </c>
      <c r="AB287" s="38"/>
      <c r="AC287" s="38"/>
      <c r="AD287" s="38"/>
      <c r="AE287" s="3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39"/>
    </row>
    <row r="288" spans="1:65" ht="15" customHeigh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27" t="s">
        <v>804</v>
      </c>
      <c r="M288" s="50" t="s">
        <v>802</v>
      </c>
      <c r="N288" s="27" t="s">
        <v>793</v>
      </c>
      <c r="O288" s="27">
        <v>30693</v>
      </c>
      <c r="P288" s="50" t="s">
        <v>1237</v>
      </c>
      <c r="Q288" s="27">
        <f t="shared" ref="Q288:S288" si="282">IFERROR(VLOOKUP(P288,B$8:E$139,2,0),0)</f>
        <v>514101</v>
      </c>
      <c r="R288" s="27" t="str">
        <f t="shared" si="282"/>
        <v>FRK.01.</v>
      </c>
      <c r="S288" s="30" t="str">
        <f t="shared" si="282"/>
        <v>Wykonywanie usług fryzjerskich</v>
      </c>
      <c r="T288" s="204" t="s">
        <v>89</v>
      </c>
      <c r="U288" s="79">
        <v>6</v>
      </c>
      <c r="V288" s="79">
        <v>5</v>
      </c>
      <c r="W288" s="78" t="s">
        <v>161</v>
      </c>
      <c r="X288" s="79">
        <v>6</v>
      </c>
      <c r="Y288" s="80">
        <v>5</v>
      </c>
      <c r="Z288" s="30" t="str">
        <f t="shared" si="123"/>
        <v>Centrum Kształcenia Zawodowego w Oleśnicy, ul. Wojska Polskiego 67</v>
      </c>
      <c r="AA288" s="61" t="s">
        <v>134</v>
      </c>
      <c r="AB288" s="38"/>
      <c r="AC288" s="38"/>
      <c r="AD288" s="38"/>
      <c r="AE288" s="3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F288" s="39"/>
      <c r="BG288" s="39"/>
      <c r="BH288" s="39"/>
      <c r="BI288" s="39"/>
      <c r="BJ288" s="39"/>
      <c r="BK288" s="39"/>
      <c r="BL288" s="39"/>
      <c r="BM288" s="39"/>
    </row>
    <row r="289" spans="1:65" ht="15" customHeigh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27" t="s">
        <v>805</v>
      </c>
      <c r="M289" s="50" t="s">
        <v>802</v>
      </c>
      <c r="N289" s="27" t="s">
        <v>793</v>
      </c>
      <c r="O289" s="27">
        <v>30693</v>
      </c>
      <c r="P289" s="50" t="s">
        <v>1017</v>
      </c>
      <c r="Q289" s="27">
        <f t="shared" ref="Q289:S289" si="283">IFERROR(VLOOKUP(P289,B$8:E$139,2,0),0)</f>
        <v>522301</v>
      </c>
      <c r="R289" s="27" t="str">
        <f t="shared" si="283"/>
        <v>HAN.01.</v>
      </c>
      <c r="S289" s="30" t="str">
        <f t="shared" si="283"/>
        <v>Prowadzenie sprzedaży</v>
      </c>
      <c r="T289" s="296"/>
      <c r="U289" s="263">
        <v>0</v>
      </c>
      <c r="V289" s="34"/>
      <c r="W289" s="78"/>
      <c r="X289" s="79"/>
      <c r="Y289" s="79"/>
      <c r="Z289" s="30" t="str">
        <f t="shared" si="123"/>
        <v>Centrum Kształcenia Zawodowego w Oleśnicy, ul. Wojska Polskiego 67</v>
      </c>
      <c r="AA289" s="61" t="s">
        <v>134</v>
      </c>
      <c r="AB289" s="38"/>
      <c r="AC289" s="38"/>
      <c r="AD289" s="38"/>
      <c r="AE289" s="3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F289" s="39"/>
      <c r="BG289" s="39"/>
      <c r="BH289" s="39"/>
      <c r="BI289" s="39"/>
      <c r="BJ289" s="39"/>
      <c r="BK289" s="39"/>
      <c r="BL289" s="39"/>
      <c r="BM289" s="39"/>
    </row>
    <row r="290" spans="1:65" ht="15" customHeigh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27" t="s">
        <v>631</v>
      </c>
      <c r="M290" s="50" t="s">
        <v>802</v>
      </c>
      <c r="N290" s="27" t="s">
        <v>793</v>
      </c>
      <c r="O290" s="27">
        <v>30693</v>
      </c>
      <c r="P290" s="50" t="s">
        <v>1277</v>
      </c>
      <c r="Q290" s="27">
        <f t="shared" ref="Q290:S290" si="284">IFERROR(VLOOKUP(P290,B$8:E$139,2,0),0)</f>
        <v>722307</v>
      </c>
      <c r="R290" s="27" t="str">
        <f t="shared" si="284"/>
        <v>MEC.05.</v>
      </c>
      <c r="S290" s="30" t="str">
        <f t="shared" si="284"/>
        <v> Użytkowanie obrabiarek skrawających</v>
      </c>
      <c r="T290" s="181" t="s">
        <v>216</v>
      </c>
      <c r="U290" s="79">
        <v>3</v>
      </c>
      <c r="V290" s="79">
        <v>0</v>
      </c>
      <c r="W290" s="78" t="s">
        <v>161</v>
      </c>
      <c r="X290" s="79">
        <v>3</v>
      </c>
      <c r="Y290" s="79">
        <v>0</v>
      </c>
      <c r="Z290" s="30" t="str">
        <f t="shared" si="123"/>
        <v>Centrum Kształcenia Zawodowego w Oleśnicy, ul. Wojska Polskiego 67</v>
      </c>
      <c r="AA290" s="61" t="s">
        <v>134</v>
      </c>
      <c r="AB290" s="38"/>
      <c r="AC290" s="38"/>
      <c r="AD290" s="38"/>
      <c r="AE290" s="39"/>
      <c r="AF290" s="39"/>
      <c r="AG290" s="39"/>
      <c r="AH290" s="39"/>
      <c r="AI290" s="39"/>
      <c r="AJ290" s="39"/>
      <c r="AK290" s="39"/>
      <c r="AL290" s="39"/>
      <c r="AM290" s="39"/>
      <c r="AN290" s="39"/>
      <c r="AO290" s="39"/>
      <c r="AP290" s="39"/>
      <c r="AQ290" s="39"/>
      <c r="AR290" s="39"/>
      <c r="AS290" s="39"/>
      <c r="AT290" s="39"/>
      <c r="AU290" s="39"/>
      <c r="AV290" s="39"/>
      <c r="AW290" s="39"/>
      <c r="AX290" s="39"/>
      <c r="AY290" s="39"/>
      <c r="AZ290" s="39"/>
      <c r="BA290" s="39"/>
      <c r="BB290" s="39"/>
      <c r="BC290" s="39"/>
      <c r="BD290" s="39"/>
      <c r="BE290" s="39"/>
      <c r="BF290" s="39"/>
      <c r="BG290" s="39"/>
      <c r="BH290" s="39"/>
      <c r="BI290" s="39"/>
      <c r="BJ290" s="39"/>
      <c r="BK290" s="39"/>
      <c r="BL290" s="39"/>
      <c r="BM290" s="39"/>
    </row>
    <row r="291" spans="1:65" ht="15" customHeigh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27" t="s">
        <v>632</v>
      </c>
      <c r="M291" s="50" t="s">
        <v>802</v>
      </c>
      <c r="N291" s="27" t="s">
        <v>793</v>
      </c>
      <c r="O291" s="27">
        <v>30693</v>
      </c>
      <c r="P291" s="47" t="s">
        <v>149</v>
      </c>
      <c r="Q291" s="27">
        <f t="shared" ref="Q291:S291" si="285">IFERROR(VLOOKUP(P291,B$8:E$139,2,0),0)</f>
        <v>713203</v>
      </c>
      <c r="R291" s="27" t="str">
        <f t="shared" si="285"/>
        <v>MOT.03.</v>
      </c>
      <c r="S291" s="30" t="str">
        <f t="shared" si="285"/>
        <v>Diagnozowanie i naprawa powłok lakierniczych</v>
      </c>
      <c r="T291" s="316" t="s">
        <v>160</v>
      </c>
      <c r="U291" s="272">
        <v>2</v>
      </c>
      <c r="V291" s="272">
        <v>0</v>
      </c>
      <c r="W291" s="78" t="s">
        <v>161</v>
      </c>
      <c r="X291" s="79">
        <v>2</v>
      </c>
      <c r="Y291" s="79">
        <v>0</v>
      </c>
      <c r="Z291" s="30" t="str">
        <f t="shared" si="123"/>
        <v>Centrum Kształcenia Zawodowego w Świdnicy, 58-105 Świdnica, ul. Gen. Władysława Sikorskiego 41</v>
      </c>
      <c r="AA291" s="61" t="s">
        <v>34</v>
      </c>
      <c r="AB291" s="7"/>
      <c r="AC291" s="38"/>
      <c r="AD291" s="38"/>
      <c r="AE291" s="3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  <c r="BC291" s="39"/>
      <c r="BD291" s="39"/>
      <c r="BE291" s="39"/>
      <c r="BF291" s="39"/>
      <c r="BG291" s="39"/>
      <c r="BH291" s="39"/>
      <c r="BI291" s="39"/>
      <c r="BJ291" s="39"/>
      <c r="BK291" s="39"/>
      <c r="BL291" s="39"/>
      <c r="BM291" s="39"/>
    </row>
    <row r="292" spans="1:65" ht="15" customHeigh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27" t="s">
        <v>643</v>
      </c>
      <c r="M292" s="50" t="s">
        <v>802</v>
      </c>
      <c r="N292" s="27" t="s">
        <v>793</v>
      </c>
      <c r="O292" s="27">
        <v>30693</v>
      </c>
      <c r="P292" s="50" t="s">
        <v>127</v>
      </c>
      <c r="Q292" s="27">
        <f t="shared" ref="Q292:S292" si="286">IFERROR(VLOOKUP(P292,B$8:E$139,2,0),0)</f>
        <v>751204</v>
      </c>
      <c r="R292" s="27" t="str">
        <f t="shared" si="286"/>
        <v>SPC.03.</v>
      </c>
      <c r="S292" s="30" t="str">
        <f t="shared" si="286"/>
        <v>Produkcja wyrobów piekarskich</v>
      </c>
      <c r="T292" s="245" t="s">
        <v>1227</v>
      </c>
      <c r="U292" s="79">
        <v>1</v>
      </c>
      <c r="V292" s="79">
        <v>0</v>
      </c>
      <c r="W292" s="81" t="s">
        <v>161</v>
      </c>
      <c r="X292" s="79">
        <v>1</v>
      </c>
      <c r="Y292" s="80">
        <v>0</v>
      </c>
      <c r="Z292" s="30" t="str">
        <f t="shared" si="123"/>
        <v>Centrum Kształcenia Zawodowego w Oleśnicy, ul. Wojska Polskiego 67</v>
      </c>
      <c r="AA292" s="61" t="s">
        <v>134</v>
      </c>
      <c r="AB292" s="38"/>
      <c r="AC292" s="38"/>
      <c r="AD292" s="38"/>
      <c r="AE292" s="39"/>
      <c r="AF292" s="39" t="s">
        <v>348</v>
      </c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F292" s="39"/>
      <c r="BG292" s="39"/>
      <c r="BH292" s="39"/>
      <c r="BI292" s="39"/>
      <c r="BJ292" s="39"/>
      <c r="BK292" s="39"/>
      <c r="BL292" s="39"/>
      <c r="BM292" s="39"/>
    </row>
    <row r="293" spans="1:65" ht="15" customHeigh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27" t="s">
        <v>644</v>
      </c>
      <c r="M293" s="50" t="s">
        <v>802</v>
      </c>
      <c r="N293" s="27" t="s">
        <v>793</v>
      </c>
      <c r="O293" s="27">
        <v>30693</v>
      </c>
      <c r="P293" s="50" t="s">
        <v>92</v>
      </c>
      <c r="Q293" s="27">
        <f t="shared" ref="Q293:S293" si="287">IFERROR(VLOOKUP(P293,B$8:E$139,2,0),0)</f>
        <v>752205</v>
      </c>
      <c r="R293" s="27" t="str">
        <f t="shared" si="287"/>
        <v>DRM.04.</v>
      </c>
      <c r="S293" s="30" t="str">
        <f t="shared" si="287"/>
        <v> Wytwarzanie wyrobów z drewna i materiałów drewnopochodnych</v>
      </c>
      <c r="T293" s="152" t="s">
        <v>140</v>
      </c>
      <c r="U293" s="79">
        <v>1</v>
      </c>
      <c r="V293" s="79">
        <v>0</v>
      </c>
      <c r="W293" s="81" t="s">
        <v>161</v>
      </c>
      <c r="X293" s="79">
        <v>1</v>
      </c>
      <c r="Y293" s="80">
        <v>0</v>
      </c>
      <c r="Z293" s="30" t="str">
        <f t="shared" si="123"/>
        <v>Centrum Kształcenia Zawodowego w Świdnicy, 58-105 Świdnica, ul. Gen. Władysława Sikorskiego 41</v>
      </c>
      <c r="AA293" s="61" t="s">
        <v>34</v>
      </c>
      <c r="AB293" s="38"/>
      <c r="AC293" s="38"/>
      <c r="AD293" s="38"/>
      <c r="AE293" s="3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9"/>
      <c r="BL293" s="39"/>
      <c r="BM293" s="39"/>
    </row>
    <row r="294" spans="1:65" ht="15" customHeigh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27" t="s">
        <v>645</v>
      </c>
      <c r="M294" s="50" t="s">
        <v>802</v>
      </c>
      <c r="N294" s="27" t="s">
        <v>793</v>
      </c>
      <c r="O294" s="27">
        <v>30693</v>
      </c>
      <c r="P294" s="50" t="s">
        <v>31</v>
      </c>
      <c r="Q294" s="27">
        <f t="shared" ref="Q294:S294" si="288">IFERROR(VLOOKUP(P294,B$8:E$139,2,0),0)</f>
        <v>751201</v>
      </c>
      <c r="R294" s="27" t="str">
        <f t="shared" si="288"/>
        <v>SPC.01.</v>
      </c>
      <c r="S294" s="30" t="str">
        <f t="shared" si="288"/>
        <v>Produkcja wyrobów cukierniczych</v>
      </c>
      <c r="T294" s="181" t="s">
        <v>116</v>
      </c>
      <c r="U294" s="79">
        <v>1</v>
      </c>
      <c r="V294" s="79">
        <v>1</v>
      </c>
      <c r="W294" s="81" t="s">
        <v>161</v>
      </c>
      <c r="X294" s="79">
        <v>1</v>
      </c>
      <c r="Y294" s="80">
        <v>1</v>
      </c>
      <c r="Z294" s="30" t="str">
        <f t="shared" si="123"/>
        <v>Centrum Kształcenia Zawodowego w Oleśnicy, ul. Wojska Polskiego 67</v>
      </c>
      <c r="AA294" s="61" t="s">
        <v>134</v>
      </c>
      <c r="AB294" s="38"/>
      <c r="AC294" s="38"/>
      <c r="AD294" s="38"/>
      <c r="AE294" s="3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F294" s="39"/>
      <c r="BG294" s="39"/>
      <c r="BH294" s="39"/>
      <c r="BI294" s="39"/>
      <c r="BJ294" s="39"/>
      <c r="BK294" s="39"/>
      <c r="BL294" s="39"/>
      <c r="BM294" s="39"/>
    </row>
    <row r="295" spans="1:65" ht="15" customHeigh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27" t="s">
        <v>651</v>
      </c>
      <c r="M295" s="67" t="s">
        <v>1278</v>
      </c>
      <c r="N295" s="27" t="s">
        <v>793</v>
      </c>
      <c r="O295" s="27">
        <v>60251</v>
      </c>
      <c r="P295" s="50" t="s">
        <v>127</v>
      </c>
      <c r="Q295" s="27">
        <f t="shared" ref="Q295:S295" si="289">IFERROR(VLOOKUP(P295,B$8:E$139,2,0),0)</f>
        <v>751204</v>
      </c>
      <c r="R295" s="27" t="str">
        <f t="shared" si="289"/>
        <v>SPC.03.</v>
      </c>
      <c r="S295" s="30" t="str">
        <f t="shared" si="289"/>
        <v>Produkcja wyrobów piekarskich</v>
      </c>
      <c r="T295" s="187" t="s">
        <v>160</v>
      </c>
      <c r="U295" s="34">
        <v>2</v>
      </c>
      <c r="V295" s="79">
        <v>0</v>
      </c>
      <c r="W295" s="81" t="s">
        <v>161</v>
      </c>
      <c r="X295" s="34">
        <v>2</v>
      </c>
      <c r="Y295" s="80">
        <v>0</v>
      </c>
      <c r="Z295" s="30" t="str">
        <f t="shared" si="123"/>
        <v>Centrum Kształcenia Zawodowego w Świdnicy, 58-105 Świdnica, ul. Gen. Władysława Sikorskiego 41</v>
      </c>
      <c r="AA295" s="61" t="s">
        <v>34</v>
      </c>
      <c r="AB295" s="38"/>
      <c r="AC295" s="38"/>
      <c r="AD295" s="38"/>
      <c r="AE295" s="39"/>
      <c r="AF295" s="39"/>
      <c r="AG295" s="39"/>
      <c r="AH295" s="39"/>
      <c r="AI295" s="39"/>
      <c r="AJ295" s="39"/>
      <c r="AK295" s="39"/>
      <c r="AL295" s="39"/>
      <c r="AM295" s="39"/>
      <c r="AN295" s="39"/>
      <c r="AO295" s="39"/>
      <c r="AP295" s="39"/>
      <c r="AQ295" s="39"/>
      <c r="AR295" s="39"/>
      <c r="AS295" s="39"/>
      <c r="AT295" s="39"/>
      <c r="AU295" s="39"/>
      <c r="AV295" s="39"/>
      <c r="AW295" s="39"/>
      <c r="AX295" s="39"/>
      <c r="AY295" s="39"/>
      <c r="AZ295" s="39"/>
      <c r="BA295" s="39"/>
      <c r="BB295" s="39"/>
      <c r="BC295" s="39"/>
      <c r="BD295" s="39"/>
      <c r="BE295" s="39"/>
      <c r="BF295" s="39"/>
      <c r="BG295" s="39"/>
      <c r="BH295" s="39"/>
      <c r="BI295" s="39"/>
      <c r="BJ295" s="39"/>
      <c r="BK295" s="39"/>
      <c r="BL295" s="39"/>
      <c r="BM295" s="39"/>
    </row>
    <row r="296" spans="1:65" ht="15" customHeigh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27" t="s">
        <v>652</v>
      </c>
      <c r="M296" s="67" t="s">
        <v>1278</v>
      </c>
      <c r="N296" s="27" t="s">
        <v>793</v>
      </c>
      <c r="O296" s="27">
        <v>60251</v>
      </c>
      <c r="P296" s="50" t="s">
        <v>583</v>
      </c>
      <c r="Q296" s="27">
        <f t="shared" ref="Q296:S296" si="290">IFERROR(VLOOKUP(P296,B$8:E$139,2,0),0)</f>
        <v>723103</v>
      </c>
      <c r="R296" s="27" t="str">
        <f t="shared" si="290"/>
        <v>MOT.05.</v>
      </c>
      <c r="S296" s="30" t="str">
        <f t="shared" si="290"/>
        <v>Obsługa, diagnozowanie oraz naprawa pojazdów samochodowych</v>
      </c>
      <c r="T296" s="181" t="s">
        <v>1279</v>
      </c>
      <c r="U296" s="79">
        <v>2</v>
      </c>
      <c r="V296" s="79">
        <v>0</v>
      </c>
      <c r="W296" s="81" t="s">
        <v>161</v>
      </c>
      <c r="X296" s="79">
        <v>2</v>
      </c>
      <c r="Y296" s="80">
        <v>0</v>
      </c>
      <c r="Z296" s="30" t="str">
        <f t="shared" si="123"/>
        <v>Wojewódzki Zakład Doskonalenia Zawodowego w Opolu, ul. Małopolska 18,  45-301 Opole</v>
      </c>
      <c r="AA296" s="61" t="s">
        <v>150</v>
      </c>
      <c r="AB296" s="38"/>
      <c r="AC296" s="38"/>
      <c r="AD296" s="38"/>
      <c r="AE296" s="39"/>
      <c r="AF296" s="39"/>
      <c r="AG296" s="39"/>
      <c r="AH296" s="39"/>
      <c r="AI296" s="39"/>
      <c r="AJ296" s="39" t="s">
        <v>1280</v>
      </c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39"/>
      <c r="BL296" s="39"/>
      <c r="BM296" s="39"/>
    </row>
    <row r="297" spans="1:65" ht="15" customHeigh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27" t="s">
        <v>653</v>
      </c>
      <c r="M297" s="67" t="s">
        <v>1278</v>
      </c>
      <c r="N297" s="27" t="s">
        <v>793</v>
      </c>
      <c r="O297" s="27">
        <v>60251</v>
      </c>
      <c r="P297" s="50" t="s">
        <v>1222</v>
      </c>
      <c r="Q297" s="27">
        <f t="shared" ref="Q297:S297" si="291">IFERROR(VLOOKUP(P297,B$8:E$139,2,0),0)</f>
        <v>512001</v>
      </c>
      <c r="R297" s="27" t="str">
        <f t="shared" si="291"/>
        <v>HGT.02.</v>
      </c>
      <c r="S297" s="30" t="str">
        <f t="shared" si="291"/>
        <v> Przygotowanie i wydawanie dań</v>
      </c>
      <c r="T297" s="181" t="s">
        <v>1279</v>
      </c>
      <c r="U297" s="79">
        <v>2</v>
      </c>
      <c r="V297" s="79">
        <v>2</v>
      </c>
      <c r="W297" s="81" t="s">
        <v>161</v>
      </c>
      <c r="X297" s="79">
        <v>2</v>
      </c>
      <c r="Y297" s="80">
        <v>2</v>
      </c>
      <c r="Z297" s="30" t="str">
        <f t="shared" si="123"/>
        <v>Wojewódzki Zakład Doskonalenia Zawodowego w Opolu, ul. Małopolska 18,  45-301 Opole</v>
      </c>
      <c r="AA297" s="61" t="s">
        <v>150</v>
      </c>
      <c r="AB297" s="38"/>
      <c r="AC297" s="38"/>
      <c r="AD297" s="38"/>
      <c r="AE297" s="39"/>
      <c r="AF297" s="39"/>
      <c r="AG297" s="39"/>
      <c r="AH297" s="39"/>
      <c r="AI297" s="39"/>
      <c r="AJ297" s="39" t="s">
        <v>1280</v>
      </c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39"/>
    </row>
    <row r="298" spans="1:65" ht="15" customHeigh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27" t="s">
        <v>654</v>
      </c>
      <c r="M298" s="67" t="s">
        <v>1278</v>
      </c>
      <c r="N298" s="27" t="s">
        <v>793</v>
      </c>
      <c r="O298" s="27">
        <v>60251</v>
      </c>
      <c r="P298" s="47" t="s">
        <v>31</v>
      </c>
      <c r="Q298" s="27">
        <f t="shared" ref="Q298:S298" si="292">IFERROR(VLOOKUP(P298,B$8:E$139,2,0),0)</f>
        <v>751201</v>
      </c>
      <c r="R298" s="27" t="str">
        <f t="shared" si="292"/>
        <v>SPC.01.</v>
      </c>
      <c r="S298" s="30" t="str">
        <f t="shared" si="292"/>
        <v>Produkcja wyrobów cukierniczych</v>
      </c>
      <c r="T298" s="181"/>
      <c r="U298" s="263">
        <v>0</v>
      </c>
      <c r="V298" s="34"/>
      <c r="W298" s="57"/>
      <c r="X298" s="34"/>
      <c r="Y298" s="35"/>
      <c r="Z298" s="30" t="str">
        <f t="shared" si="123"/>
        <v>Wojewódzki Zakład Doskonalenia Zawodowego w Opolu, ul. Małopolska 18,  45-301 Opole</v>
      </c>
      <c r="AA298" s="61" t="s">
        <v>150</v>
      </c>
      <c r="AB298" s="38"/>
      <c r="AC298" s="38"/>
      <c r="AD298" s="38"/>
      <c r="AE298" s="3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F298" s="39"/>
      <c r="BG298" s="39"/>
      <c r="BH298" s="39"/>
      <c r="BI298" s="39"/>
      <c r="BJ298" s="39"/>
      <c r="BK298" s="39"/>
      <c r="BL298" s="39"/>
      <c r="BM298" s="39"/>
    </row>
    <row r="299" spans="1:65" ht="15" customHeigh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27" t="s">
        <v>656</v>
      </c>
      <c r="M299" s="47" t="s">
        <v>1281</v>
      </c>
      <c r="N299" s="47" t="s">
        <v>815</v>
      </c>
      <c r="O299" s="50"/>
      <c r="P299" s="50" t="s">
        <v>74</v>
      </c>
      <c r="Q299" s="27">
        <f t="shared" ref="Q299:S299" si="293">IFERROR(VLOOKUP(P299,B$8:E$139,2,0),0)</f>
        <v>522301</v>
      </c>
      <c r="R299" s="27" t="str">
        <f t="shared" si="293"/>
        <v>HAN.01.</v>
      </c>
      <c r="S299" s="30" t="str">
        <f t="shared" si="293"/>
        <v>Prowadzenie sprzedaży</v>
      </c>
      <c r="T299" s="152" t="s">
        <v>366</v>
      </c>
      <c r="U299" s="44">
        <v>1</v>
      </c>
      <c r="V299" s="44">
        <v>1</v>
      </c>
      <c r="W299" s="81"/>
      <c r="X299" s="78"/>
      <c r="Y299" s="81"/>
      <c r="Z299" s="30" t="str">
        <f t="shared" si="123"/>
        <v>Centrum Kształcenia Zawodowego w Oleśnicy, ul. Wojska Polskiego 67</v>
      </c>
      <c r="AA299" s="61" t="s">
        <v>134</v>
      </c>
      <c r="AB299" s="1"/>
      <c r="AC299" s="1"/>
      <c r="AD299" s="1"/>
      <c r="AE299" s="1"/>
      <c r="AF299" s="1"/>
      <c r="AG299" s="1"/>
      <c r="AH299" s="1"/>
      <c r="AI299" s="1"/>
      <c r="AJ299" s="1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F299" s="39"/>
      <c r="BG299" s="39"/>
      <c r="BH299" s="39"/>
      <c r="BI299" s="39"/>
      <c r="BJ299" s="39"/>
      <c r="BK299" s="39"/>
      <c r="BL299" s="39"/>
      <c r="BM299" s="39"/>
    </row>
    <row r="300" spans="1:65" ht="15" customHeigh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27"/>
      <c r="M300" s="301" t="s">
        <v>1281</v>
      </c>
      <c r="N300" s="301" t="s">
        <v>815</v>
      </c>
      <c r="O300" s="50"/>
      <c r="P300" s="50" t="s">
        <v>1222</v>
      </c>
      <c r="Q300" s="27">
        <f t="shared" ref="Q300:S300" si="294">IFERROR(VLOOKUP(P300,B$8:E$139,2,0),0)</f>
        <v>512001</v>
      </c>
      <c r="R300" s="27" t="str">
        <f t="shared" si="294"/>
        <v>HGT.02.</v>
      </c>
      <c r="S300" s="30" t="str">
        <f t="shared" si="294"/>
        <v> Przygotowanie i wydawanie dań</v>
      </c>
      <c r="T300" s="181" t="s">
        <v>366</v>
      </c>
      <c r="U300" s="44">
        <v>1</v>
      </c>
      <c r="V300" s="44">
        <v>1</v>
      </c>
      <c r="W300" s="81" t="s">
        <v>161</v>
      </c>
      <c r="X300" s="78"/>
      <c r="Y300" s="81"/>
      <c r="Z300" s="279" t="str">
        <f t="shared" si="123"/>
        <v>Centrum Kształcenia Zawodowego w Oleśnicy, ul. Wojska Polskiego 67</v>
      </c>
      <c r="AA300" s="280" t="s">
        <v>134</v>
      </c>
      <c r="AB300" s="1"/>
      <c r="AC300" s="1"/>
      <c r="AD300" s="1"/>
      <c r="AE300" s="1"/>
      <c r="AF300" s="1"/>
      <c r="AG300" s="1"/>
      <c r="AH300" s="1"/>
      <c r="AI300" s="1"/>
      <c r="AJ300" s="1"/>
      <c r="AK300" s="39"/>
      <c r="AL300" s="39"/>
      <c r="AM300" s="39"/>
      <c r="AN300" s="39"/>
      <c r="AO300" s="39"/>
      <c r="AP300" s="39"/>
      <c r="AQ300" s="39"/>
      <c r="AR300" s="39"/>
      <c r="AS300" s="39"/>
      <c r="AT300" s="39"/>
      <c r="AU300" s="39"/>
      <c r="AV300" s="39"/>
      <c r="AW300" s="39"/>
      <c r="AX300" s="39"/>
      <c r="AY300" s="39"/>
      <c r="AZ300" s="39"/>
      <c r="BA300" s="39"/>
      <c r="BB300" s="39"/>
      <c r="BC300" s="39"/>
      <c r="BD300" s="39"/>
      <c r="BE300" s="39"/>
      <c r="BF300" s="39"/>
      <c r="BG300" s="39"/>
      <c r="BH300" s="39"/>
      <c r="BI300" s="39"/>
      <c r="BJ300" s="39"/>
      <c r="BK300" s="39"/>
      <c r="BL300" s="39"/>
      <c r="BM300" s="39"/>
    </row>
    <row r="301" spans="1:65" ht="15" customHeigh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27" t="s">
        <v>650</v>
      </c>
      <c r="M301" s="301" t="s">
        <v>1282</v>
      </c>
      <c r="N301" s="301" t="s">
        <v>815</v>
      </c>
      <c r="O301" s="50"/>
      <c r="P301" s="50" t="s">
        <v>1222</v>
      </c>
      <c r="Q301" s="27">
        <f t="shared" ref="Q301:S301" si="295">IFERROR(VLOOKUP(P301,B$8:E$139,2,0),0)</f>
        <v>512001</v>
      </c>
      <c r="R301" s="27" t="str">
        <f t="shared" si="295"/>
        <v>HGT.02.</v>
      </c>
      <c r="S301" s="30" t="str">
        <f t="shared" si="295"/>
        <v> Przygotowanie i wydawanie dań</v>
      </c>
      <c r="T301" s="181" t="s">
        <v>366</v>
      </c>
      <c r="U301" s="44">
        <v>5</v>
      </c>
      <c r="V301" s="44">
        <v>5</v>
      </c>
      <c r="W301" s="81" t="s">
        <v>161</v>
      </c>
      <c r="X301" s="78"/>
      <c r="Y301" s="81"/>
      <c r="Z301" s="30" t="str">
        <f t="shared" si="123"/>
        <v>Centrum Kształcenia Zawodowego w Oleśnicy, ul. Wojska Polskiego 67</v>
      </c>
      <c r="AA301" s="61" t="s">
        <v>134</v>
      </c>
      <c r="AB301" s="1"/>
      <c r="AC301" s="1"/>
      <c r="AD301" s="1"/>
      <c r="AE301" s="1"/>
      <c r="AF301" s="1"/>
      <c r="AG301" s="1"/>
      <c r="AH301" s="1"/>
      <c r="AI301" s="1"/>
      <c r="AJ301" s="1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  <c r="BC301" s="39"/>
      <c r="BD301" s="39"/>
      <c r="BE301" s="39"/>
      <c r="BF301" s="39"/>
      <c r="BG301" s="39"/>
      <c r="BH301" s="39"/>
      <c r="BI301" s="39"/>
      <c r="BJ301" s="39"/>
      <c r="BK301" s="39"/>
      <c r="BL301" s="39"/>
      <c r="BM301" s="39"/>
    </row>
    <row r="302" spans="1:65" ht="15" customHeight="1">
      <c r="A302" s="317"/>
      <c r="B302" s="317"/>
      <c r="C302" s="317"/>
      <c r="D302" s="317"/>
      <c r="E302" s="317"/>
      <c r="F302" s="317"/>
      <c r="G302" s="317"/>
      <c r="H302" s="317"/>
      <c r="I302" s="317"/>
      <c r="J302" s="317"/>
      <c r="K302" s="317"/>
      <c r="L302" s="105"/>
      <c r="M302" s="47" t="s">
        <v>1283</v>
      </c>
      <c r="N302" s="301" t="s">
        <v>815</v>
      </c>
      <c r="O302" s="50"/>
      <c r="P302" s="50" t="s">
        <v>133</v>
      </c>
      <c r="Q302" s="27">
        <f t="shared" ref="Q302:S302" si="296">IFERROR(VLOOKUP(P302,B$8:E$139,2,0),0)</f>
        <v>753402</v>
      </c>
      <c r="R302" s="27" t="str">
        <f t="shared" si="296"/>
        <v>DRM.05.</v>
      </c>
      <c r="S302" s="30" t="str">
        <f t="shared" si="296"/>
        <v>Wykonywanie wyrobów tapicerowanych</v>
      </c>
      <c r="T302" s="262" t="s">
        <v>140</v>
      </c>
      <c r="U302" s="44">
        <v>1</v>
      </c>
      <c r="V302" s="78"/>
      <c r="W302" s="81"/>
      <c r="X302" s="78"/>
      <c r="Y302" s="81"/>
      <c r="Z302" s="30" t="str">
        <f t="shared" si="123"/>
        <v>Centrum Kształcenia Zawodowego w Oleśnicy, ul. Wojska Polskiego 67</v>
      </c>
      <c r="AA302" s="61" t="s">
        <v>134</v>
      </c>
      <c r="AB302" s="1"/>
      <c r="AC302" s="1"/>
      <c r="AD302" s="1"/>
      <c r="AE302" s="1"/>
      <c r="AF302" s="1"/>
      <c r="AG302" s="1"/>
      <c r="AH302" s="1"/>
      <c r="AI302" s="1"/>
      <c r="AJ302" s="1"/>
      <c r="AK302" s="317"/>
      <c r="AL302" s="317"/>
      <c r="AM302" s="317"/>
      <c r="AN302" s="317"/>
      <c r="AO302" s="317"/>
      <c r="AP302" s="317"/>
      <c r="AQ302" s="317"/>
      <c r="AR302" s="317"/>
      <c r="AS302" s="317"/>
      <c r="AT302" s="317"/>
      <c r="AU302" s="317"/>
      <c r="AV302" s="317"/>
      <c r="AW302" s="317"/>
      <c r="AX302" s="317"/>
      <c r="AY302" s="317"/>
      <c r="AZ302" s="317"/>
      <c r="BA302" s="317"/>
      <c r="BB302" s="317"/>
      <c r="BC302" s="317"/>
      <c r="BD302" s="317"/>
      <c r="BE302" s="317"/>
      <c r="BF302" s="317"/>
      <c r="BG302" s="317"/>
      <c r="BH302" s="317"/>
      <c r="BI302" s="317"/>
      <c r="BJ302" s="317"/>
      <c r="BK302" s="317"/>
      <c r="BL302" s="317"/>
      <c r="BM302" s="317"/>
    </row>
    <row r="303" spans="1:65" ht="15" customHeigh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27" t="s">
        <v>954</v>
      </c>
      <c r="M303" s="47" t="s">
        <v>1284</v>
      </c>
      <c r="N303" s="301" t="s">
        <v>815</v>
      </c>
      <c r="O303" s="50"/>
      <c r="P303" s="50" t="s">
        <v>133</v>
      </c>
      <c r="Q303" s="27">
        <f t="shared" ref="Q303:S303" si="297">IFERROR(VLOOKUP(P303,B$8:E$139,2,0),0)</f>
        <v>753402</v>
      </c>
      <c r="R303" s="27" t="str">
        <f t="shared" si="297"/>
        <v>DRM.05.</v>
      </c>
      <c r="S303" s="30" t="str">
        <f t="shared" si="297"/>
        <v>Wykonywanie wyrobów tapicerowanych</v>
      </c>
      <c r="T303" s="245" t="s">
        <v>140</v>
      </c>
      <c r="U303" s="44">
        <v>1</v>
      </c>
      <c r="V303" s="78"/>
      <c r="W303" s="78"/>
      <c r="X303" s="78"/>
      <c r="Y303" s="81"/>
      <c r="Z303" s="30" t="str">
        <f t="shared" si="123"/>
        <v>Centrum Kształcenia Zawodowego w Oleśnicy, ul. Wojska Polskiego 67</v>
      </c>
      <c r="AA303" s="61" t="s">
        <v>134</v>
      </c>
      <c r="AB303" s="1"/>
      <c r="AC303" s="1"/>
      <c r="AD303" s="1"/>
      <c r="AE303" s="1"/>
      <c r="AF303" s="1"/>
      <c r="AG303" s="1"/>
      <c r="AH303" s="1"/>
      <c r="AI303" s="1"/>
      <c r="AJ303" s="1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F303" s="39"/>
      <c r="BG303" s="39"/>
      <c r="BH303" s="39"/>
      <c r="BI303" s="39"/>
      <c r="BJ303" s="39"/>
      <c r="BK303" s="39"/>
      <c r="BL303" s="39"/>
      <c r="BM303" s="39"/>
    </row>
    <row r="304" spans="1:65" ht="15" customHeigh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27" t="s">
        <v>756</v>
      </c>
      <c r="M304" s="47" t="s">
        <v>1283</v>
      </c>
      <c r="N304" s="47" t="s">
        <v>815</v>
      </c>
      <c r="O304" s="50"/>
      <c r="P304" s="50" t="s">
        <v>1237</v>
      </c>
      <c r="Q304" s="27">
        <f t="shared" ref="Q304:S304" si="298">IFERROR(VLOOKUP(P304,B$8:E$139,2,0),0)</f>
        <v>514101</v>
      </c>
      <c r="R304" s="27" t="str">
        <f t="shared" si="298"/>
        <v>FRK.01.</v>
      </c>
      <c r="S304" s="30" t="str">
        <f t="shared" si="298"/>
        <v>Wykonywanie usług fryzjerskich</v>
      </c>
      <c r="T304" s="187" t="s">
        <v>1275</v>
      </c>
      <c r="U304" s="44">
        <v>1</v>
      </c>
      <c r="V304" s="78"/>
      <c r="W304" s="78"/>
      <c r="X304" s="78"/>
      <c r="Y304" s="81"/>
      <c r="Z304" s="30" t="str">
        <f t="shared" si="123"/>
        <v>Centrum Kształcenia Zawodowego w Oleśnicy, ul. Wojska Polskiego 67</v>
      </c>
      <c r="AA304" s="61" t="s">
        <v>134</v>
      </c>
      <c r="AB304" s="1"/>
      <c r="AC304" s="1"/>
      <c r="AD304" s="1"/>
      <c r="AE304" s="1"/>
      <c r="AF304" s="1"/>
      <c r="AG304" s="1"/>
      <c r="AH304" s="1"/>
      <c r="AI304" s="1"/>
      <c r="AJ304" s="1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39"/>
    </row>
    <row r="305" spans="1:65" ht="15" customHeigh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27" t="s">
        <v>758</v>
      </c>
      <c r="M305" s="47" t="s">
        <v>1285</v>
      </c>
      <c r="N305" s="47" t="s">
        <v>815</v>
      </c>
      <c r="O305" s="50"/>
      <c r="P305" s="50" t="s">
        <v>1286</v>
      </c>
      <c r="Q305" s="27">
        <f t="shared" ref="Q305:S305" si="299">IFERROR(VLOOKUP(P305,B$8:E$139,2,0),0)</f>
        <v>751201</v>
      </c>
      <c r="R305" s="27" t="str">
        <f t="shared" si="299"/>
        <v>SPC.01.</v>
      </c>
      <c r="S305" s="30" t="str">
        <f t="shared" si="299"/>
        <v>Produkcja wyrobów cukierniczych</v>
      </c>
      <c r="T305" s="187" t="s">
        <v>116</v>
      </c>
      <c r="U305" s="44">
        <v>1</v>
      </c>
      <c r="V305" s="78"/>
      <c r="W305" s="78"/>
      <c r="X305" s="78"/>
      <c r="Y305" s="81"/>
      <c r="Z305" s="30" t="str">
        <f t="shared" si="123"/>
        <v>Centrum Kształcenia Zawodowego w Oleśnicy, ul. Wojska Polskiego 67</v>
      </c>
      <c r="AA305" s="61" t="s">
        <v>134</v>
      </c>
      <c r="AB305" s="1"/>
      <c r="AC305" s="1"/>
      <c r="AD305" s="1"/>
      <c r="AE305" s="1"/>
      <c r="AF305" s="1"/>
      <c r="AG305" s="1"/>
      <c r="AH305" s="1"/>
      <c r="AI305" s="1"/>
      <c r="AJ305" s="1"/>
      <c r="AK305" s="39"/>
      <c r="AL305" s="39"/>
      <c r="AM305" s="39"/>
      <c r="AN305" s="39"/>
      <c r="AO305" s="39"/>
      <c r="AP305" s="39"/>
      <c r="AQ305" s="39"/>
      <c r="AR305" s="39"/>
      <c r="AS305" s="39"/>
      <c r="AT305" s="39"/>
      <c r="AU305" s="39"/>
      <c r="AV305" s="39"/>
      <c r="AW305" s="39"/>
      <c r="AX305" s="39"/>
      <c r="AY305" s="39"/>
      <c r="AZ305" s="39"/>
      <c r="BA305" s="39"/>
      <c r="BB305" s="39"/>
      <c r="BC305" s="39"/>
      <c r="BD305" s="39"/>
      <c r="BE305" s="39"/>
      <c r="BF305" s="39"/>
      <c r="BG305" s="39"/>
      <c r="BH305" s="39"/>
      <c r="BI305" s="39"/>
      <c r="BJ305" s="39"/>
      <c r="BK305" s="39"/>
      <c r="BL305" s="39"/>
      <c r="BM305" s="39"/>
    </row>
    <row r="306" spans="1:65" ht="15" customHeigh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27" t="s">
        <v>761</v>
      </c>
      <c r="M306" s="47" t="s">
        <v>1287</v>
      </c>
      <c r="N306" s="47" t="s">
        <v>815</v>
      </c>
      <c r="O306" s="50"/>
      <c r="P306" s="50" t="s">
        <v>1286</v>
      </c>
      <c r="Q306" s="27">
        <f t="shared" ref="Q306:S306" si="300">IFERROR(VLOOKUP(P306,B$8:E$139,2,0),0)</f>
        <v>751201</v>
      </c>
      <c r="R306" s="27" t="str">
        <f t="shared" si="300"/>
        <v>SPC.01.</v>
      </c>
      <c r="S306" s="30" t="str">
        <f t="shared" si="300"/>
        <v>Produkcja wyrobów cukierniczych</v>
      </c>
      <c r="T306" s="181" t="s">
        <v>116</v>
      </c>
      <c r="U306" s="44">
        <v>1</v>
      </c>
      <c r="V306" s="78"/>
      <c r="W306" s="78"/>
      <c r="X306" s="78"/>
      <c r="Y306" s="81"/>
      <c r="Z306" s="30" t="str">
        <f t="shared" si="123"/>
        <v>Centrum Kształcenia Zawodowego w Oleśnicy, ul. Wojska Polskiego 67</v>
      </c>
      <c r="AA306" s="61" t="s">
        <v>134</v>
      </c>
      <c r="AB306" s="1"/>
      <c r="AC306" s="1"/>
      <c r="AD306" s="1"/>
      <c r="AE306" s="1"/>
      <c r="AF306" s="1"/>
      <c r="AG306" s="1"/>
      <c r="AH306" s="1"/>
      <c r="AI306" s="1"/>
      <c r="AJ306" s="1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F306" s="39"/>
      <c r="BG306" s="39"/>
      <c r="BH306" s="39"/>
      <c r="BI306" s="39"/>
      <c r="BJ306" s="39"/>
      <c r="BK306" s="39"/>
      <c r="BL306" s="39"/>
      <c r="BM306" s="39"/>
    </row>
    <row r="307" spans="1:65" ht="15.75" customHeigh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27" t="s">
        <v>765</v>
      </c>
      <c r="M307" s="47" t="s">
        <v>1274</v>
      </c>
      <c r="N307" s="47" t="s">
        <v>815</v>
      </c>
      <c r="O307" s="50"/>
      <c r="P307" s="50" t="s">
        <v>1286</v>
      </c>
      <c r="Q307" s="27">
        <f t="shared" ref="Q307:S307" si="301">IFERROR(VLOOKUP(P307,B$8:E$139,2,0),0)</f>
        <v>751201</v>
      </c>
      <c r="R307" s="27" t="str">
        <f t="shared" si="301"/>
        <v>SPC.01.</v>
      </c>
      <c r="S307" s="30" t="str">
        <f t="shared" si="301"/>
        <v>Produkcja wyrobów cukierniczych</v>
      </c>
      <c r="T307" s="187" t="s">
        <v>116</v>
      </c>
      <c r="U307" s="44">
        <v>3</v>
      </c>
      <c r="V307" s="78"/>
      <c r="W307" s="78"/>
      <c r="X307" s="78"/>
      <c r="Y307" s="81"/>
      <c r="Z307" s="30" t="str">
        <f t="shared" si="123"/>
        <v>Centrum Kształcenia Zawodowego w Oleśnicy, ul. Wojska Polskiego 67</v>
      </c>
      <c r="AA307" s="61" t="s">
        <v>134</v>
      </c>
      <c r="AB307" s="1"/>
      <c r="AC307" s="1"/>
      <c r="AD307" s="1"/>
      <c r="AE307" s="1"/>
      <c r="AF307" s="1"/>
      <c r="AG307" s="1"/>
      <c r="AH307" s="1"/>
      <c r="AI307" s="1"/>
      <c r="AJ307" s="1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39"/>
      <c r="AV307" s="39"/>
      <c r="AW307" s="39"/>
      <c r="AX307" s="39"/>
      <c r="AY307" s="39"/>
      <c r="AZ307" s="39"/>
      <c r="BA307" s="39"/>
      <c r="BB307" s="39"/>
      <c r="BC307" s="39"/>
      <c r="BD307" s="39"/>
      <c r="BE307" s="39"/>
      <c r="BF307" s="39"/>
      <c r="BG307" s="39"/>
      <c r="BH307" s="39"/>
      <c r="BI307" s="39"/>
      <c r="BJ307" s="39"/>
      <c r="BK307" s="39"/>
      <c r="BL307" s="39"/>
      <c r="BM307" s="39"/>
    </row>
    <row r="308" spans="1:65" ht="15.75" customHeigh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27"/>
      <c r="M308" s="50" t="s">
        <v>262</v>
      </c>
      <c r="N308" s="27" t="s">
        <v>261</v>
      </c>
      <c r="O308" s="27">
        <v>40806</v>
      </c>
      <c r="P308" s="50" t="s">
        <v>61</v>
      </c>
      <c r="Q308" s="27">
        <f t="shared" ref="Q308:S308" si="302">IFERROR(VLOOKUP(P308,B$8:E$139,2,0),0)</f>
        <v>723103</v>
      </c>
      <c r="R308" s="27" t="str">
        <f t="shared" si="302"/>
        <v>MOT.05.</v>
      </c>
      <c r="S308" s="30" t="str">
        <f t="shared" si="302"/>
        <v>Obsługa, diagnozowanie oraz naprawa pojazdów samochodowych</v>
      </c>
      <c r="T308" s="187" t="s">
        <v>1241</v>
      </c>
      <c r="U308" s="34">
        <v>3</v>
      </c>
      <c r="V308" s="79">
        <v>0</v>
      </c>
      <c r="W308" s="78" t="s">
        <v>161</v>
      </c>
      <c r="X308" s="79">
        <v>0</v>
      </c>
      <c r="Y308" s="80">
        <v>0</v>
      </c>
      <c r="Z308" s="30" t="str">
        <f t="shared" si="123"/>
        <v>Głogowskie Centrum Kształcenia Zawodowego w Głogowie</v>
      </c>
      <c r="AA308" s="61" t="s">
        <v>204</v>
      </c>
      <c r="AB308" s="38"/>
      <c r="AC308" s="38"/>
      <c r="AD308" s="38"/>
      <c r="AE308" s="39"/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  <c r="BC308" s="39"/>
      <c r="BD308" s="39"/>
      <c r="BE308" s="39"/>
      <c r="BF308" s="39"/>
      <c r="BG308" s="39"/>
      <c r="BH308" s="39"/>
      <c r="BI308" s="39"/>
      <c r="BJ308" s="39"/>
      <c r="BK308" s="39"/>
      <c r="BL308" s="39"/>
      <c r="BM308" s="39"/>
    </row>
    <row r="309" spans="1:65" ht="15.75" customHeigh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27" t="s">
        <v>958</v>
      </c>
      <c r="M309" s="50" t="s">
        <v>262</v>
      </c>
      <c r="N309" s="27" t="s">
        <v>261</v>
      </c>
      <c r="O309" s="27">
        <v>40806</v>
      </c>
      <c r="P309" s="50" t="s">
        <v>254</v>
      </c>
      <c r="Q309" s="27">
        <f t="shared" ref="Q309:S309" si="303">IFERROR(VLOOKUP(P309,B$8:E$139,2,0),0)</f>
        <v>722204</v>
      </c>
      <c r="R309" s="27" t="str">
        <f t="shared" si="303"/>
        <v>MEC.08.</v>
      </c>
      <c r="S309" s="30" t="str">
        <f t="shared" si="303"/>
        <v>Wykonywanie i naprawa elementów maszyn, urządzeń i narzędzi</v>
      </c>
      <c r="T309" s="42" t="s">
        <v>1219</v>
      </c>
      <c r="U309" s="79">
        <v>2</v>
      </c>
      <c r="V309" s="79">
        <v>0</v>
      </c>
      <c r="W309" s="78" t="s">
        <v>161</v>
      </c>
      <c r="X309" s="79">
        <v>2</v>
      </c>
      <c r="Y309" s="80">
        <v>0</v>
      </c>
      <c r="Z309" s="30" t="str">
        <f t="shared" si="123"/>
        <v>Centrum Kształcenia Zawodowego w CKZiU,  ul. Tadeusza Kościuszki 27, 56-100 Wołów</v>
      </c>
      <c r="AA309" s="61" t="s">
        <v>162</v>
      </c>
      <c r="AB309" s="38"/>
      <c r="AC309" s="38"/>
      <c r="AD309" s="38"/>
      <c r="AE309" s="39"/>
      <c r="AF309" s="39"/>
      <c r="AG309" s="39"/>
      <c r="AH309" s="39"/>
      <c r="AI309" s="39"/>
      <c r="AJ309" s="39"/>
      <c r="AK309" s="39"/>
      <c r="AL309" s="39"/>
      <c r="AM309" s="39"/>
      <c r="AN309" s="39"/>
      <c r="AO309" s="39"/>
      <c r="AP309" s="39"/>
      <c r="AQ309" s="39"/>
      <c r="AR309" s="39"/>
      <c r="AS309" s="39"/>
      <c r="AT309" s="39"/>
      <c r="AU309" s="39"/>
      <c r="AV309" s="39"/>
      <c r="AW309" s="39"/>
      <c r="AX309" s="39"/>
      <c r="AY309" s="39"/>
      <c r="AZ309" s="39"/>
      <c r="BA309" s="39"/>
      <c r="BB309" s="39"/>
      <c r="BC309" s="39"/>
      <c r="BD309" s="39"/>
      <c r="BE309" s="39"/>
      <c r="BF309" s="39"/>
      <c r="BG309" s="39"/>
      <c r="BH309" s="39"/>
      <c r="BI309" s="39"/>
      <c r="BJ309" s="39"/>
      <c r="BK309" s="39"/>
      <c r="BL309" s="39"/>
      <c r="BM309" s="39"/>
    </row>
    <row r="310" spans="1:65" ht="15.75" customHeigh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27" t="s">
        <v>764</v>
      </c>
      <c r="M310" s="50" t="s">
        <v>262</v>
      </c>
      <c r="N310" s="27" t="s">
        <v>261</v>
      </c>
      <c r="O310" s="27">
        <v>40806</v>
      </c>
      <c r="P310" s="50" t="s">
        <v>129</v>
      </c>
      <c r="Q310" s="27">
        <f t="shared" ref="Q310:S310" si="304">IFERROR(VLOOKUP(P310,B$8:E$139,2,0),0)</f>
        <v>741201</v>
      </c>
      <c r="R310" s="27" t="str">
        <f t="shared" si="304"/>
        <v>ELE.01.</v>
      </c>
      <c r="S310" s="30" t="str">
        <f t="shared" si="304"/>
        <v> Montaż i obsługa maszyn i urządzeń elektrycznych</v>
      </c>
      <c r="T310" s="75" t="s">
        <v>1250</v>
      </c>
      <c r="U310" s="79">
        <v>9</v>
      </c>
      <c r="V310" s="79">
        <v>0</v>
      </c>
      <c r="W310" s="78" t="s">
        <v>161</v>
      </c>
      <c r="X310" s="79">
        <v>9</v>
      </c>
      <c r="Y310" s="80">
        <v>0</v>
      </c>
      <c r="Z310" s="30" t="str">
        <f t="shared" si="123"/>
        <v>Centrum Kształcenia Zawodowego i Ustawicznego, 67-400 Wschowa, Plac Kosynierów 1</v>
      </c>
      <c r="AA310" s="61" t="s">
        <v>181</v>
      </c>
      <c r="AB310" s="38"/>
      <c r="AC310" s="38"/>
      <c r="AD310" s="38"/>
      <c r="AE310" s="39"/>
      <c r="AF310" s="39"/>
      <c r="AG310" s="39"/>
      <c r="AH310" s="39"/>
      <c r="AI310" s="39"/>
      <c r="AJ310" s="39"/>
      <c r="AK310" s="39"/>
      <c r="AL310" s="39"/>
      <c r="AM310" s="39"/>
      <c r="AN310" s="39"/>
      <c r="AO310" s="39"/>
      <c r="AP310" s="39"/>
      <c r="AQ310" s="39"/>
      <c r="AR310" s="39"/>
      <c r="AS310" s="39"/>
      <c r="AT310" s="39"/>
      <c r="AU310" s="39"/>
      <c r="AV310" s="39"/>
      <c r="AW310" s="39"/>
      <c r="AX310" s="39"/>
      <c r="AY310" s="39"/>
      <c r="AZ310" s="39"/>
      <c r="BA310" s="39"/>
      <c r="BB310" s="39"/>
      <c r="BC310" s="39"/>
      <c r="BD310" s="39"/>
      <c r="BE310" s="39"/>
      <c r="BF310" s="39"/>
      <c r="BG310" s="39"/>
      <c r="BH310" s="39"/>
      <c r="BI310" s="39"/>
      <c r="BJ310" s="39"/>
      <c r="BK310" s="39"/>
      <c r="BL310" s="39"/>
      <c r="BM310" s="39"/>
    </row>
    <row r="311" spans="1:65" ht="15" customHeigh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27" t="s">
        <v>772</v>
      </c>
      <c r="M311" s="50" t="s">
        <v>262</v>
      </c>
      <c r="N311" s="27" t="s">
        <v>261</v>
      </c>
      <c r="O311" s="27">
        <v>40806</v>
      </c>
      <c r="P311" s="50" t="s">
        <v>44</v>
      </c>
      <c r="Q311" s="27">
        <f t="shared" ref="Q311:S311" si="305">IFERROR(VLOOKUP(P311,B$8:E$139,2,0),0)</f>
        <v>514101</v>
      </c>
      <c r="R311" s="27" t="str">
        <f t="shared" si="305"/>
        <v>FRK.01.</v>
      </c>
      <c r="S311" s="30" t="str">
        <f t="shared" si="305"/>
        <v>Wykonywanie usług fryzjerskich</v>
      </c>
      <c r="T311" s="262" t="s">
        <v>1227</v>
      </c>
      <c r="U311" s="79">
        <v>4</v>
      </c>
      <c r="V311" s="79">
        <v>4</v>
      </c>
      <c r="W311" s="78" t="s">
        <v>161</v>
      </c>
      <c r="X311" s="79">
        <v>2</v>
      </c>
      <c r="Y311" s="80">
        <v>2</v>
      </c>
      <c r="Z311" s="30" t="str">
        <f t="shared" si="123"/>
        <v>Centrum Kształcenia Zawodowego i Ustawicznego w Legnicy, ul. Lotnicza 26, 59-220 Legnica</v>
      </c>
      <c r="AA311" s="61" t="s">
        <v>111</v>
      </c>
      <c r="AB311" s="38"/>
      <c r="AC311" s="38"/>
      <c r="AD311" s="38"/>
      <c r="AE311" s="3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39"/>
    </row>
    <row r="312" spans="1:65" ht="15" customHeigh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27" t="s">
        <v>762</v>
      </c>
      <c r="M312" s="50" t="s">
        <v>262</v>
      </c>
      <c r="N312" s="27" t="s">
        <v>261</v>
      </c>
      <c r="O312" s="27">
        <v>40806</v>
      </c>
      <c r="P312" s="50" t="s">
        <v>149</v>
      </c>
      <c r="Q312" s="27">
        <f t="shared" ref="Q312:S312" si="306">IFERROR(VLOOKUP(P312,B$8:E$139,2,0),0)</f>
        <v>713203</v>
      </c>
      <c r="R312" s="27" t="str">
        <f t="shared" si="306"/>
        <v>MOT.03.</v>
      </c>
      <c r="S312" s="30" t="str">
        <f t="shared" si="306"/>
        <v>Diagnozowanie i naprawa powłok lakierniczych</v>
      </c>
      <c r="T312" s="204" t="s">
        <v>160</v>
      </c>
      <c r="U312" s="79">
        <v>1</v>
      </c>
      <c r="V312" s="79">
        <v>0</v>
      </c>
      <c r="W312" s="78" t="s">
        <v>161</v>
      </c>
      <c r="X312" s="79">
        <v>1</v>
      </c>
      <c r="Y312" s="80">
        <v>0</v>
      </c>
      <c r="Z312" s="30" t="str">
        <f t="shared" si="123"/>
        <v>Centrum Kształcenia Zawodowego w Świdnicy, 58-105 Świdnica, ul. Gen. Władysława Sikorskiego 41</v>
      </c>
      <c r="AA312" s="61" t="s">
        <v>34</v>
      </c>
      <c r="AB312" s="38"/>
      <c r="AC312" s="7"/>
      <c r="AD312" s="38"/>
      <c r="AE312" s="3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39"/>
      <c r="BG312" s="39"/>
      <c r="BH312" s="39"/>
      <c r="BI312" s="39"/>
      <c r="BJ312" s="39"/>
      <c r="BK312" s="39"/>
      <c r="BL312" s="39"/>
      <c r="BM312" s="39"/>
    </row>
    <row r="313" spans="1:65" ht="15" customHeigh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27"/>
      <c r="M313" s="50" t="s">
        <v>262</v>
      </c>
      <c r="N313" s="27" t="s">
        <v>261</v>
      </c>
      <c r="O313" s="27">
        <v>40806</v>
      </c>
      <c r="P313" s="50" t="s">
        <v>92</v>
      </c>
      <c r="Q313" s="27">
        <f t="shared" ref="Q313:S313" si="307">IFERROR(VLOOKUP(P313,B$8:E$139,2,0),0)</f>
        <v>752205</v>
      </c>
      <c r="R313" s="27" t="str">
        <f t="shared" si="307"/>
        <v>DRM.04.</v>
      </c>
      <c r="S313" s="30" t="str">
        <f t="shared" si="307"/>
        <v> Wytwarzanie wyrobów z drewna i materiałów drewnopochodnych</v>
      </c>
      <c r="T313" s="152" t="s">
        <v>140</v>
      </c>
      <c r="U313" s="79">
        <v>1</v>
      </c>
      <c r="V313" s="79">
        <v>0</v>
      </c>
      <c r="W313" s="78" t="s">
        <v>161</v>
      </c>
      <c r="X313" s="79">
        <v>1</v>
      </c>
      <c r="Y313" s="80">
        <v>0</v>
      </c>
      <c r="Z313" s="30" t="str">
        <f t="shared" si="123"/>
        <v>Centrum Kształcenia Zawodowego w Świdnicy, 58-105 Świdnica, ul. Gen. Władysława Sikorskiego 41</v>
      </c>
      <c r="AA313" s="61" t="s">
        <v>34</v>
      </c>
      <c r="AB313" s="38"/>
      <c r="AC313" s="38"/>
      <c r="AD313" s="38"/>
      <c r="AE313" s="3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  <c r="BC313" s="39"/>
      <c r="BD313" s="39"/>
      <c r="BE313" s="39"/>
      <c r="BF313" s="39"/>
      <c r="BG313" s="39"/>
      <c r="BH313" s="39"/>
      <c r="BI313" s="39"/>
      <c r="BJ313" s="39"/>
      <c r="BK313" s="39"/>
      <c r="BL313" s="39"/>
      <c r="BM313" s="39"/>
    </row>
    <row r="314" spans="1:65" ht="15" customHeigh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27" t="s">
        <v>763</v>
      </c>
      <c r="M314" s="50" t="s">
        <v>262</v>
      </c>
      <c r="N314" s="27" t="s">
        <v>261</v>
      </c>
      <c r="O314" s="27">
        <v>40806</v>
      </c>
      <c r="P314" s="50" t="s">
        <v>40</v>
      </c>
      <c r="Q314" s="27">
        <f t="shared" ref="Q314:S314" si="308">IFERROR(VLOOKUP(P314,B$8:E$139,2,0),0)</f>
        <v>741103</v>
      </c>
      <c r="R314" s="27" t="str">
        <f t="shared" si="308"/>
        <v>ELE.02.</v>
      </c>
      <c r="S314" s="30" t="str">
        <f t="shared" si="308"/>
        <v>Montaż, uruchamianie i konserwacja instalacji, maszyn i urządzeń elektrycznych</v>
      </c>
      <c r="T314" s="75" t="s">
        <v>160</v>
      </c>
      <c r="U314" s="79">
        <v>1</v>
      </c>
      <c r="V314" s="79">
        <v>0</v>
      </c>
      <c r="W314" s="44" t="s">
        <v>161</v>
      </c>
      <c r="X314" s="79">
        <v>1</v>
      </c>
      <c r="Y314" s="80">
        <v>0</v>
      </c>
      <c r="Z314" s="30" t="str">
        <f t="shared" si="123"/>
        <v>Centrum Kształcenia Zawodowego i Ustawicznego, 67-400 Wschowa, Plac Kosynierów 1</v>
      </c>
      <c r="AA314" s="61" t="s">
        <v>181</v>
      </c>
      <c r="AB314" s="38"/>
      <c r="AC314" s="38"/>
      <c r="AD314" s="38"/>
      <c r="AE314" s="39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F314" s="39"/>
      <c r="BG314" s="39"/>
      <c r="BH314" s="39"/>
      <c r="BI314" s="39"/>
      <c r="BJ314" s="39"/>
      <c r="BK314" s="39"/>
      <c r="BL314" s="39"/>
      <c r="BM314" s="39"/>
    </row>
    <row r="315" spans="1:65" ht="15" customHeigh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27" t="s">
        <v>853</v>
      </c>
      <c r="M315" s="50" t="s">
        <v>262</v>
      </c>
      <c r="N315" s="27" t="s">
        <v>261</v>
      </c>
      <c r="O315" s="27">
        <v>40806</v>
      </c>
      <c r="P315" s="50" t="s">
        <v>1286</v>
      </c>
      <c r="Q315" s="27">
        <f t="shared" ref="Q315:S315" si="309">IFERROR(VLOOKUP(P315,B$8:E$139,2,0),0)</f>
        <v>751201</v>
      </c>
      <c r="R315" s="27" t="str">
        <f t="shared" si="309"/>
        <v>SPC.01.</v>
      </c>
      <c r="S315" s="30" t="str">
        <f t="shared" si="309"/>
        <v>Produkcja wyrobów cukierniczych</v>
      </c>
      <c r="T315" s="245" t="s">
        <v>366</v>
      </c>
      <c r="U315" s="34">
        <v>3</v>
      </c>
      <c r="V315" s="34">
        <v>3</v>
      </c>
      <c r="W315" s="78" t="s">
        <v>161</v>
      </c>
      <c r="X315" s="34">
        <v>2</v>
      </c>
      <c r="Y315" s="80">
        <v>1</v>
      </c>
      <c r="Z315" s="30" t="str">
        <f t="shared" si="123"/>
        <v>Centrum Kształcenia Zawodowego i Ustawicznego w Legnicy, ul. Lotnicza 26, 59-220 Legnica</v>
      </c>
      <c r="AA315" s="61" t="s">
        <v>111</v>
      </c>
      <c r="AB315" s="38"/>
      <c r="AC315" s="38"/>
      <c r="AD315" s="38"/>
      <c r="AE315" s="39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39"/>
      <c r="AU315" s="39"/>
      <c r="AV315" s="39"/>
      <c r="AW315" s="39"/>
      <c r="AX315" s="39"/>
      <c r="AY315" s="39"/>
      <c r="AZ315" s="39"/>
      <c r="BA315" s="39"/>
      <c r="BB315" s="39"/>
      <c r="BC315" s="39"/>
      <c r="BD315" s="39"/>
      <c r="BE315" s="39"/>
      <c r="BF315" s="39"/>
      <c r="BG315" s="39"/>
      <c r="BH315" s="39"/>
      <c r="BI315" s="39"/>
      <c r="BJ315" s="39"/>
      <c r="BK315" s="39"/>
      <c r="BL315" s="39"/>
      <c r="BM315" s="39"/>
    </row>
    <row r="316" spans="1:65" ht="15" customHeigh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27" t="s">
        <v>854</v>
      </c>
      <c r="M316" s="50" t="s">
        <v>262</v>
      </c>
      <c r="N316" s="27" t="s">
        <v>261</v>
      </c>
      <c r="O316" s="27">
        <v>40806</v>
      </c>
      <c r="P316" s="50" t="s">
        <v>74</v>
      </c>
      <c r="Q316" s="27">
        <f t="shared" ref="Q316:S316" si="310">IFERROR(VLOOKUP(P316,B$8:E$139,2,0),0)</f>
        <v>522301</v>
      </c>
      <c r="R316" s="27" t="str">
        <f t="shared" si="310"/>
        <v>HAN.01.</v>
      </c>
      <c r="S316" s="30" t="str">
        <f t="shared" si="310"/>
        <v>Prowadzenie sprzedaży</v>
      </c>
      <c r="T316" s="187"/>
      <c r="U316" s="263">
        <v>0</v>
      </c>
      <c r="V316" s="34">
        <v>0</v>
      </c>
      <c r="W316" s="78" t="s">
        <v>161</v>
      </c>
      <c r="X316" s="34">
        <v>0</v>
      </c>
      <c r="Y316" s="35">
        <v>0</v>
      </c>
      <c r="Z316" s="30" t="str">
        <f t="shared" si="123"/>
        <v>Centrum Kształcenia Zawodowego i Ustawicznego w Legnicy, ul. Lotnicza 26, 59-220 Legnica</v>
      </c>
      <c r="AA316" s="61" t="s">
        <v>111</v>
      </c>
      <c r="AB316" s="38"/>
      <c r="AC316" s="38"/>
      <c r="AD316" s="38"/>
      <c r="AE316" s="3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  <c r="BC316" s="39"/>
      <c r="BD316" s="39"/>
      <c r="BE316" s="39"/>
      <c r="BF316" s="39"/>
      <c r="BG316" s="39"/>
      <c r="BH316" s="39"/>
      <c r="BI316" s="39"/>
      <c r="BJ316" s="39"/>
      <c r="BK316" s="39"/>
      <c r="BL316" s="39"/>
      <c r="BM316" s="39"/>
    </row>
    <row r="317" spans="1:65" ht="15.75" customHeigh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27" t="s">
        <v>856</v>
      </c>
      <c r="M317" s="50" t="s">
        <v>262</v>
      </c>
      <c r="N317" s="27" t="s">
        <v>261</v>
      </c>
      <c r="O317" s="27">
        <v>40806</v>
      </c>
      <c r="P317" s="50" t="s">
        <v>74</v>
      </c>
      <c r="Q317" s="27">
        <f t="shared" ref="Q317:S317" si="311">IFERROR(VLOOKUP(P317,B$8:E$139,2,0),0)</f>
        <v>522301</v>
      </c>
      <c r="R317" s="27" t="str">
        <f t="shared" si="311"/>
        <v>HAN.01.</v>
      </c>
      <c r="S317" s="30" t="str">
        <f t="shared" si="311"/>
        <v>Prowadzenie sprzedaży</v>
      </c>
      <c r="T317" s="187" t="s">
        <v>271</v>
      </c>
      <c r="U317" s="34">
        <v>10</v>
      </c>
      <c r="V317" s="34">
        <v>7</v>
      </c>
      <c r="W317" s="78" t="s">
        <v>161</v>
      </c>
      <c r="X317" s="34">
        <v>8</v>
      </c>
      <c r="Y317" s="35">
        <v>5</v>
      </c>
      <c r="Z317" s="30" t="str">
        <f t="shared" si="123"/>
        <v>Centrum Kształcenia Zawodowego i Ustawicznego w Legnicy, ul. Lotnicza 26, 59-220 Legnica</v>
      </c>
      <c r="AA317" s="61" t="s">
        <v>111</v>
      </c>
      <c r="AB317" s="38"/>
      <c r="AC317" s="38"/>
      <c r="AD317" s="38"/>
      <c r="AE317" s="3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  <c r="BC317" s="39"/>
      <c r="BD317" s="39"/>
      <c r="BE317" s="39"/>
      <c r="BF317" s="39"/>
      <c r="BG317" s="39"/>
      <c r="BH317" s="39"/>
      <c r="BI317" s="39"/>
      <c r="BJ317" s="39"/>
      <c r="BK317" s="39"/>
      <c r="BL317" s="39"/>
      <c r="BM317" s="39"/>
    </row>
    <row r="318" spans="1:65" ht="15.75" customHeigh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27" t="s">
        <v>857</v>
      </c>
      <c r="M318" s="318" t="s">
        <v>262</v>
      </c>
      <c r="N318" s="105" t="s">
        <v>261</v>
      </c>
      <c r="O318" s="105">
        <v>40806</v>
      </c>
      <c r="P318" s="104" t="s">
        <v>88</v>
      </c>
      <c r="Q318" s="105">
        <f t="shared" ref="Q318:S318" si="312">IFERROR(VLOOKUP(P318,B$8:E$139,2,0),0)</f>
        <v>711204</v>
      </c>
      <c r="R318" s="27" t="str">
        <f t="shared" si="312"/>
        <v>BUD.12.</v>
      </c>
      <c r="S318" s="30" t="str">
        <f t="shared" si="312"/>
        <v> Wykonywanie robót murarskich i tynkarskich</v>
      </c>
      <c r="T318" s="31" t="s">
        <v>140</v>
      </c>
      <c r="U318" s="34">
        <v>1</v>
      </c>
      <c r="V318" s="34">
        <v>0</v>
      </c>
      <c r="W318" s="57" t="s">
        <v>33</v>
      </c>
      <c r="X318" s="34">
        <v>1</v>
      </c>
      <c r="Y318" s="35">
        <v>0</v>
      </c>
      <c r="Z318" s="30" t="str">
        <f t="shared" si="123"/>
        <v>Centrum Kształcenia Zawodowego w Świdnicy, 58-105 Świdnica, ul. Gen. Władysława Sikorskiego 41</v>
      </c>
      <c r="AA318" s="37" t="s">
        <v>34</v>
      </c>
      <c r="AB318" s="237"/>
      <c r="AC318" s="237"/>
      <c r="AD318" s="237"/>
      <c r="AE318" s="317"/>
      <c r="AF318" s="317"/>
      <c r="AG318" s="317"/>
      <c r="AH318" s="317"/>
      <c r="AI318" s="317"/>
      <c r="AJ318" s="265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  <c r="BC318" s="39"/>
      <c r="BD318" s="39"/>
      <c r="BE318" s="39"/>
      <c r="BF318" s="39"/>
      <c r="BG318" s="39"/>
      <c r="BH318" s="39"/>
      <c r="BI318" s="39"/>
      <c r="BJ318" s="39"/>
      <c r="BK318" s="39"/>
      <c r="BL318" s="39"/>
      <c r="BM318" s="39"/>
    </row>
    <row r="319" spans="1:65" ht="15.75" customHeigh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27" t="s">
        <v>852</v>
      </c>
      <c r="M319" s="30" t="s">
        <v>842</v>
      </c>
      <c r="N319" s="27" t="s">
        <v>843</v>
      </c>
      <c r="O319" s="27">
        <v>106261</v>
      </c>
      <c r="P319" s="50" t="s">
        <v>61</v>
      </c>
      <c r="Q319" s="27">
        <f t="shared" ref="Q319:S319" si="313">IFERROR(VLOOKUP(P319,B$8:E$139,2,0),0)</f>
        <v>723103</v>
      </c>
      <c r="R319" s="27" t="str">
        <f t="shared" si="313"/>
        <v>MOT.05.</v>
      </c>
      <c r="S319" s="30" t="str">
        <f t="shared" si="313"/>
        <v>Obsługa, diagnozowanie oraz naprawa pojazdów samochodowych</v>
      </c>
      <c r="T319" s="187" t="s">
        <v>1241</v>
      </c>
      <c r="U319" s="319">
        <v>3</v>
      </c>
      <c r="V319" s="319">
        <v>0</v>
      </c>
      <c r="W319" s="81" t="s">
        <v>161</v>
      </c>
      <c r="X319" s="319">
        <v>0</v>
      </c>
      <c r="Y319" s="320">
        <v>0</v>
      </c>
      <c r="Z319" s="30" t="str">
        <f t="shared" si="123"/>
        <v>Głogowskie Centrum Kształcenia Zawodowego w Głogowie</v>
      </c>
      <c r="AA319" s="61" t="s">
        <v>204</v>
      </c>
      <c r="AB319" s="38"/>
      <c r="AC319" s="38"/>
      <c r="AD319" s="38"/>
      <c r="AE319" s="3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F319" s="39"/>
      <c r="BG319" s="39"/>
      <c r="BH319" s="39"/>
      <c r="BI319" s="39"/>
      <c r="BJ319" s="39"/>
      <c r="BK319" s="39"/>
      <c r="BL319" s="39"/>
      <c r="BM319" s="39"/>
    </row>
    <row r="320" spans="1:65" ht="15.75" customHeigh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27" t="s">
        <v>844</v>
      </c>
      <c r="M320" s="30" t="s">
        <v>842</v>
      </c>
      <c r="N320" s="27" t="s">
        <v>843</v>
      </c>
      <c r="O320" s="27">
        <v>106261</v>
      </c>
      <c r="P320" s="50" t="s">
        <v>1256</v>
      </c>
      <c r="Q320" s="27">
        <f t="shared" ref="Q320:S320" si="314">IFERROR(VLOOKUP(P320,B$8:E$139,2,0),0)</f>
        <v>742118</v>
      </c>
      <c r="R320" s="27" t="str">
        <f t="shared" si="314"/>
        <v>ELM.03.</v>
      </c>
      <c r="S320" s="30" t="str">
        <f t="shared" si="314"/>
        <v>Montaż, uruchamianie i konserwacja urządzeń i systemów mechatronicznych</v>
      </c>
      <c r="T320" s="44" t="s">
        <v>1269</v>
      </c>
      <c r="U320" s="319">
        <v>2</v>
      </c>
      <c r="V320" s="319">
        <v>0</v>
      </c>
      <c r="W320" s="81" t="s">
        <v>161</v>
      </c>
      <c r="X320" s="319">
        <v>2</v>
      </c>
      <c r="Y320" s="320">
        <v>0</v>
      </c>
      <c r="Z320" s="30" t="str">
        <f t="shared" si="123"/>
        <v>Centrum Kształcenia Zawodowego w Sieradzu, ul. Leszka Czarnego 2, 98-200 Sieradz, tel. 43 822 40 24 cezsieradz@op.pl</v>
      </c>
      <c r="AA320" s="61" t="s">
        <v>1288</v>
      </c>
      <c r="AB320" s="38"/>
      <c r="AC320" s="38"/>
      <c r="AD320" s="38"/>
      <c r="AE320" s="39"/>
      <c r="AF320" s="39"/>
      <c r="AG320" s="39"/>
      <c r="AH320" s="39"/>
      <c r="AI320" s="39"/>
      <c r="AJ320" s="39"/>
      <c r="AK320" s="39"/>
      <c r="AL320" s="39"/>
      <c r="AM320" s="39"/>
      <c r="AN320" s="39"/>
      <c r="AO320" s="39"/>
      <c r="AP320" s="39"/>
      <c r="AQ320" s="39"/>
      <c r="AR320" s="39"/>
      <c r="AS320" s="39"/>
      <c r="AT320" s="39"/>
      <c r="AU320" s="39"/>
      <c r="AV320" s="39"/>
      <c r="AW320" s="39"/>
      <c r="AX320" s="39"/>
      <c r="AY320" s="39"/>
      <c r="AZ320" s="39"/>
      <c r="BA320" s="39"/>
      <c r="BB320" s="39"/>
      <c r="BC320" s="39"/>
      <c r="BD320" s="39"/>
      <c r="BE320" s="39"/>
      <c r="BF320" s="39"/>
      <c r="BG320" s="39"/>
      <c r="BH320" s="39"/>
      <c r="BI320" s="39"/>
      <c r="BJ320" s="39"/>
      <c r="BK320" s="39"/>
      <c r="BL320" s="39"/>
      <c r="BM320" s="39"/>
    </row>
    <row r="321" spans="1:65" ht="15.75" customHeigh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27" t="s">
        <v>848</v>
      </c>
      <c r="M321" s="30" t="s">
        <v>842</v>
      </c>
      <c r="N321" s="27" t="s">
        <v>843</v>
      </c>
      <c r="O321" s="27">
        <v>106261</v>
      </c>
      <c r="P321" s="50" t="s">
        <v>124</v>
      </c>
      <c r="Q321" s="27">
        <f t="shared" ref="Q321:S321" si="315">IFERROR(VLOOKUP(P321,B$8:E$139,2,0),0)</f>
        <v>722307</v>
      </c>
      <c r="R321" s="27" t="str">
        <f t="shared" si="315"/>
        <v>MEC.05.</v>
      </c>
      <c r="S321" s="30" t="str">
        <f t="shared" si="315"/>
        <v> Użytkowanie obrabiarek skrawających</v>
      </c>
      <c r="T321" s="78" t="s">
        <v>366</v>
      </c>
      <c r="U321" s="319">
        <v>4</v>
      </c>
      <c r="V321" s="319">
        <v>0</v>
      </c>
      <c r="W321" s="81" t="s">
        <v>161</v>
      </c>
      <c r="X321" s="319">
        <v>4</v>
      </c>
      <c r="Y321" s="320">
        <v>0</v>
      </c>
      <c r="Z321" s="30" t="str">
        <f t="shared" si="123"/>
        <v>Centrum Kształcenia Zawodowego w Świdnicy, 58-105 Świdnica, ul. Gen. Władysława Sikorskiego 41</v>
      </c>
      <c r="AA321" s="61" t="s">
        <v>34</v>
      </c>
      <c r="AB321" s="38"/>
      <c r="AC321" s="38"/>
      <c r="AD321" s="38"/>
      <c r="AE321" s="39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  <c r="BC321" s="39"/>
      <c r="BD321" s="39"/>
      <c r="BE321" s="39"/>
      <c r="BF321" s="39"/>
      <c r="BG321" s="39"/>
      <c r="BH321" s="39"/>
      <c r="BI321" s="39"/>
      <c r="BJ321" s="39"/>
      <c r="BK321" s="39"/>
      <c r="BL321" s="39"/>
      <c r="BM321" s="39"/>
    </row>
    <row r="322" spans="1:65" ht="15.75" customHeigh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27" t="s">
        <v>841</v>
      </c>
      <c r="M322" s="30" t="s">
        <v>842</v>
      </c>
      <c r="N322" s="27" t="s">
        <v>843</v>
      </c>
      <c r="O322" s="27">
        <v>106261</v>
      </c>
      <c r="P322" s="50" t="s">
        <v>1222</v>
      </c>
      <c r="Q322" s="27">
        <f t="shared" ref="Q322:S322" si="316">IFERROR(VLOOKUP(P322,B$8:E$139,2,0),0)</f>
        <v>512001</v>
      </c>
      <c r="R322" s="27" t="str">
        <f t="shared" si="316"/>
        <v>HGT.02.</v>
      </c>
      <c r="S322" s="30" t="str">
        <f t="shared" si="316"/>
        <v> Przygotowanie i wydawanie dań</v>
      </c>
      <c r="T322" s="187" t="s">
        <v>366</v>
      </c>
      <c r="U322" s="319">
        <v>6</v>
      </c>
      <c r="V322" s="319">
        <v>5</v>
      </c>
      <c r="W322" s="81" t="s">
        <v>161</v>
      </c>
      <c r="X322" s="319">
        <v>6</v>
      </c>
      <c r="Y322" s="320">
        <v>5</v>
      </c>
      <c r="Z322" s="30" t="str">
        <f t="shared" si="123"/>
        <v>Centrum Kształcenia Zawodowego i Ustawicznego w Legnicy, ul. Lotnicza 26, 59-220 Legnica</v>
      </c>
      <c r="AA322" s="61" t="s">
        <v>111</v>
      </c>
      <c r="AB322" s="38"/>
      <c r="AC322" s="38"/>
      <c r="AD322" s="38"/>
      <c r="AE322" s="39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39"/>
      <c r="AW322" s="39"/>
      <c r="AX322" s="39"/>
      <c r="AY322" s="39"/>
      <c r="AZ322" s="39"/>
      <c r="BA322" s="39"/>
      <c r="BB322" s="39"/>
      <c r="BC322" s="39"/>
      <c r="BD322" s="39"/>
      <c r="BE322" s="39"/>
      <c r="BF322" s="39"/>
      <c r="BG322" s="39"/>
      <c r="BH322" s="39"/>
      <c r="BI322" s="39"/>
      <c r="BJ322" s="39"/>
      <c r="BK322" s="39"/>
      <c r="BL322" s="39"/>
      <c r="BM322" s="39"/>
    </row>
    <row r="323" spans="1:65" ht="15" customHeigh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27"/>
      <c r="M323" s="50" t="s">
        <v>850</v>
      </c>
      <c r="N323" s="27" t="s">
        <v>851</v>
      </c>
      <c r="O323" s="27">
        <v>84234</v>
      </c>
      <c r="P323" s="50" t="s">
        <v>36</v>
      </c>
      <c r="Q323" s="27">
        <f t="shared" ref="Q323:S323" si="317">IFERROR(VLOOKUP(P323,B$8:E$139,2,0),0)</f>
        <v>711402</v>
      </c>
      <c r="R323" s="27" t="str">
        <f t="shared" si="317"/>
        <v>BUD.01.</v>
      </c>
      <c r="S323" s="30" t="str">
        <f t="shared" si="317"/>
        <v>Wykonywanie robót zbrojarskich i betoniarskich</v>
      </c>
      <c r="T323" s="43" t="s">
        <v>1230</v>
      </c>
      <c r="U323" s="79">
        <v>3</v>
      </c>
      <c r="V323" s="79">
        <v>0</v>
      </c>
      <c r="W323" s="81" t="s">
        <v>161</v>
      </c>
      <c r="X323" s="79">
        <v>3</v>
      </c>
      <c r="Y323" s="80">
        <v>0</v>
      </c>
      <c r="Z323" s="30" t="str">
        <f t="shared" si="123"/>
        <v>Centrum Kształcenia Zawodowego w Dębicy, ul. Rzeszowska 78, 39-200 Dębica, biuro@ckzdebica.pl</v>
      </c>
      <c r="AA323" s="61" t="s">
        <v>227</v>
      </c>
      <c r="AB323" s="38"/>
      <c r="AC323" s="38"/>
      <c r="AD323" s="38"/>
      <c r="AE323" s="39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9"/>
      <c r="AV323" s="39"/>
      <c r="AW323" s="39"/>
      <c r="AX323" s="39"/>
      <c r="AY323" s="39"/>
      <c r="AZ323" s="39"/>
      <c r="BA323" s="39"/>
      <c r="BB323" s="39"/>
      <c r="BC323" s="39"/>
      <c r="BD323" s="39"/>
      <c r="BE323" s="39"/>
      <c r="BF323" s="39"/>
      <c r="BG323" s="39"/>
      <c r="BH323" s="39"/>
      <c r="BI323" s="39"/>
      <c r="BJ323" s="39"/>
      <c r="BK323" s="39"/>
      <c r="BL323" s="39"/>
      <c r="BM323" s="39"/>
    </row>
    <row r="324" spans="1:65" ht="15" customHeigh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27" t="s">
        <v>845</v>
      </c>
      <c r="M324" s="50" t="s">
        <v>850</v>
      </c>
      <c r="N324" s="27" t="s">
        <v>851</v>
      </c>
      <c r="O324" s="27">
        <v>84234</v>
      </c>
      <c r="P324" s="47" t="s">
        <v>167</v>
      </c>
      <c r="Q324" s="27">
        <f t="shared" ref="Q324:S324" si="318">IFERROR(VLOOKUP(P324,B$8:E$139,2,0),0)</f>
        <v>343101</v>
      </c>
      <c r="R324" s="27" t="str">
        <f t="shared" si="318"/>
        <v>AUD.02.</v>
      </c>
      <c r="S324" s="30" t="str">
        <f t="shared" si="318"/>
        <v> Rejestracja, obróbka i publikacja obrazu</v>
      </c>
      <c r="T324" s="43" t="s">
        <v>1261</v>
      </c>
      <c r="U324" s="34">
        <v>2</v>
      </c>
      <c r="V324" s="34">
        <v>2</v>
      </c>
      <c r="W324" s="57" t="s">
        <v>161</v>
      </c>
      <c r="X324" s="34">
        <v>2</v>
      </c>
      <c r="Y324" s="35">
        <v>2</v>
      </c>
      <c r="Z324" s="30" t="str">
        <f t="shared" si="123"/>
        <v>Zespół Placówek Oświatowych Centrum Kształcenia Zawodowego nr 2 w Olkuszu, ul. Legionów Polskich 3</v>
      </c>
      <c r="AA324" s="37" t="s">
        <v>141</v>
      </c>
      <c r="AB324" s="7"/>
      <c r="AC324" s="38"/>
      <c r="AD324" s="38"/>
      <c r="AE324" s="39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9"/>
      <c r="AV324" s="39"/>
      <c r="AW324" s="39"/>
      <c r="AX324" s="39"/>
      <c r="AY324" s="39"/>
      <c r="AZ324" s="39"/>
      <c r="BA324" s="39"/>
      <c r="BB324" s="39"/>
      <c r="BC324" s="39"/>
      <c r="BD324" s="39"/>
      <c r="BE324" s="39"/>
      <c r="BF324" s="39"/>
      <c r="BG324" s="39"/>
      <c r="BH324" s="39"/>
      <c r="BI324" s="39"/>
      <c r="BJ324" s="39"/>
      <c r="BK324" s="39"/>
      <c r="BL324" s="39"/>
      <c r="BM324" s="39"/>
    </row>
    <row r="325" spans="1:65" ht="15" customHeigh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27" t="s">
        <v>846</v>
      </c>
      <c r="M325" s="50" t="s">
        <v>850</v>
      </c>
      <c r="N325" s="27" t="s">
        <v>851</v>
      </c>
      <c r="O325" s="27">
        <v>84234</v>
      </c>
      <c r="P325" s="50" t="s">
        <v>1237</v>
      </c>
      <c r="Q325" s="27">
        <f t="shared" ref="Q325:S325" si="319">IFERROR(VLOOKUP(P325,B$8:E$139,2,0),0)</f>
        <v>514101</v>
      </c>
      <c r="R325" s="27" t="str">
        <f t="shared" si="319"/>
        <v>FRK.01.</v>
      </c>
      <c r="S325" s="30" t="str">
        <f t="shared" si="319"/>
        <v>Wykonywanie usług fryzjerskich</v>
      </c>
      <c r="T325" s="245" t="s">
        <v>1227</v>
      </c>
      <c r="U325" s="34">
        <v>2</v>
      </c>
      <c r="V325" s="34">
        <v>2</v>
      </c>
      <c r="W325" s="81" t="s">
        <v>161</v>
      </c>
      <c r="X325" s="34">
        <v>2</v>
      </c>
      <c r="Y325" s="35">
        <v>2</v>
      </c>
      <c r="Z325" s="30" t="str">
        <f t="shared" si="123"/>
        <v>Centrum Kształcenia Zawodowego i Ustawicznego w Legnicy, ul. Lotnicza 26, 59-220 Legnica</v>
      </c>
      <c r="AA325" s="61" t="s">
        <v>111</v>
      </c>
      <c r="AB325" s="38"/>
      <c r="AC325" s="38"/>
      <c r="AD325" s="38"/>
      <c r="AE325" s="39"/>
      <c r="AF325" s="39"/>
      <c r="AG325" s="39"/>
      <c r="AH325" s="39"/>
      <c r="AI325" s="39"/>
      <c r="AJ325" s="39"/>
      <c r="AK325" s="39"/>
      <c r="AL325" s="39"/>
      <c r="AM325" s="39"/>
      <c r="AN325" s="39"/>
      <c r="AO325" s="39"/>
      <c r="AP325" s="39"/>
      <c r="AQ325" s="39"/>
      <c r="AR325" s="39"/>
      <c r="AS325" s="39"/>
      <c r="AT325" s="39"/>
      <c r="AU325" s="39"/>
      <c r="AV325" s="39"/>
      <c r="AW325" s="39"/>
      <c r="AX325" s="39"/>
      <c r="AY325" s="39"/>
      <c r="AZ325" s="39"/>
      <c r="BA325" s="39"/>
      <c r="BB325" s="39"/>
      <c r="BC325" s="39"/>
      <c r="BD325" s="39"/>
      <c r="BE325" s="39"/>
      <c r="BF325" s="39"/>
      <c r="BG325" s="39"/>
      <c r="BH325" s="39"/>
      <c r="BI325" s="39"/>
      <c r="BJ325" s="39"/>
      <c r="BK325" s="39"/>
      <c r="BL325" s="39"/>
      <c r="BM325" s="39"/>
    </row>
    <row r="326" spans="1:65" ht="15" customHeigh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27" t="s">
        <v>1105</v>
      </c>
      <c r="M326" s="50" t="s">
        <v>850</v>
      </c>
      <c r="N326" s="27" t="s">
        <v>851</v>
      </c>
      <c r="O326" s="27">
        <v>84234</v>
      </c>
      <c r="P326" s="50" t="s">
        <v>1222</v>
      </c>
      <c r="Q326" s="27">
        <f t="shared" ref="Q326:S326" si="320">IFERROR(VLOOKUP(P326,B$8:E$139,2,0),0)</f>
        <v>512001</v>
      </c>
      <c r="R326" s="27" t="str">
        <f t="shared" si="320"/>
        <v>HGT.02.</v>
      </c>
      <c r="S326" s="30" t="str">
        <f t="shared" si="320"/>
        <v> Przygotowanie i wydawanie dań</v>
      </c>
      <c r="T326" s="187" t="s">
        <v>271</v>
      </c>
      <c r="U326" s="34">
        <v>6</v>
      </c>
      <c r="V326" s="34">
        <v>2</v>
      </c>
      <c r="W326" s="81" t="s">
        <v>161</v>
      </c>
      <c r="X326" s="34">
        <v>6</v>
      </c>
      <c r="Y326" s="35">
        <v>2</v>
      </c>
      <c r="Z326" s="30" t="str">
        <f t="shared" si="123"/>
        <v>Centrum Kształcenia Zawodowego i Ustawicznego w Legnicy, ul. Lotnicza 26, 59-220 Legnica</v>
      </c>
      <c r="AA326" s="61" t="s">
        <v>111</v>
      </c>
      <c r="AB326" s="38"/>
      <c r="AC326" s="38"/>
      <c r="AD326" s="38"/>
      <c r="AE326" s="39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  <c r="BC326" s="39"/>
      <c r="BD326" s="39"/>
      <c r="BE326" s="39"/>
      <c r="BF326" s="39"/>
      <c r="BG326" s="39"/>
      <c r="BH326" s="39"/>
      <c r="BI326" s="39"/>
      <c r="BJ326" s="39"/>
      <c r="BK326" s="39"/>
      <c r="BL326" s="39"/>
      <c r="BM326" s="39"/>
    </row>
    <row r="327" spans="1:65" ht="15" customHeigh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27" t="s">
        <v>1106</v>
      </c>
      <c r="M327" s="50" t="s">
        <v>850</v>
      </c>
      <c r="N327" s="27" t="s">
        <v>851</v>
      </c>
      <c r="O327" s="27">
        <v>84234</v>
      </c>
      <c r="P327" s="50" t="s">
        <v>1248</v>
      </c>
      <c r="Q327" s="27">
        <f t="shared" ref="Q327:S327" si="321">IFERROR(VLOOKUP(P327,B$8:E$139,2,0),0)</f>
        <v>751204</v>
      </c>
      <c r="R327" s="27" t="str">
        <f t="shared" si="321"/>
        <v>SPC.03.</v>
      </c>
      <c r="S327" s="30" t="str">
        <f t="shared" si="321"/>
        <v>Produkcja wyrobów piekarskich</v>
      </c>
      <c r="T327" s="187" t="s">
        <v>1242</v>
      </c>
      <c r="U327" s="79">
        <v>1</v>
      </c>
      <c r="V327" s="79">
        <v>0</v>
      </c>
      <c r="W327" s="81" t="s">
        <v>161</v>
      </c>
      <c r="X327" s="79">
        <v>1</v>
      </c>
      <c r="Y327" s="35">
        <v>0</v>
      </c>
      <c r="Z327" s="30" t="str">
        <f t="shared" si="123"/>
        <v>Centrum Kształcenia Zawodowego i Ustawicznego, 67-400 Wschowa, Plac Kosynierów 1</v>
      </c>
      <c r="AA327" s="61" t="s">
        <v>181</v>
      </c>
      <c r="AB327" s="38"/>
      <c r="AC327" s="38"/>
      <c r="AD327" s="38"/>
      <c r="AE327" s="39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  <c r="BC327" s="39"/>
      <c r="BD327" s="39"/>
      <c r="BE327" s="39"/>
      <c r="BF327" s="39"/>
      <c r="BG327" s="39"/>
      <c r="BH327" s="39"/>
      <c r="BI327" s="39"/>
      <c r="BJ327" s="39"/>
      <c r="BK327" s="39"/>
      <c r="BL327" s="39"/>
      <c r="BM327" s="39"/>
    </row>
    <row r="328" spans="1:65" ht="15" customHeigh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27" t="s">
        <v>1108</v>
      </c>
      <c r="M328" s="50" t="s">
        <v>850</v>
      </c>
      <c r="N328" s="27" t="s">
        <v>851</v>
      </c>
      <c r="O328" s="27">
        <v>84234</v>
      </c>
      <c r="P328" s="50" t="s">
        <v>1240</v>
      </c>
      <c r="Q328" s="27">
        <f t="shared" ref="Q328:S328" si="322">IFERROR(VLOOKUP(P328,B$8:E$139,2,0),0)</f>
        <v>613003</v>
      </c>
      <c r="R328" s="27" t="str">
        <f t="shared" si="322"/>
        <v>ROL.04.</v>
      </c>
      <c r="S328" s="30" t="str">
        <f t="shared" si="322"/>
        <v> Prowadzenie produkcji rolniczej</v>
      </c>
      <c r="T328" s="181" t="s">
        <v>1242</v>
      </c>
      <c r="U328" s="79">
        <v>2</v>
      </c>
      <c r="V328" s="79">
        <v>0</v>
      </c>
      <c r="W328" s="81" t="s">
        <v>161</v>
      </c>
      <c r="X328" s="34">
        <v>2</v>
      </c>
      <c r="Y328" s="35">
        <v>0</v>
      </c>
      <c r="Z328" s="30" t="str">
        <f t="shared" si="123"/>
        <v>Centrum Kształcenia Zawodowego i Ustawicznego, 67-400 Wschowa, Plac Kosynierów 1</v>
      </c>
      <c r="AA328" s="61" t="s">
        <v>181</v>
      </c>
      <c r="AB328" s="38"/>
      <c r="AC328" s="38"/>
      <c r="AD328" s="38"/>
      <c r="AE328" s="39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  <c r="BC328" s="39"/>
      <c r="BD328" s="39"/>
      <c r="BE328" s="39"/>
      <c r="BF328" s="39"/>
      <c r="BG328" s="39"/>
      <c r="BH328" s="39"/>
      <c r="BI328" s="39"/>
      <c r="BJ328" s="39"/>
      <c r="BK328" s="39"/>
      <c r="BL328" s="39"/>
      <c r="BM328" s="39"/>
    </row>
    <row r="329" spans="1:65" ht="15" customHeigh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27" t="s">
        <v>1111</v>
      </c>
      <c r="M329" s="50" t="s">
        <v>850</v>
      </c>
      <c r="N329" s="27" t="s">
        <v>851</v>
      </c>
      <c r="O329" s="27">
        <v>84234</v>
      </c>
      <c r="P329" s="50" t="s">
        <v>1017</v>
      </c>
      <c r="Q329" s="27">
        <f t="shared" ref="Q329:S329" si="323">IFERROR(VLOOKUP(P329,B$8:E$139,2,0),0)</f>
        <v>522301</v>
      </c>
      <c r="R329" s="27" t="str">
        <f t="shared" si="323"/>
        <v>HAN.01.</v>
      </c>
      <c r="S329" s="30" t="str">
        <f t="shared" si="323"/>
        <v>Prowadzenie sprzedaży</v>
      </c>
      <c r="T329" s="56" t="s">
        <v>1099</v>
      </c>
      <c r="U329" s="34">
        <v>1</v>
      </c>
      <c r="V329" s="34">
        <v>1</v>
      </c>
      <c r="W329" s="81" t="s">
        <v>161</v>
      </c>
      <c r="X329" s="34">
        <v>1</v>
      </c>
      <c r="Y329" s="35">
        <v>1</v>
      </c>
      <c r="Z329" s="30" t="str">
        <f t="shared" si="123"/>
        <v>Centrum Kształcenia Zawodowego i Ustawicznego w Legnicy, ul. Lotnicza 26, 59-220 Legnica</v>
      </c>
      <c r="AA329" s="61" t="s">
        <v>111</v>
      </c>
      <c r="AB329" s="38"/>
      <c r="AC329" s="38"/>
      <c r="AD329" s="38"/>
      <c r="AE329" s="39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/>
      <c r="AZ329" s="39"/>
      <c r="BA329" s="39"/>
      <c r="BB329" s="39"/>
      <c r="BC329" s="39"/>
      <c r="BD329" s="39"/>
      <c r="BE329" s="39"/>
      <c r="BF329" s="39"/>
      <c r="BG329" s="39"/>
      <c r="BH329" s="39"/>
      <c r="BI329" s="39"/>
      <c r="BJ329" s="39"/>
      <c r="BK329" s="39"/>
      <c r="BL329" s="39"/>
      <c r="BM329" s="39"/>
    </row>
    <row r="330" spans="1:65" ht="15" customHeigh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27" t="s">
        <v>1112</v>
      </c>
      <c r="M330" s="50" t="s">
        <v>850</v>
      </c>
      <c r="N330" s="27" t="s">
        <v>851</v>
      </c>
      <c r="O330" s="27">
        <v>84234</v>
      </c>
      <c r="P330" s="50" t="s">
        <v>1017</v>
      </c>
      <c r="Q330" s="27">
        <f t="shared" ref="Q330:S330" si="324">IFERROR(VLOOKUP(P330,B$8:E$139,2,0),0)</f>
        <v>522301</v>
      </c>
      <c r="R330" s="27" t="str">
        <f t="shared" si="324"/>
        <v>HAN.01.</v>
      </c>
      <c r="S330" s="30" t="str">
        <f t="shared" si="324"/>
        <v>Prowadzenie sprzedaży</v>
      </c>
      <c r="T330" s="245" t="s">
        <v>1227</v>
      </c>
      <c r="U330" s="79">
        <v>2</v>
      </c>
      <c r="V330" s="34">
        <v>1</v>
      </c>
      <c r="W330" s="78" t="s">
        <v>161</v>
      </c>
      <c r="X330" s="34">
        <v>2</v>
      </c>
      <c r="Y330" s="35">
        <v>1</v>
      </c>
      <c r="Z330" s="30" t="str">
        <f t="shared" si="123"/>
        <v>Centrum Kształcenia Zawodowego i Ustawicznego w Legnicy, ul. Lotnicza 26, 59-220 Legnica</v>
      </c>
      <c r="AA330" s="61" t="s">
        <v>111</v>
      </c>
      <c r="AB330" s="38"/>
      <c r="AC330" s="38"/>
      <c r="AD330" s="38"/>
      <c r="AE330" s="39"/>
      <c r="AF330" s="39"/>
      <c r="AG330" s="39"/>
      <c r="AH330" s="39"/>
      <c r="AI330" s="39"/>
      <c r="AJ330" s="39"/>
      <c r="AK330" s="98" t="s">
        <v>417</v>
      </c>
      <c r="AL330" s="39"/>
      <c r="AM330" s="39"/>
      <c r="AN330" s="39"/>
      <c r="AO330" s="39"/>
      <c r="AP330" s="39"/>
      <c r="AQ330" s="39"/>
      <c r="AR330" s="39"/>
      <c r="AS330" s="39"/>
      <c r="AT330" s="39"/>
      <c r="AU330" s="39"/>
      <c r="AV330" s="39"/>
      <c r="AW330" s="39"/>
      <c r="AX330" s="39"/>
      <c r="AY330" s="39"/>
      <c r="AZ330" s="39"/>
      <c r="BA330" s="39"/>
      <c r="BB330" s="39"/>
      <c r="BC330" s="39"/>
      <c r="BD330" s="39"/>
      <c r="BE330" s="39"/>
      <c r="BF330" s="39"/>
      <c r="BG330" s="39"/>
      <c r="BH330" s="39"/>
      <c r="BI330" s="39"/>
      <c r="BJ330" s="39"/>
      <c r="BK330" s="39"/>
      <c r="BL330" s="39"/>
      <c r="BM330" s="39"/>
    </row>
    <row r="331" spans="1:65" ht="15" customHeigh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27"/>
      <c r="M331" s="41" t="s">
        <v>859</v>
      </c>
      <c r="N331" s="117" t="s">
        <v>860</v>
      </c>
      <c r="O331" s="117">
        <v>13181</v>
      </c>
      <c r="P331" s="50" t="s">
        <v>114</v>
      </c>
      <c r="Q331" s="27">
        <f t="shared" ref="Q331:S331" si="325">IFERROR(VLOOKUP(P331,B$8:E$139,2,0),0)</f>
        <v>512001</v>
      </c>
      <c r="R331" s="27" t="str">
        <f t="shared" si="325"/>
        <v>HGT.02.</v>
      </c>
      <c r="S331" s="30" t="str">
        <f t="shared" si="325"/>
        <v> Przygotowanie i wydawanie dań</v>
      </c>
      <c r="T331" s="262" t="s">
        <v>140</v>
      </c>
      <c r="U331" s="34">
        <v>7</v>
      </c>
      <c r="V331" s="34">
        <v>5</v>
      </c>
      <c r="W331" s="78" t="s">
        <v>33</v>
      </c>
      <c r="X331" s="79">
        <v>0</v>
      </c>
      <c r="Y331" s="80">
        <v>0</v>
      </c>
      <c r="Z331" s="30" t="str">
        <f t="shared" si="123"/>
        <v>Centrum Kształcenia Zawodowego w Świdnicy, 58-105 Świdnica, ul. Gen. Władysława Sikorskiego 41</v>
      </c>
      <c r="AA331" s="61" t="s">
        <v>34</v>
      </c>
      <c r="AB331" s="38"/>
      <c r="AC331" s="38"/>
      <c r="AD331" s="38"/>
      <c r="AE331" s="39"/>
      <c r="AF331" s="39"/>
      <c r="AG331" s="39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  <c r="BC331" s="39"/>
      <c r="BD331" s="39"/>
      <c r="BE331" s="39"/>
      <c r="BF331" s="39"/>
      <c r="BG331" s="39"/>
      <c r="BH331" s="39"/>
      <c r="BI331" s="39"/>
      <c r="BJ331" s="39"/>
      <c r="BK331" s="39"/>
      <c r="BL331" s="39"/>
      <c r="BM331" s="39"/>
    </row>
    <row r="332" spans="1:65" ht="15" customHeigh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27" t="s">
        <v>1112</v>
      </c>
      <c r="M332" s="41" t="s">
        <v>859</v>
      </c>
      <c r="N332" s="117" t="s">
        <v>860</v>
      </c>
      <c r="O332" s="117">
        <v>13181</v>
      </c>
      <c r="P332" s="50" t="s">
        <v>74</v>
      </c>
      <c r="Q332" s="27">
        <f t="shared" ref="Q332:S332" si="326">IFERROR(VLOOKUP(P332,B$8:E$139,2,0),0)</f>
        <v>522301</v>
      </c>
      <c r="R332" s="27" t="str">
        <f t="shared" si="326"/>
        <v>HAN.01.</v>
      </c>
      <c r="S332" s="30" t="str">
        <f t="shared" si="326"/>
        <v>Prowadzenie sprzedaży</v>
      </c>
      <c r="T332" s="42" t="s">
        <v>216</v>
      </c>
      <c r="U332" s="79">
        <v>4</v>
      </c>
      <c r="V332" s="79">
        <v>4</v>
      </c>
      <c r="W332" s="78" t="s">
        <v>33</v>
      </c>
      <c r="X332" s="79">
        <v>0</v>
      </c>
      <c r="Y332" s="80">
        <v>0</v>
      </c>
      <c r="Z332" s="30" t="str">
        <f t="shared" si="123"/>
        <v>Centrum Kształcenia Zawodowego w Świdnicy, 58-105 Świdnica, ul. Gen. Władysława Sikorskiego 41</v>
      </c>
      <c r="AA332" s="61" t="s">
        <v>34</v>
      </c>
      <c r="AB332" s="38"/>
      <c r="AC332" s="38"/>
      <c r="AD332" s="38"/>
      <c r="AE332" s="39"/>
      <c r="AF332" s="39"/>
      <c r="AG332" s="39"/>
      <c r="AH332" s="39"/>
      <c r="AI332" s="39"/>
      <c r="AJ332" s="265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  <c r="BC332" s="39"/>
      <c r="BD332" s="39"/>
      <c r="BE332" s="39"/>
      <c r="BF332" s="39"/>
      <c r="BG332" s="39"/>
      <c r="BH332" s="39"/>
      <c r="BI332" s="39"/>
      <c r="BJ332" s="39"/>
      <c r="BK332" s="39"/>
      <c r="BL332" s="39"/>
      <c r="BM332" s="39"/>
    </row>
    <row r="333" spans="1:65" ht="15" customHeigh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27" t="s">
        <v>1113</v>
      </c>
      <c r="M333" s="41" t="s">
        <v>859</v>
      </c>
      <c r="N333" s="117" t="s">
        <v>860</v>
      </c>
      <c r="O333" s="117">
        <v>13181</v>
      </c>
      <c r="P333" s="47" t="s">
        <v>88</v>
      </c>
      <c r="Q333" s="27">
        <f t="shared" ref="Q333:S333" si="327">IFERROR(VLOOKUP(P333,B$8:E$139,2,0),0)</f>
        <v>711204</v>
      </c>
      <c r="R333" s="27" t="str">
        <f t="shared" si="327"/>
        <v>BUD.12.</v>
      </c>
      <c r="S333" s="30" t="str">
        <f t="shared" si="327"/>
        <v> Wykonywanie robót murarskich i tynkarskich</v>
      </c>
      <c r="T333" s="182"/>
      <c r="U333" s="272"/>
      <c r="V333" s="272"/>
      <c r="W333" s="81"/>
      <c r="X333" s="79"/>
      <c r="Y333" s="80"/>
      <c r="Z333" s="30" t="str">
        <f t="shared" si="123"/>
        <v>Centrum Kształcenia Zawodowego w Świdnicy, 58-105 Świdnica, ul. Gen. Władysława Sikorskiego 41</v>
      </c>
      <c r="AA333" s="61" t="s">
        <v>34</v>
      </c>
      <c r="AB333" s="66"/>
      <c r="AC333" s="66"/>
      <c r="AD333" s="38"/>
      <c r="AE333" s="39"/>
      <c r="AF333" s="39"/>
      <c r="AG333" s="39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  <c r="BC333" s="39"/>
      <c r="BD333" s="39"/>
      <c r="BE333" s="39"/>
      <c r="BF333" s="39"/>
      <c r="BG333" s="39"/>
      <c r="BH333" s="39"/>
      <c r="BI333" s="39"/>
      <c r="BJ333" s="39"/>
      <c r="BK333" s="39"/>
      <c r="BL333" s="39"/>
      <c r="BM333" s="39"/>
    </row>
    <row r="334" spans="1:65" ht="15" customHeigh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27" t="s">
        <v>1114</v>
      </c>
      <c r="M334" s="41" t="s">
        <v>859</v>
      </c>
      <c r="N334" s="117" t="s">
        <v>860</v>
      </c>
      <c r="O334" s="117">
        <v>13181</v>
      </c>
      <c r="P334" s="50" t="s">
        <v>61</v>
      </c>
      <c r="Q334" s="27">
        <f t="shared" ref="Q334:S334" si="328">IFERROR(VLOOKUP(P334,B$8:E$139,2,0),0)</f>
        <v>723103</v>
      </c>
      <c r="R334" s="27" t="str">
        <f t="shared" si="328"/>
        <v>MOT.05.</v>
      </c>
      <c r="S334" s="30" t="str">
        <f t="shared" si="328"/>
        <v>Obsługa, diagnozowanie oraz naprawa pojazdów samochodowych</v>
      </c>
      <c r="T334" s="315" t="s">
        <v>216</v>
      </c>
      <c r="U334" s="102">
        <v>5</v>
      </c>
      <c r="V334" s="272">
        <v>0</v>
      </c>
      <c r="W334" s="81" t="s">
        <v>33</v>
      </c>
      <c r="X334" s="79">
        <v>0</v>
      </c>
      <c r="Y334" s="80">
        <v>0</v>
      </c>
      <c r="Z334" s="30" t="str">
        <f t="shared" si="123"/>
        <v>Centrum Kształcenia Zawodowego w Świdnicy, 58-105 Świdnica, ul. Gen. Władysława Sikorskiego 41</v>
      </c>
      <c r="AA334" s="61" t="s">
        <v>34</v>
      </c>
      <c r="AB334" s="38"/>
      <c r="AC334" s="38"/>
      <c r="AD334" s="38"/>
      <c r="AE334" s="39"/>
      <c r="AF334" s="39"/>
      <c r="AG334" s="39"/>
      <c r="AH334" s="39"/>
      <c r="AI334" s="39"/>
      <c r="AJ334" s="265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  <c r="BC334" s="39"/>
      <c r="BD334" s="39"/>
      <c r="BE334" s="39"/>
      <c r="BF334" s="39"/>
      <c r="BG334" s="39"/>
      <c r="BH334" s="39"/>
      <c r="BI334" s="39"/>
      <c r="BJ334" s="39"/>
      <c r="BK334" s="39"/>
      <c r="BL334" s="39"/>
      <c r="BM334" s="39"/>
    </row>
    <row r="335" spans="1:65" ht="15" customHeigh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27" t="s">
        <v>1115</v>
      </c>
      <c r="M335" s="41" t="s">
        <v>859</v>
      </c>
      <c r="N335" s="117" t="s">
        <v>860</v>
      </c>
      <c r="O335" s="117">
        <v>13181</v>
      </c>
      <c r="P335" s="50" t="s">
        <v>44</v>
      </c>
      <c r="Q335" s="27">
        <f t="shared" ref="Q335:S335" si="329">IFERROR(VLOOKUP(P335,B$8:E$139,2,0),0)</f>
        <v>514101</v>
      </c>
      <c r="R335" s="27" t="str">
        <f t="shared" si="329"/>
        <v>FRK.01.</v>
      </c>
      <c r="S335" s="30" t="str">
        <f t="shared" si="329"/>
        <v>Wykonywanie usług fryzjerskich</v>
      </c>
      <c r="T335" s="245" t="s">
        <v>1227</v>
      </c>
      <c r="U335" s="79">
        <v>7</v>
      </c>
      <c r="V335" s="79">
        <v>6</v>
      </c>
      <c r="W335" s="78" t="s">
        <v>33</v>
      </c>
      <c r="X335" s="79">
        <v>0</v>
      </c>
      <c r="Y335" s="80">
        <v>0</v>
      </c>
      <c r="Z335" s="30" t="str">
        <f t="shared" si="123"/>
        <v>Centrum Kształcenia Zawodowego w Świdnicy, 58-105 Świdnica, ul. Gen. Władysława Sikorskiego 41</v>
      </c>
      <c r="AA335" s="61" t="s">
        <v>34</v>
      </c>
      <c r="AB335" s="38"/>
      <c r="AC335" s="38"/>
      <c r="AD335" s="38"/>
      <c r="AE335" s="39"/>
      <c r="AF335" s="39"/>
      <c r="AG335" s="39"/>
      <c r="AH335" s="39"/>
      <c r="AI335" s="39"/>
      <c r="AJ335" s="39"/>
      <c r="AK335" s="39"/>
      <c r="AL335" s="39"/>
      <c r="AM335" s="39"/>
      <c r="AN335" s="39"/>
      <c r="AO335" s="39"/>
      <c r="AP335" s="39"/>
      <c r="AQ335" s="39"/>
      <c r="AR335" s="39"/>
      <c r="AS335" s="39"/>
      <c r="AT335" s="39"/>
      <c r="AU335" s="39"/>
      <c r="AV335" s="39"/>
      <c r="AW335" s="39"/>
      <c r="AX335" s="39"/>
      <c r="AY335" s="39"/>
      <c r="AZ335" s="39"/>
      <c r="BA335" s="39"/>
      <c r="BB335" s="39"/>
      <c r="BC335" s="39"/>
      <c r="BD335" s="39"/>
      <c r="BE335" s="39"/>
      <c r="BF335" s="39"/>
      <c r="BG335" s="39"/>
      <c r="BH335" s="39"/>
      <c r="BI335" s="39"/>
      <c r="BJ335" s="39"/>
      <c r="BK335" s="39"/>
      <c r="BL335" s="39"/>
      <c r="BM335" s="39"/>
    </row>
    <row r="336" spans="1:65" ht="15" customHeigh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27" t="s">
        <v>827</v>
      </c>
      <c r="M336" s="41" t="s">
        <v>859</v>
      </c>
      <c r="N336" s="27" t="s">
        <v>860</v>
      </c>
      <c r="O336" s="117">
        <v>13181</v>
      </c>
      <c r="P336" s="50" t="s">
        <v>31</v>
      </c>
      <c r="Q336" s="27">
        <f t="shared" ref="Q336:S336" si="330">IFERROR(VLOOKUP(P336,B$8:E$139,2,0),0)</f>
        <v>751201</v>
      </c>
      <c r="R336" s="27" t="str">
        <f t="shared" si="330"/>
        <v>SPC.01.</v>
      </c>
      <c r="S336" s="30" t="str">
        <f t="shared" si="330"/>
        <v>Produkcja wyrobów cukierniczych</v>
      </c>
      <c r="T336" s="181" t="s">
        <v>89</v>
      </c>
      <c r="U336" s="79">
        <v>7</v>
      </c>
      <c r="V336" s="79">
        <v>6</v>
      </c>
      <c r="W336" s="81" t="s">
        <v>33</v>
      </c>
      <c r="X336" s="79">
        <v>0</v>
      </c>
      <c r="Y336" s="80">
        <v>0</v>
      </c>
      <c r="Z336" s="30" t="str">
        <f t="shared" si="123"/>
        <v>Centrum Kształcenia Zawodowego w Świdnicy, 58-105 Świdnica, ul. Gen. Władysława Sikorskiego 41</v>
      </c>
      <c r="AA336" s="61" t="s">
        <v>34</v>
      </c>
      <c r="AB336" s="38"/>
      <c r="AC336" s="38"/>
      <c r="AD336" s="38"/>
      <c r="AE336" s="39"/>
      <c r="AF336" s="39"/>
      <c r="AG336" s="39"/>
      <c r="AH336" s="39"/>
      <c r="AI336" s="39"/>
      <c r="AJ336" s="39"/>
      <c r="AK336" s="98" t="s">
        <v>417</v>
      </c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F336" s="39"/>
      <c r="BG336" s="39"/>
      <c r="BH336" s="39"/>
      <c r="BI336" s="39"/>
      <c r="BJ336" s="39"/>
      <c r="BK336" s="39"/>
      <c r="BL336" s="39"/>
      <c r="BM336" s="39"/>
    </row>
    <row r="337" spans="1:65" ht="15" customHeigh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27" t="s">
        <v>997</v>
      </c>
      <c r="M337" s="41" t="s">
        <v>859</v>
      </c>
      <c r="N337" s="117" t="s">
        <v>860</v>
      </c>
      <c r="O337" s="117">
        <v>13181</v>
      </c>
      <c r="P337" s="50" t="s">
        <v>40</v>
      </c>
      <c r="Q337" s="27">
        <f t="shared" ref="Q337:S337" si="331">IFERROR(VLOOKUP(P337,B$8:E$139,2,0),0)</f>
        <v>741103</v>
      </c>
      <c r="R337" s="27" t="str">
        <f t="shared" si="331"/>
        <v>ELE.02.</v>
      </c>
      <c r="S337" s="30" t="str">
        <f t="shared" si="331"/>
        <v>Montaż, uruchamianie i konserwacja instalacji, maszyn i urządzeń elektrycznych</v>
      </c>
      <c r="T337" s="316" t="s">
        <v>140</v>
      </c>
      <c r="U337" s="272">
        <v>1</v>
      </c>
      <c r="V337" s="272">
        <v>0</v>
      </c>
      <c r="W337" s="81" t="s">
        <v>33</v>
      </c>
      <c r="X337" s="79">
        <v>0</v>
      </c>
      <c r="Y337" s="80">
        <v>0</v>
      </c>
      <c r="Z337" s="30" t="str">
        <f t="shared" si="123"/>
        <v>Centrum Kształcenia Zawodowego w Świdnicy, 58-105 Świdnica, ul. Gen. Władysława Sikorskiego 41</v>
      </c>
      <c r="AA337" s="61" t="s">
        <v>34</v>
      </c>
      <c r="AB337" s="38"/>
      <c r="AC337" s="38"/>
      <c r="AD337" s="38"/>
      <c r="AE337" s="3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F337" s="39"/>
      <c r="BG337" s="39"/>
      <c r="BH337" s="39"/>
      <c r="BI337" s="39"/>
      <c r="BJ337" s="39"/>
      <c r="BK337" s="39"/>
      <c r="BL337" s="39"/>
      <c r="BM337" s="39"/>
    </row>
    <row r="338" spans="1:65" ht="15" customHeigh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27" t="s">
        <v>829</v>
      </c>
      <c r="M338" s="41" t="s">
        <v>859</v>
      </c>
      <c r="N338" s="117" t="s">
        <v>860</v>
      </c>
      <c r="O338" s="117">
        <v>13181</v>
      </c>
      <c r="P338" s="50" t="s">
        <v>120</v>
      </c>
      <c r="Q338" s="27">
        <f t="shared" ref="Q338:S338" si="332">IFERROR(VLOOKUP(P338,B$8:E$139,2,0),0)</f>
        <v>712618</v>
      </c>
      <c r="R338" s="27" t="str">
        <f t="shared" si="332"/>
        <v>BUD.09.</v>
      </c>
      <c r="S338" s="30" t="str">
        <f t="shared" si="332"/>
        <v>Wykonywanie robót związanych z budową, montażem i eksploatacją sieci oraz instalacji sanitarnych</v>
      </c>
      <c r="T338" s="181" t="s">
        <v>216</v>
      </c>
      <c r="U338" s="79">
        <v>1</v>
      </c>
      <c r="V338" s="79">
        <v>0</v>
      </c>
      <c r="W338" s="81" t="s">
        <v>33</v>
      </c>
      <c r="X338" s="79">
        <v>0</v>
      </c>
      <c r="Y338" s="80">
        <v>0</v>
      </c>
      <c r="Z338" s="30" t="str">
        <f t="shared" si="123"/>
        <v>Centrum Kształcenia Zawodowego w Świdnicy, 58-105 Świdnica, ul. Gen. Władysława Sikorskiego 41</v>
      </c>
      <c r="AA338" s="61" t="s">
        <v>34</v>
      </c>
      <c r="AB338" s="38"/>
      <c r="AC338" s="38"/>
      <c r="AD338" s="38"/>
      <c r="AE338" s="39"/>
      <c r="AF338" s="39"/>
      <c r="AG338" s="39"/>
      <c r="AH338" s="39"/>
      <c r="AI338" s="39"/>
      <c r="AJ338" s="39"/>
      <c r="AK338" s="269" t="s">
        <v>1289</v>
      </c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F338" s="39"/>
      <c r="BG338" s="39"/>
      <c r="BH338" s="39"/>
      <c r="BI338" s="39"/>
      <c r="BJ338" s="39"/>
      <c r="BK338" s="39"/>
      <c r="BL338" s="39"/>
      <c r="BM338" s="39"/>
    </row>
    <row r="339" spans="1:65" ht="15" customHeigh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27" t="s">
        <v>832</v>
      </c>
      <c r="M339" s="41" t="s">
        <v>859</v>
      </c>
      <c r="N339" s="117" t="s">
        <v>860</v>
      </c>
      <c r="O339" s="117">
        <v>13181</v>
      </c>
      <c r="P339" s="50" t="s">
        <v>254</v>
      </c>
      <c r="Q339" s="27">
        <f t="shared" ref="Q339:S339" si="333">IFERROR(VLOOKUP(P339,B$8:E$139,2,0),0)</f>
        <v>722204</v>
      </c>
      <c r="R339" s="27" t="str">
        <f t="shared" si="333"/>
        <v>MEC.08.</v>
      </c>
      <c r="S339" s="30" t="str">
        <f t="shared" si="333"/>
        <v>Wykonywanie i naprawa elementów maszyn, urządzeń i narzędzi</v>
      </c>
      <c r="T339" s="204" t="s">
        <v>1227</v>
      </c>
      <c r="U339" s="79">
        <v>1</v>
      </c>
      <c r="V339" s="79">
        <v>0</v>
      </c>
      <c r="W339" s="81" t="s">
        <v>33</v>
      </c>
      <c r="X339" s="79">
        <v>0</v>
      </c>
      <c r="Y339" s="80">
        <v>0</v>
      </c>
      <c r="Z339" s="30" t="str">
        <f t="shared" si="123"/>
        <v>Centrum Kształcenia Zawodowego w Świdnicy, 58-105 Świdnica, ul. Gen. Władysława Sikorskiego 41</v>
      </c>
      <c r="AA339" s="61" t="s">
        <v>34</v>
      </c>
      <c r="AB339" s="38"/>
      <c r="AC339" s="38"/>
      <c r="AD339" s="38"/>
      <c r="AE339" s="39"/>
      <c r="AF339" s="39"/>
      <c r="AG339" s="39"/>
      <c r="AH339" s="39"/>
      <c r="AI339" s="39"/>
      <c r="AJ339" s="39"/>
      <c r="AK339" s="98" t="s">
        <v>417</v>
      </c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39"/>
      <c r="AW339" s="39"/>
      <c r="AX339" s="39"/>
      <c r="AY339" s="39"/>
      <c r="AZ339" s="39"/>
      <c r="BA339" s="39"/>
      <c r="BB339" s="39"/>
      <c r="BC339" s="39"/>
      <c r="BD339" s="39"/>
      <c r="BE339" s="39"/>
      <c r="BF339" s="39"/>
      <c r="BG339" s="39"/>
      <c r="BH339" s="39"/>
      <c r="BI339" s="39"/>
      <c r="BJ339" s="39"/>
      <c r="BK339" s="39"/>
      <c r="BL339" s="39"/>
      <c r="BM339" s="39"/>
    </row>
    <row r="340" spans="1:65" ht="15" customHeigh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27" t="s">
        <v>823</v>
      </c>
      <c r="M340" s="41" t="s">
        <v>859</v>
      </c>
      <c r="N340" s="117" t="s">
        <v>860</v>
      </c>
      <c r="O340" s="117">
        <v>13181</v>
      </c>
      <c r="P340" s="50" t="s">
        <v>114</v>
      </c>
      <c r="Q340" s="27">
        <f t="shared" ref="Q340:S340" si="334">IFERROR(VLOOKUP(P340,B$8:E$139,2,0),0)</f>
        <v>512001</v>
      </c>
      <c r="R340" s="27" t="str">
        <f t="shared" si="334"/>
        <v>HGT.02.</v>
      </c>
      <c r="S340" s="30" t="str">
        <f t="shared" si="334"/>
        <v> Przygotowanie i wydawanie dań</v>
      </c>
      <c r="T340" s="268"/>
      <c r="U340" s="263">
        <v>0</v>
      </c>
      <c r="V340" s="34"/>
      <c r="W340" s="78"/>
      <c r="X340" s="34"/>
      <c r="Y340" s="35"/>
      <c r="Z340" s="30" t="str">
        <f t="shared" si="123"/>
        <v>Centrum Kształcenia Zawodowego i Ustawicznego w Legnicy, ul. Lotnicza 26, 59-220 Legnica</v>
      </c>
      <c r="AA340" s="37" t="s">
        <v>111</v>
      </c>
      <c r="AB340" s="38"/>
      <c r="AC340" s="38"/>
      <c r="AD340" s="38"/>
      <c r="AE340" s="39"/>
      <c r="AF340" s="39"/>
      <c r="AG340" s="39"/>
      <c r="AH340" s="39"/>
      <c r="AI340" s="39"/>
      <c r="AJ340" s="98"/>
      <c r="AK340" s="39"/>
      <c r="AL340" s="39"/>
      <c r="AM340" s="39"/>
      <c r="AN340" s="39"/>
      <c r="AO340" s="39"/>
      <c r="AP340" s="39"/>
      <c r="AQ340" s="39"/>
      <c r="AR340" s="39"/>
      <c r="AS340" s="39"/>
      <c r="AT340" s="39"/>
      <c r="AU340" s="39"/>
      <c r="AV340" s="39"/>
      <c r="AW340" s="39"/>
      <c r="AX340" s="39"/>
      <c r="AY340" s="39"/>
      <c r="AZ340" s="39"/>
      <c r="BA340" s="39"/>
      <c r="BB340" s="39"/>
      <c r="BC340" s="39"/>
      <c r="BD340" s="39"/>
      <c r="BE340" s="39"/>
      <c r="BF340" s="39"/>
      <c r="BG340" s="39"/>
      <c r="BH340" s="39"/>
      <c r="BI340" s="39"/>
      <c r="BJ340" s="39"/>
      <c r="BK340" s="39"/>
      <c r="BL340" s="39"/>
      <c r="BM340" s="39"/>
    </row>
    <row r="341" spans="1:65" ht="15" customHeigh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27" t="s">
        <v>826</v>
      </c>
      <c r="M341" s="50" t="s">
        <v>859</v>
      </c>
      <c r="N341" s="27" t="s">
        <v>860</v>
      </c>
      <c r="O341" s="27">
        <v>13181</v>
      </c>
      <c r="P341" s="50" t="s">
        <v>230</v>
      </c>
      <c r="Q341" s="27">
        <f t="shared" ref="Q341:S341" si="335">IFERROR(VLOOKUP(P341,B$8:E$139,2,0),0)</f>
        <v>711301</v>
      </c>
      <c r="R341" s="27" t="str">
        <f t="shared" si="335"/>
        <v>BUD.04.</v>
      </c>
      <c r="S341" s="30" t="str">
        <f t="shared" si="335"/>
        <v> Wykonywanie robót kamieniarskich</v>
      </c>
      <c r="T341" s="187" t="s">
        <v>160</v>
      </c>
      <c r="U341" s="79">
        <v>2</v>
      </c>
      <c r="V341" s="79">
        <v>0</v>
      </c>
      <c r="W341" s="81" t="s">
        <v>33</v>
      </c>
      <c r="X341" s="34">
        <v>0</v>
      </c>
      <c r="Y341" s="80">
        <v>0</v>
      </c>
      <c r="Z341" s="30" t="str">
        <f t="shared" si="123"/>
        <v>Centrum Kształcenia Zawodowego w Świdnicy, 58-105 Świdnica, ul. Gen. Władysława Sikorskiego 41</v>
      </c>
      <c r="AA341" s="61" t="s">
        <v>34</v>
      </c>
      <c r="AB341" s="38"/>
      <c r="AC341" s="38"/>
      <c r="AD341" s="38"/>
      <c r="AE341" s="39"/>
      <c r="AF341" s="39"/>
      <c r="AG341" s="39"/>
      <c r="AH341" s="39"/>
      <c r="AI341" s="39"/>
      <c r="AJ341" s="39"/>
      <c r="AK341" s="98" t="s">
        <v>417</v>
      </c>
      <c r="AL341" s="39"/>
      <c r="AM341" s="39"/>
      <c r="AN341" s="39"/>
      <c r="AO341" s="39"/>
      <c r="AP341" s="39"/>
      <c r="AQ341" s="39"/>
      <c r="AR341" s="39"/>
      <c r="AS341" s="39"/>
      <c r="AT341" s="39"/>
      <c r="AU341" s="39"/>
      <c r="AV341" s="39"/>
      <c r="AW341" s="39"/>
      <c r="AX341" s="39"/>
      <c r="AY341" s="39"/>
      <c r="AZ341" s="39"/>
      <c r="BA341" s="39"/>
      <c r="BB341" s="39"/>
      <c r="BC341" s="39"/>
      <c r="BD341" s="39"/>
      <c r="BE341" s="39"/>
      <c r="BF341" s="39"/>
      <c r="BG341" s="39"/>
      <c r="BH341" s="39"/>
      <c r="BI341" s="39"/>
      <c r="BJ341" s="39"/>
      <c r="BK341" s="39"/>
      <c r="BL341" s="39"/>
      <c r="BM341" s="39"/>
    </row>
    <row r="342" spans="1:65" ht="15" customHeigh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27" t="s">
        <v>834</v>
      </c>
      <c r="M342" s="41" t="s">
        <v>859</v>
      </c>
      <c r="N342" s="117" t="s">
        <v>860</v>
      </c>
      <c r="O342" s="117">
        <v>13181</v>
      </c>
      <c r="P342" s="50" t="s">
        <v>127</v>
      </c>
      <c r="Q342" s="27">
        <f t="shared" ref="Q342:S342" si="336">IFERROR(VLOOKUP(P342,B$8:E$139,2,0),0)</f>
        <v>751204</v>
      </c>
      <c r="R342" s="27" t="str">
        <f t="shared" si="336"/>
        <v>SPC.03.</v>
      </c>
      <c r="S342" s="30" t="str">
        <f t="shared" si="336"/>
        <v>Produkcja wyrobów piekarskich</v>
      </c>
      <c r="T342" s="181" t="s">
        <v>160</v>
      </c>
      <c r="U342" s="34">
        <v>5</v>
      </c>
      <c r="V342" s="79">
        <v>0</v>
      </c>
      <c r="W342" s="78" t="s">
        <v>33</v>
      </c>
      <c r="X342" s="79">
        <v>0</v>
      </c>
      <c r="Y342" s="80">
        <v>0</v>
      </c>
      <c r="Z342" s="30" t="str">
        <f t="shared" si="123"/>
        <v>Centrum Kształcenia Zawodowego w Świdnicy, 58-105 Świdnica, ul. Gen. Władysława Sikorskiego 41</v>
      </c>
      <c r="AA342" s="61" t="s">
        <v>34</v>
      </c>
      <c r="AB342" s="38"/>
      <c r="AC342" s="38"/>
      <c r="AD342" s="38"/>
      <c r="AE342" s="39"/>
      <c r="AF342" s="39"/>
      <c r="AG342" s="39"/>
      <c r="AH342" s="39"/>
      <c r="AI342" s="39"/>
      <c r="AJ342" s="39"/>
      <c r="AK342" s="269" t="s">
        <v>1290</v>
      </c>
      <c r="AL342" s="39"/>
      <c r="AM342" s="39"/>
      <c r="AN342" s="39"/>
      <c r="AO342" s="39"/>
      <c r="AP342" s="39"/>
      <c r="AQ342" s="39"/>
      <c r="AR342" s="39"/>
      <c r="AS342" s="39"/>
      <c r="AT342" s="39"/>
      <c r="AU342" s="39"/>
      <c r="AV342" s="39"/>
      <c r="AW342" s="39"/>
      <c r="AX342" s="39"/>
      <c r="AY342" s="39"/>
      <c r="AZ342" s="39"/>
      <c r="BA342" s="39"/>
      <c r="BB342" s="39"/>
      <c r="BC342" s="39"/>
      <c r="BD342" s="39"/>
      <c r="BE342" s="39"/>
      <c r="BF342" s="39"/>
      <c r="BG342" s="39"/>
      <c r="BH342" s="39"/>
      <c r="BI342" s="39"/>
      <c r="BJ342" s="39"/>
      <c r="BK342" s="39"/>
      <c r="BL342" s="39"/>
      <c r="BM342" s="39"/>
    </row>
    <row r="343" spans="1:65" ht="15" customHeigh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27" t="s">
        <v>1291</v>
      </c>
      <c r="M343" s="50" t="s">
        <v>877</v>
      </c>
      <c r="N343" s="27" t="s">
        <v>878</v>
      </c>
      <c r="O343" s="27">
        <v>79824</v>
      </c>
      <c r="P343" s="50" t="s">
        <v>31</v>
      </c>
      <c r="Q343" s="27">
        <f t="shared" ref="Q343:S343" si="337">IFERROR(VLOOKUP(P343,B$8:E$139,2,0),0)</f>
        <v>751201</v>
      </c>
      <c r="R343" s="27" t="str">
        <f t="shared" si="337"/>
        <v>SPC.01.</v>
      </c>
      <c r="S343" s="30" t="str">
        <f t="shared" si="337"/>
        <v>Produkcja wyrobów cukierniczych</v>
      </c>
      <c r="T343" s="187" t="s">
        <v>116</v>
      </c>
      <c r="U343" s="79">
        <v>2</v>
      </c>
      <c r="V343" s="79">
        <v>2</v>
      </c>
      <c r="W343" s="81" t="s">
        <v>161</v>
      </c>
      <c r="X343" s="79">
        <v>2</v>
      </c>
      <c r="Y343" s="80">
        <v>2</v>
      </c>
      <c r="Z343" s="30" t="str">
        <f t="shared" si="123"/>
        <v>Centrum Kształcenia Zawodowego w Oleśnicy, ul. Wojska Polskiego 67</v>
      </c>
      <c r="AA343" s="37" t="s">
        <v>134</v>
      </c>
      <c r="AB343" s="38"/>
      <c r="AC343" s="38"/>
      <c r="AD343" s="38"/>
      <c r="AE343" s="39"/>
      <c r="AF343" s="39"/>
      <c r="AG343" s="39"/>
      <c r="AH343" s="39"/>
      <c r="AI343" s="39"/>
      <c r="AJ343" s="39"/>
      <c r="AK343" s="98"/>
      <c r="AL343" s="39"/>
      <c r="AM343" s="39"/>
      <c r="AN343" s="39"/>
      <c r="AO343" s="39"/>
      <c r="AP343" s="39"/>
      <c r="AQ343" s="39"/>
      <c r="AR343" s="39"/>
      <c r="AS343" s="39"/>
      <c r="AT343" s="39"/>
      <c r="AU343" s="39"/>
      <c r="AV343" s="39"/>
      <c r="AW343" s="39"/>
      <c r="AX343" s="39"/>
      <c r="AY343" s="39"/>
      <c r="AZ343" s="39"/>
      <c r="BA343" s="39"/>
      <c r="BB343" s="39"/>
      <c r="BC343" s="39"/>
      <c r="BD343" s="39"/>
      <c r="BE343" s="39"/>
      <c r="BF343" s="39"/>
      <c r="BG343" s="39"/>
      <c r="BH343" s="39"/>
      <c r="BI343" s="39"/>
      <c r="BJ343" s="39"/>
      <c r="BK343" s="39"/>
      <c r="BL343" s="39"/>
      <c r="BM343" s="39"/>
    </row>
    <row r="344" spans="1:65" ht="15" customHeigh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27" t="s">
        <v>824</v>
      </c>
      <c r="M344" s="50" t="s">
        <v>877</v>
      </c>
      <c r="N344" s="27" t="s">
        <v>878</v>
      </c>
      <c r="O344" s="27">
        <v>79824</v>
      </c>
      <c r="P344" s="50" t="s">
        <v>84</v>
      </c>
      <c r="Q344" s="27">
        <f t="shared" ref="Q344:S344" si="338">IFERROR(VLOOKUP(P344,B$8:E$139,2,0),0)</f>
        <v>712101</v>
      </c>
      <c r="R344" s="27" t="str">
        <f t="shared" si="338"/>
        <v>BUD.03.</v>
      </c>
      <c r="S344" s="30" t="str">
        <f t="shared" si="338"/>
        <v>Wykonywanie robót dekarsko-blacharskich</v>
      </c>
      <c r="T344" s="31" t="s">
        <v>116</v>
      </c>
      <c r="U344" s="79">
        <v>1</v>
      </c>
      <c r="V344" s="79">
        <v>0</v>
      </c>
      <c r="W344" s="44" t="s">
        <v>161</v>
      </c>
      <c r="X344" s="79">
        <v>1</v>
      </c>
      <c r="Y344" s="80">
        <v>0</v>
      </c>
      <c r="Z344" s="30" t="str">
        <f t="shared" si="123"/>
        <v>Branżowa Szkoła 1 Stopnia w Opolu, ul. Luboszycka 9, 45-036 Opole</v>
      </c>
      <c r="AA344" s="61" t="s">
        <v>41</v>
      </c>
      <c r="AB344" s="38"/>
      <c r="AC344" s="38"/>
      <c r="AD344" s="38"/>
      <c r="AE344" s="1"/>
      <c r="AF344" s="1"/>
      <c r="AG344" s="1"/>
      <c r="AH344" s="1"/>
      <c r="AI344" s="1"/>
      <c r="AJ344" s="1"/>
      <c r="AK344" s="98" t="s">
        <v>417</v>
      </c>
      <c r="AL344" s="39"/>
      <c r="AM344" s="39"/>
      <c r="AN344" s="39"/>
      <c r="AO344" s="39"/>
      <c r="AP344" s="39"/>
      <c r="AQ344" s="39"/>
      <c r="AR344" s="39"/>
      <c r="AS344" s="39"/>
      <c r="AT344" s="39"/>
      <c r="AU344" s="39"/>
      <c r="AV344" s="39"/>
      <c r="AW344" s="39"/>
      <c r="AX344" s="39"/>
      <c r="AY344" s="39"/>
      <c r="AZ344" s="39"/>
      <c r="BA344" s="39"/>
      <c r="BB344" s="39"/>
      <c r="BC344" s="39"/>
      <c r="BD344" s="39"/>
      <c r="BE344" s="39"/>
      <c r="BF344" s="39"/>
      <c r="BG344" s="39"/>
      <c r="BH344" s="39"/>
      <c r="BI344" s="39"/>
      <c r="BJ344" s="39"/>
      <c r="BK344" s="39"/>
      <c r="BL344" s="39"/>
      <c r="BM344" s="39"/>
    </row>
    <row r="345" spans="1:65" ht="15" customHeigh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27" t="s">
        <v>836</v>
      </c>
      <c r="M345" s="50" t="s">
        <v>877</v>
      </c>
      <c r="N345" s="27" t="s">
        <v>878</v>
      </c>
      <c r="O345" s="27">
        <v>79824</v>
      </c>
      <c r="P345" s="50" t="s">
        <v>40</v>
      </c>
      <c r="Q345" s="27">
        <f t="shared" ref="Q345:S345" si="339">IFERROR(VLOOKUP(P345,B$8:E$139,2,0),0)</f>
        <v>741103</v>
      </c>
      <c r="R345" s="27" t="str">
        <f t="shared" si="339"/>
        <v>ELE.02.</v>
      </c>
      <c r="S345" s="30" t="str">
        <f t="shared" si="339"/>
        <v>Montaż, uruchamianie i konserwacja instalacji, maszyn i urządzeń elektrycznych</v>
      </c>
      <c r="T345" s="187" t="s">
        <v>1227</v>
      </c>
      <c r="U345" s="34">
        <v>3</v>
      </c>
      <c r="V345" s="79">
        <v>0</v>
      </c>
      <c r="W345" s="81" t="s">
        <v>161</v>
      </c>
      <c r="X345" s="34">
        <v>3</v>
      </c>
      <c r="Y345" s="80">
        <v>0</v>
      </c>
      <c r="Z345" s="30" t="str">
        <f t="shared" si="123"/>
        <v>Centrum Kształcenia Zawodowego w Oleśnicy, ul. Wojska Polskiego 67</v>
      </c>
      <c r="AA345" s="61" t="s">
        <v>134</v>
      </c>
      <c r="AB345" s="38"/>
      <c r="AC345" s="38"/>
      <c r="AD345" s="38"/>
      <c r="AE345" s="1"/>
      <c r="AF345" s="1"/>
      <c r="AG345" s="1"/>
      <c r="AH345" s="1"/>
      <c r="AI345" s="1"/>
      <c r="AJ345" s="1"/>
      <c r="AK345" s="98" t="s">
        <v>417</v>
      </c>
      <c r="AL345" s="39"/>
      <c r="AM345" s="39"/>
      <c r="AN345" s="39"/>
      <c r="AO345" s="39"/>
      <c r="AP345" s="39"/>
      <c r="AQ345" s="39"/>
      <c r="AR345" s="39"/>
      <c r="AS345" s="39"/>
      <c r="AT345" s="39"/>
      <c r="AU345" s="39"/>
      <c r="AV345" s="39"/>
      <c r="AW345" s="39"/>
      <c r="AX345" s="39"/>
      <c r="AY345" s="39"/>
      <c r="AZ345" s="39"/>
      <c r="BA345" s="39"/>
      <c r="BB345" s="39"/>
      <c r="BC345" s="39"/>
      <c r="BD345" s="39"/>
      <c r="BE345" s="39"/>
      <c r="BF345" s="39"/>
      <c r="BG345" s="39"/>
      <c r="BH345" s="39"/>
      <c r="BI345" s="39"/>
      <c r="BJ345" s="39"/>
      <c r="BK345" s="39"/>
      <c r="BL345" s="39"/>
      <c r="BM345" s="39"/>
    </row>
    <row r="346" spans="1:65" ht="15" customHeigh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27" t="s">
        <v>837</v>
      </c>
      <c r="M346" s="50" t="s">
        <v>877</v>
      </c>
      <c r="N346" s="27" t="s">
        <v>878</v>
      </c>
      <c r="O346" s="27">
        <v>79824</v>
      </c>
      <c r="P346" s="50"/>
      <c r="Q346" s="27"/>
      <c r="R346" s="27"/>
      <c r="S346" s="30"/>
      <c r="T346" s="321"/>
      <c r="U346" s="263">
        <v>0</v>
      </c>
      <c r="V346" s="79"/>
      <c r="W346" s="81"/>
      <c r="X346" s="34"/>
      <c r="Y346" s="80"/>
      <c r="Z346" s="30">
        <f t="shared" si="123"/>
        <v>0</v>
      </c>
      <c r="AA346" s="61"/>
      <c r="AB346" s="38"/>
      <c r="AC346" s="38"/>
      <c r="AD346" s="38"/>
      <c r="AE346" s="1"/>
      <c r="AF346" s="1"/>
      <c r="AG346" s="1"/>
      <c r="AH346" s="1"/>
      <c r="AI346" s="1"/>
      <c r="AJ346" s="1"/>
      <c r="AK346" s="269" t="s">
        <v>1292</v>
      </c>
      <c r="AL346" s="39"/>
      <c r="AM346" s="39"/>
      <c r="AN346" s="39"/>
      <c r="AO346" s="39"/>
      <c r="AP346" s="39"/>
      <c r="AQ346" s="39"/>
      <c r="AR346" s="39"/>
      <c r="AS346" s="39"/>
      <c r="AT346" s="39"/>
      <c r="AU346" s="39"/>
      <c r="AV346" s="39"/>
      <c r="AW346" s="39"/>
      <c r="AX346" s="39"/>
      <c r="AY346" s="39"/>
      <c r="AZ346" s="39"/>
      <c r="BA346" s="39"/>
      <c r="BB346" s="39"/>
      <c r="BC346" s="39"/>
      <c r="BD346" s="39"/>
      <c r="BE346" s="39"/>
      <c r="BF346" s="39"/>
      <c r="BG346" s="39"/>
      <c r="BH346" s="39"/>
      <c r="BI346" s="39"/>
      <c r="BJ346" s="39"/>
      <c r="BK346" s="39"/>
      <c r="BL346" s="39"/>
      <c r="BM346" s="39"/>
    </row>
    <row r="347" spans="1:65" ht="15" customHeigh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27" t="s">
        <v>838</v>
      </c>
      <c r="M347" s="50" t="s">
        <v>877</v>
      </c>
      <c r="N347" s="27" t="s">
        <v>878</v>
      </c>
      <c r="O347" s="27">
        <v>79824</v>
      </c>
      <c r="P347" s="50" t="s">
        <v>44</v>
      </c>
      <c r="Q347" s="27">
        <f t="shared" ref="Q347:S347" si="340">IFERROR(VLOOKUP(P347,B$8:E$139,2,0),0)</f>
        <v>514101</v>
      </c>
      <c r="R347" s="27" t="str">
        <f t="shared" si="340"/>
        <v>FRK.01.</v>
      </c>
      <c r="S347" s="30" t="str">
        <f t="shared" si="340"/>
        <v>Wykonywanie usług fryzjerskich</v>
      </c>
      <c r="T347" s="311" t="s">
        <v>1260</v>
      </c>
      <c r="U347" s="60">
        <v>2</v>
      </c>
      <c r="V347" s="60">
        <v>2</v>
      </c>
      <c r="W347" s="78" t="s">
        <v>161</v>
      </c>
      <c r="X347" s="79">
        <v>2</v>
      </c>
      <c r="Y347" s="80">
        <v>2</v>
      </c>
      <c r="Z347" s="30" t="str">
        <f t="shared" si="123"/>
        <v>Zespół Szkół Ponadpodstawowych im. Hipolita Cegielskiego w Ziębicach ul. Wojska Polskiego 3, 57-220 Ziębice</v>
      </c>
      <c r="AA347" s="61" t="s">
        <v>55</v>
      </c>
      <c r="AB347" s="122"/>
      <c r="AC347" s="38"/>
      <c r="AD347" s="38"/>
      <c r="AE347" s="1"/>
      <c r="AF347" s="1"/>
      <c r="AG347" s="1"/>
      <c r="AH347" s="1"/>
      <c r="AI347" s="1"/>
      <c r="AJ347" s="186">
        <v>45922</v>
      </c>
      <c r="AK347" s="39"/>
      <c r="AL347" s="39"/>
      <c r="AM347" s="39"/>
      <c r="AN347" s="39"/>
      <c r="AO347" s="39"/>
      <c r="AP347" s="39"/>
      <c r="AQ347" s="39"/>
      <c r="AR347" s="39"/>
      <c r="AS347" s="39"/>
      <c r="AT347" s="39"/>
      <c r="AU347" s="39"/>
      <c r="AV347" s="39"/>
      <c r="AW347" s="39"/>
      <c r="AX347" s="39"/>
      <c r="AY347" s="39"/>
      <c r="AZ347" s="39"/>
      <c r="BA347" s="39"/>
      <c r="BB347" s="39"/>
      <c r="BC347" s="39"/>
      <c r="BD347" s="39"/>
      <c r="BE347" s="39"/>
      <c r="BF347" s="39"/>
      <c r="BG347" s="39"/>
      <c r="BH347" s="39"/>
      <c r="BI347" s="39"/>
      <c r="BJ347" s="39"/>
      <c r="BK347" s="39"/>
      <c r="BL347" s="39"/>
      <c r="BM347" s="39"/>
    </row>
    <row r="348" spans="1:65" ht="15" customHeigh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27" t="s">
        <v>840</v>
      </c>
      <c r="M348" s="50" t="s">
        <v>877</v>
      </c>
      <c r="N348" s="27" t="s">
        <v>878</v>
      </c>
      <c r="O348" s="27">
        <v>79824</v>
      </c>
      <c r="P348" s="50" t="s">
        <v>114</v>
      </c>
      <c r="Q348" s="27">
        <f t="shared" ref="Q348:S348" si="341">IFERROR(VLOOKUP(P348,B$8:E$139,2,0),0)</f>
        <v>512001</v>
      </c>
      <c r="R348" s="27" t="str">
        <f t="shared" si="341"/>
        <v>HGT.02.</v>
      </c>
      <c r="S348" s="30" t="str">
        <f t="shared" si="341"/>
        <v> Przygotowanie i wydawanie dań</v>
      </c>
      <c r="T348" s="142" t="s">
        <v>1223</v>
      </c>
      <c r="U348" s="60">
        <v>2</v>
      </c>
      <c r="V348" s="60">
        <v>2</v>
      </c>
      <c r="W348" s="81" t="s">
        <v>161</v>
      </c>
      <c r="X348" s="79">
        <v>1</v>
      </c>
      <c r="Y348" s="80">
        <v>1</v>
      </c>
      <c r="Z348" s="30" t="str">
        <f t="shared" si="123"/>
        <v>Zespół Szkół Ponadpodstawowych im. Hipolita Cegielskiego w Ziębicach ul. Wojska Polskiego 3, 57-220 Ziębice</v>
      </c>
      <c r="AA348" s="61" t="s">
        <v>55</v>
      </c>
      <c r="AB348" s="38"/>
      <c r="AC348" s="38"/>
      <c r="AD348" s="38"/>
      <c r="AE348" s="1"/>
      <c r="AF348" s="1"/>
      <c r="AG348" s="1"/>
      <c r="AH348" s="1"/>
      <c r="AI348" s="1"/>
      <c r="AJ348" s="186">
        <v>45922</v>
      </c>
      <c r="AK348" s="39"/>
      <c r="AL348" s="39"/>
      <c r="AM348" s="39"/>
      <c r="AN348" s="39"/>
      <c r="AO348" s="39"/>
      <c r="AP348" s="39"/>
      <c r="AQ348" s="39"/>
      <c r="AR348" s="39"/>
      <c r="AS348" s="39"/>
      <c r="AT348" s="39"/>
      <c r="AU348" s="39"/>
      <c r="AV348" s="39"/>
      <c r="AW348" s="39"/>
      <c r="AX348" s="39"/>
      <c r="AY348" s="39"/>
      <c r="AZ348" s="39"/>
      <c r="BA348" s="39"/>
      <c r="BB348" s="39"/>
      <c r="BC348" s="39"/>
      <c r="BD348" s="39"/>
      <c r="BE348" s="39"/>
      <c r="BF348" s="39"/>
      <c r="BG348" s="39"/>
      <c r="BH348" s="39"/>
      <c r="BI348" s="39"/>
      <c r="BJ348" s="39"/>
      <c r="BK348" s="39"/>
      <c r="BL348" s="39"/>
      <c r="BM348" s="39"/>
    </row>
    <row r="349" spans="1:65" ht="15" customHeigh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27" t="s">
        <v>392</v>
      </c>
      <c r="M349" s="50" t="s">
        <v>877</v>
      </c>
      <c r="N349" s="27" t="s">
        <v>878</v>
      </c>
      <c r="O349" s="27">
        <v>79824</v>
      </c>
      <c r="P349" s="50" t="s">
        <v>88</v>
      </c>
      <c r="Q349" s="27">
        <f t="shared" ref="Q349:S349" si="342">IFERROR(VLOOKUP(P349,B$8:E$139,2,0),0)</f>
        <v>711204</v>
      </c>
      <c r="R349" s="27" t="str">
        <f t="shared" si="342"/>
        <v>BUD.12.</v>
      </c>
      <c r="S349" s="30" t="str">
        <f t="shared" si="342"/>
        <v> Wykonywanie robót murarskich i tynkarskich</v>
      </c>
      <c r="T349" s="78" t="s">
        <v>140</v>
      </c>
      <c r="U349" s="79">
        <v>1</v>
      </c>
      <c r="V349" s="79">
        <v>1</v>
      </c>
      <c r="W349" s="78" t="s">
        <v>161</v>
      </c>
      <c r="X349" s="79">
        <v>1</v>
      </c>
      <c r="Y349" s="80">
        <v>1</v>
      </c>
      <c r="Z349" s="30" t="str">
        <f t="shared" si="123"/>
        <v>Centrum Kształcenia Zawodowego w Świdnicy, 58-105 Świdnica, ul. Gen. Władysława Sikorskiego 41</v>
      </c>
      <c r="AA349" s="61" t="s">
        <v>34</v>
      </c>
      <c r="AB349" s="38"/>
      <c r="AC349" s="38"/>
      <c r="AD349" s="38"/>
      <c r="AE349" s="1"/>
      <c r="AF349" s="1"/>
      <c r="AG349" s="1"/>
      <c r="AH349" s="1"/>
      <c r="AI349" s="1"/>
      <c r="AJ349" s="1"/>
      <c r="AK349" s="39"/>
      <c r="AL349" s="39"/>
      <c r="AM349" s="39"/>
      <c r="AN349" s="39"/>
      <c r="AO349" s="39"/>
      <c r="AP349" s="39"/>
      <c r="AQ349" s="39"/>
      <c r="AR349" s="39"/>
      <c r="AS349" s="39"/>
      <c r="AT349" s="39"/>
      <c r="AU349" s="39"/>
      <c r="AV349" s="39"/>
      <c r="AW349" s="39"/>
      <c r="AX349" s="39"/>
      <c r="AY349" s="39"/>
      <c r="AZ349" s="39"/>
      <c r="BA349" s="39"/>
      <c r="BB349" s="39"/>
      <c r="BC349" s="39"/>
      <c r="BD349" s="39"/>
      <c r="BE349" s="39"/>
      <c r="BF349" s="39"/>
      <c r="BG349" s="39"/>
      <c r="BH349" s="39"/>
      <c r="BI349" s="39"/>
      <c r="BJ349" s="39"/>
      <c r="BK349" s="39"/>
      <c r="BL349" s="39"/>
      <c r="BM349" s="39"/>
    </row>
    <row r="350" spans="1:65" ht="15" customHeigh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27" t="s">
        <v>396</v>
      </c>
      <c r="M350" s="50" t="s">
        <v>877</v>
      </c>
      <c r="N350" s="27" t="s">
        <v>878</v>
      </c>
      <c r="O350" s="27">
        <v>79824</v>
      </c>
      <c r="P350" s="50" t="s">
        <v>127</v>
      </c>
      <c r="Q350" s="27">
        <f t="shared" ref="Q350:S350" si="343">IFERROR(VLOOKUP(P350,B$8:E$139,2,0),0)</f>
        <v>751204</v>
      </c>
      <c r="R350" s="27" t="str">
        <f t="shared" si="343"/>
        <v>SPC.03.</v>
      </c>
      <c r="S350" s="30" t="str">
        <f t="shared" si="343"/>
        <v>Produkcja wyrobów piekarskich</v>
      </c>
      <c r="T350" s="262" t="s">
        <v>1227</v>
      </c>
      <c r="U350" s="79">
        <v>1</v>
      </c>
      <c r="V350" s="79">
        <v>0</v>
      </c>
      <c r="W350" s="78" t="s">
        <v>161</v>
      </c>
      <c r="X350" s="79">
        <v>1</v>
      </c>
      <c r="Y350" s="80">
        <v>0</v>
      </c>
      <c r="Z350" s="30" t="str">
        <f t="shared" si="123"/>
        <v>Centrum Kształcenia Zawodowego w Oleśnicy, ul. Wojska Polskiego 67</v>
      </c>
      <c r="AA350" s="61" t="s">
        <v>134</v>
      </c>
      <c r="AB350" s="38"/>
      <c r="AC350" s="38"/>
      <c r="AD350" s="38"/>
      <c r="AE350" s="1"/>
      <c r="AF350" s="1"/>
      <c r="AG350" s="1"/>
      <c r="AH350" s="1"/>
      <c r="AI350" s="1"/>
      <c r="AJ350" s="1"/>
      <c r="AK350" s="39"/>
      <c r="AL350" s="39"/>
      <c r="AM350" s="39"/>
      <c r="AN350" s="39"/>
      <c r="AO350" s="39"/>
      <c r="AP350" s="39"/>
      <c r="AQ350" s="39"/>
      <c r="AR350" s="39"/>
      <c r="AS350" s="39"/>
      <c r="AT350" s="39"/>
      <c r="AU350" s="39"/>
      <c r="AV350" s="39"/>
      <c r="AW350" s="39"/>
      <c r="AX350" s="39"/>
      <c r="AY350" s="39"/>
      <c r="AZ350" s="39"/>
      <c r="BA350" s="39"/>
      <c r="BB350" s="39"/>
      <c r="BC350" s="39"/>
      <c r="BD350" s="39"/>
      <c r="BE350" s="39"/>
      <c r="BF350" s="39"/>
      <c r="BG350" s="39"/>
      <c r="BH350" s="39"/>
      <c r="BI350" s="39"/>
      <c r="BJ350" s="39"/>
      <c r="BK350" s="39"/>
      <c r="BL350" s="39"/>
      <c r="BM350" s="39"/>
    </row>
    <row r="351" spans="1:65" ht="15" customHeigh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27" t="s">
        <v>403</v>
      </c>
      <c r="M351" s="50" t="s">
        <v>877</v>
      </c>
      <c r="N351" s="27" t="s">
        <v>878</v>
      </c>
      <c r="O351" s="27">
        <v>79824</v>
      </c>
      <c r="P351" s="50" t="s">
        <v>74</v>
      </c>
      <c r="Q351" s="27">
        <f t="shared" ref="Q351:S351" si="344">IFERROR(VLOOKUP(P351,B$8:E$139,2,0),0)</f>
        <v>522301</v>
      </c>
      <c r="R351" s="27" t="str">
        <f t="shared" si="344"/>
        <v>HAN.01.</v>
      </c>
      <c r="S351" s="30" t="str">
        <f t="shared" si="344"/>
        <v>Prowadzenie sprzedaży</v>
      </c>
      <c r="T351" s="45" t="s">
        <v>1293</v>
      </c>
      <c r="U351" s="60">
        <v>19</v>
      </c>
      <c r="V351" s="60">
        <v>10</v>
      </c>
      <c r="W351" s="78" t="s">
        <v>161</v>
      </c>
      <c r="X351" s="79">
        <v>14</v>
      </c>
      <c r="Y351" s="80">
        <v>9</v>
      </c>
      <c r="Z351" s="30" t="str">
        <f t="shared" si="123"/>
        <v>Zespół Szkół Ponadpodstawowych im. Hipolita Cegielskiego w Ziębicach ul. Wojska Polskiego 3, 57-220 Ziębice</v>
      </c>
      <c r="AA351" s="61" t="s">
        <v>55</v>
      </c>
      <c r="AB351" s="38"/>
      <c r="AC351" s="38"/>
      <c r="AD351" s="38"/>
      <c r="AE351" s="39"/>
      <c r="AF351" s="39"/>
      <c r="AG351" s="39"/>
      <c r="AH351" s="39"/>
      <c r="AI351" s="39"/>
      <c r="AJ351" s="322">
        <v>45922</v>
      </c>
      <c r="AK351" s="39"/>
      <c r="AL351" s="39"/>
      <c r="AM351" s="39"/>
      <c r="AN351" s="39"/>
      <c r="AO351" s="39"/>
      <c r="AP351" s="39"/>
      <c r="AQ351" s="39"/>
      <c r="AR351" s="39"/>
      <c r="AS351" s="39"/>
      <c r="AT351" s="39"/>
      <c r="AU351" s="39"/>
      <c r="AV351" s="39"/>
      <c r="AW351" s="39"/>
      <c r="AX351" s="39"/>
      <c r="AY351" s="39"/>
      <c r="AZ351" s="39"/>
      <c r="BA351" s="39"/>
      <c r="BB351" s="39"/>
      <c r="BC351" s="39"/>
      <c r="BD351" s="39"/>
      <c r="BE351" s="39"/>
      <c r="BF351" s="39"/>
      <c r="BG351" s="39"/>
      <c r="BH351" s="39"/>
      <c r="BI351" s="39"/>
      <c r="BJ351" s="39"/>
      <c r="BK351" s="39"/>
      <c r="BL351" s="39"/>
      <c r="BM351" s="39"/>
    </row>
    <row r="352" spans="1:65" ht="15" customHeigh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27" t="s">
        <v>407</v>
      </c>
      <c r="M352" s="50" t="s">
        <v>877</v>
      </c>
      <c r="N352" s="27" t="s">
        <v>878</v>
      </c>
      <c r="O352" s="27">
        <v>79824</v>
      </c>
      <c r="P352" s="50" t="s">
        <v>133</v>
      </c>
      <c r="Q352" s="27">
        <f t="shared" ref="Q352:S352" si="345">IFERROR(VLOOKUP(P352,B$8:E$139,2,0),0)</f>
        <v>753402</v>
      </c>
      <c r="R352" s="27" t="str">
        <f t="shared" si="345"/>
        <v>DRM.05.</v>
      </c>
      <c r="S352" s="30" t="str">
        <f t="shared" si="345"/>
        <v>Wykonywanie wyrobów tapicerowanych</v>
      </c>
      <c r="T352" s="245" t="s">
        <v>89</v>
      </c>
      <c r="U352" s="34">
        <v>3</v>
      </c>
      <c r="V352" s="79">
        <v>0</v>
      </c>
      <c r="W352" s="78" t="s">
        <v>161</v>
      </c>
      <c r="X352" s="34">
        <v>3</v>
      </c>
      <c r="Y352" s="80">
        <v>0</v>
      </c>
      <c r="Z352" s="30" t="str">
        <f t="shared" si="123"/>
        <v>Centrum Kształcenia Zawodowego w Oleśnicy, ul. Wojska Polskiego 67</v>
      </c>
      <c r="AA352" s="61" t="s">
        <v>134</v>
      </c>
      <c r="AB352" s="38"/>
      <c r="AC352" s="38"/>
      <c r="AD352" s="38"/>
      <c r="AE352" s="39"/>
      <c r="AF352" s="39"/>
      <c r="AG352" s="39"/>
      <c r="AH352" s="39"/>
      <c r="AI352" s="39"/>
      <c r="AJ352" s="39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39"/>
      <c r="AW352" s="39"/>
      <c r="AX352" s="39"/>
      <c r="AY352" s="39"/>
      <c r="AZ352" s="39"/>
      <c r="BA352" s="39"/>
      <c r="BB352" s="39"/>
      <c r="BC352" s="39"/>
      <c r="BD352" s="39"/>
      <c r="BE352" s="39"/>
      <c r="BF352" s="39"/>
      <c r="BG352" s="39"/>
      <c r="BH352" s="39"/>
      <c r="BI352" s="39"/>
      <c r="BJ352" s="39"/>
      <c r="BK352" s="39"/>
      <c r="BL352" s="39"/>
      <c r="BM352" s="39"/>
    </row>
    <row r="353" spans="1:65" ht="15" customHeigh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27" t="s">
        <v>1041</v>
      </c>
      <c r="M353" s="50" t="s">
        <v>891</v>
      </c>
      <c r="N353" s="27" t="s">
        <v>892</v>
      </c>
      <c r="O353" s="27">
        <v>82519</v>
      </c>
      <c r="P353" s="50" t="s">
        <v>44</v>
      </c>
      <c r="Q353" s="27">
        <f t="shared" ref="Q353:S353" si="346">IFERROR(VLOOKUP(P353,B$8:E$139,2,0),0)</f>
        <v>514101</v>
      </c>
      <c r="R353" s="27" t="str">
        <f t="shared" si="346"/>
        <v>FRK.01.</v>
      </c>
      <c r="S353" s="30" t="str">
        <f t="shared" si="346"/>
        <v>Wykonywanie usług fryzjerskich</v>
      </c>
      <c r="T353" s="152" t="s">
        <v>89</v>
      </c>
      <c r="U353" s="79">
        <v>10</v>
      </c>
      <c r="V353" s="79">
        <v>8</v>
      </c>
      <c r="W353" s="78" t="s">
        <v>161</v>
      </c>
      <c r="X353" s="79">
        <v>0</v>
      </c>
      <c r="Y353" s="80">
        <v>0</v>
      </c>
      <c r="Z353" s="30" t="str">
        <f t="shared" si="123"/>
        <v>Centrum Kształcenia Zawodowego w Oleśnicy, ul. Wojska Polskiego 67</v>
      </c>
      <c r="AA353" s="61" t="s">
        <v>134</v>
      </c>
      <c r="AB353" s="38"/>
      <c r="AC353" s="38"/>
      <c r="AD353" s="38"/>
      <c r="AE353" s="39"/>
      <c r="AF353" s="39"/>
      <c r="AG353" s="39"/>
      <c r="AH353" s="39"/>
      <c r="AI353" s="39"/>
      <c r="AJ353" s="39"/>
      <c r="AK353" s="39"/>
      <c r="AL353" s="39"/>
      <c r="AM353" s="39"/>
      <c r="AN353" s="39"/>
      <c r="AO353" s="39"/>
      <c r="AP353" s="39"/>
      <c r="AQ353" s="39"/>
      <c r="AR353" s="39"/>
      <c r="AS353" s="39"/>
      <c r="AT353" s="39"/>
      <c r="AU353" s="39"/>
      <c r="AV353" s="39"/>
      <c r="AW353" s="39"/>
      <c r="AX353" s="39"/>
      <c r="AY353" s="39"/>
      <c r="AZ353" s="39"/>
      <c r="BA353" s="39"/>
      <c r="BB353" s="39"/>
      <c r="BC353" s="39"/>
      <c r="BD353" s="39"/>
      <c r="BE353" s="39"/>
      <c r="BF353" s="39"/>
      <c r="BG353" s="39"/>
      <c r="BH353" s="39"/>
      <c r="BI353" s="39"/>
      <c r="BJ353" s="39"/>
      <c r="BK353" s="39"/>
      <c r="BL353" s="39"/>
      <c r="BM353" s="39"/>
    </row>
    <row r="354" spans="1:65" ht="15" customHeigh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27" t="s">
        <v>972</v>
      </c>
      <c r="M354" s="50" t="s">
        <v>891</v>
      </c>
      <c r="N354" s="27" t="s">
        <v>892</v>
      </c>
      <c r="O354" s="27">
        <v>82519</v>
      </c>
      <c r="P354" s="50" t="s">
        <v>1246</v>
      </c>
      <c r="Q354" s="27">
        <f t="shared" ref="Q354:S354" si="347">IFERROR(VLOOKUP(P354,B$8:E$139,2,0),0)</f>
        <v>741203</v>
      </c>
      <c r="R354" s="27" t="str">
        <f t="shared" si="347"/>
        <v>MOT.02.</v>
      </c>
      <c r="S354" s="30" t="str">
        <f t="shared" si="347"/>
        <v>Obsługa, diagnozowanie oraz naprawa mechatronicznych systemów pojazdów samochodowych</v>
      </c>
      <c r="T354" s="187" t="s">
        <v>1215</v>
      </c>
      <c r="U354" s="79">
        <v>1</v>
      </c>
      <c r="V354" s="79">
        <v>0</v>
      </c>
      <c r="W354" s="78" t="s">
        <v>161</v>
      </c>
      <c r="X354" s="79">
        <v>1</v>
      </c>
      <c r="Y354" s="80">
        <v>0</v>
      </c>
      <c r="Z354" s="30" t="str">
        <f t="shared" si="123"/>
        <v>Ośrodek Dokształcania i Doskonalenia Zawodowego w Krotoszynie</v>
      </c>
      <c r="AA354" s="61" t="s">
        <v>100</v>
      </c>
      <c r="AB354" s="38"/>
      <c r="AC354" s="38"/>
      <c r="AD354" s="38"/>
      <c r="AE354" s="39"/>
      <c r="AF354" s="39"/>
      <c r="AG354" s="39"/>
      <c r="AH354" s="39"/>
      <c r="AI354" s="39"/>
      <c r="AJ354" s="39"/>
      <c r="AK354" s="39"/>
      <c r="AL354" s="39"/>
      <c r="AM354" s="39"/>
      <c r="AN354" s="39"/>
      <c r="AO354" s="39"/>
      <c r="AP354" s="39"/>
      <c r="AQ354" s="39"/>
      <c r="AR354" s="39"/>
      <c r="AS354" s="39"/>
      <c r="AT354" s="39"/>
      <c r="AU354" s="39"/>
      <c r="AV354" s="39"/>
      <c r="AW354" s="39"/>
      <c r="AX354" s="39"/>
      <c r="AY354" s="39"/>
      <c r="AZ354" s="39"/>
      <c r="BA354" s="39"/>
      <c r="BB354" s="39"/>
      <c r="BC354" s="39"/>
      <c r="BD354" s="39"/>
      <c r="BE354" s="39"/>
      <c r="BF354" s="39"/>
      <c r="BG354" s="39"/>
      <c r="BH354" s="39"/>
      <c r="BI354" s="39"/>
      <c r="BJ354" s="39"/>
      <c r="BK354" s="39"/>
      <c r="BL354" s="39"/>
      <c r="BM354" s="39"/>
    </row>
    <row r="355" spans="1:65" ht="15" customHeigh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27" t="s">
        <v>966</v>
      </c>
      <c r="M355" s="50" t="s">
        <v>891</v>
      </c>
      <c r="N355" s="27" t="s">
        <v>892</v>
      </c>
      <c r="O355" s="27">
        <v>82519</v>
      </c>
      <c r="P355" s="50" t="s">
        <v>114</v>
      </c>
      <c r="Q355" s="27">
        <f t="shared" ref="Q355:S355" si="348">IFERROR(VLOOKUP(P355,B$8:E$139,2,0),0)</f>
        <v>512001</v>
      </c>
      <c r="R355" s="27" t="str">
        <f t="shared" si="348"/>
        <v>HGT.02.</v>
      </c>
      <c r="S355" s="30" t="str">
        <f t="shared" si="348"/>
        <v> Przygotowanie i wydawanie dań</v>
      </c>
      <c r="T355" s="181" t="s">
        <v>366</v>
      </c>
      <c r="U355" s="34">
        <v>1</v>
      </c>
      <c r="V355" s="79">
        <v>1</v>
      </c>
      <c r="W355" s="78" t="s">
        <v>161</v>
      </c>
      <c r="X355" s="79">
        <v>0</v>
      </c>
      <c r="Y355" s="80">
        <v>0</v>
      </c>
      <c r="Z355" s="30" t="str">
        <f t="shared" si="123"/>
        <v>Centrum Kształcenia Zawodowego w Oleśnicy, ul. Wojska Polskiego 67</v>
      </c>
      <c r="AA355" s="61" t="s">
        <v>134</v>
      </c>
      <c r="AB355" s="38"/>
      <c r="AC355" s="38"/>
      <c r="AD355" s="38"/>
      <c r="AE355" s="39"/>
      <c r="AF355" s="39"/>
      <c r="AG355" s="39"/>
      <c r="AH355" s="39"/>
      <c r="AI355" s="39"/>
      <c r="AJ355" s="39"/>
      <c r="AK355" s="39"/>
      <c r="AL355" s="39"/>
      <c r="AM355" s="39"/>
      <c r="AN355" s="39"/>
      <c r="AO355" s="39"/>
      <c r="AP355" s="39"/>
      <c r="AQ355" s="39"/>
      <c r="AR355" s="39"/>
      <c r="AS355" s="39"/>
      <c r="AT355" s="39"/>
      <c r="AU355" s="39"/>
      <c r="AV355" s="39"/>
      <c r="AW355" s="39"/>
      <c r="AX355" s="39"/>
      <c r="AY355" s="39"/>
      <c r="AZ355" s="39"/>
      <c r="BA355" s="39"/>
      <c r="BB355" s="39"/>
      <c r="BC355" s="39"/>
      <c r="BD355" s="39"/>
      <c r="BE355" s="39"/>
      <c r="BF355" s="39"/>
      <c r="BG355" s="39"/>
      <c r="BH355" s="39"/>
      <c r="BI355" s="39"/>
      <c r="BJ355" s="39"/>
      <c r="BK355" s="39"/>
      <c r="BL355" s="39"/>
      <c r="BM355" s="39"/>
    </row>
    <row r="356" spans="1:65" ht="15" customHeigh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27" t="s">
        <v>967</v>
      </c>
      <c r="M356" s="50" t="s">
        <v>891</v>
      </c>
      <c r="N356" s="27" t="s">
        <v>892</v>
      </c>
      <c r="O356" s="27">
        <v>82519</v>
      </c>
      <c r="P356" s="50" t="s">
        <v>61</v>
      </c>
      <c r="Q356" s="27">
        <f t="shared" ref="Q356:S356" si="349">IFERROR(VLOOKUP(P356,B$8:E$139,2,0),0)</f>
        <v>723103</v>
      </c>
      <c r="R356" s="27" t="str">
        <f t="shared" si="349"/>
        <v>MOT.05.</v>
      </c>
      <c r="S356" s="30" t="str">
        <f t="shared" si="349"/>
        <v>Obsługa, diagnozowanie oraz naprawa pojazdów samochodowych</v>
      </c>
      <c r="T356" s="187" t="s">
        <v>89</v>
      </c>
      <c r="U356" s="34">
        <v>10</v>
      </c>
      <c r="V356" s="79">
        <v>0</v>
      </c>
      <c r="W356" s="78" t="s">
        <v>161</v>
      </c>
      <c r="X356" s="79">
        <v>0</v>
      </c>
      <c r="Y356" s="80">
        <v>0</v>
      </c>
      <c r="Z356" s="30" t="str">
        <f t="shared" si="123"/>
        <v>Centrum Kształcenia Zawodowego w Oleśnicy, ul. Wojska Polskiego 67</v>
      </c>
      <c r="AA356" s="61" t="s">
        <v>134</v>
      </c>
      <c r="AB356" s="38"/>
      <c r="AC356" s="38"/>
      <c r="AD356" s="38"/>
      <c r="AE356" s="39"/>
      <c r="AF356" s="39"/>
      <c r="AG356" s="39"/>
      <c r="AH356" s="39"/>
      <c r="AI356" s="39"/>
      <c r="AJ356" s="39"/>
      <c r="AK356" s="39"/>
      <c r="AL356" s="39"/>
      <c r="AM356" s="39"/>
      <c r="AN356" s="39"/>
      <c r="AO356" s="39"/>
      <c r="AP356" s="39"/>
      <c r="AQ356" s="39"/>
      <c r="AR356" s="39"/>
      <c r="AS356" s="39"/>
      <c r="AT356" s="39"/>
      <c r="AU356" s="39"/>
      <c r="AV356" s="39"/>
      <c r="AW356" s="39"/>
      <c r="AX356" s="39"/>
      <c r="AY356" s="39"/>
      <c r="AZ356" s="39"/>
      <c r="BA356" s="39"/>
      <c r="BB356" s="39"/>
      <c r="BC356" s="39"/>
      <c r="BD356" s="39"/>
      <c r="BE356" s="39"/>
      <c r="BF356" s="39"/>
      <c r="BG356" s="39"/>
      <c r="BH356" s="39"/>
      <c r="BI356" s="39"/>
      <c r="BJ356" s="39"/>
      <c r="BK356" s="39"/>
      <c r="BL356" s="39"/>
      <c r="BM356" s="39"/>
    </row>
    <row r="357" spans="1:65" ht="15" customHeigh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27" t="s">
        <v>970</v>
      </c>
      <c r="M357" s="50" t="s">
        <v>891</v>
      </c>
      <c r="N357" s="27" t="s">
        <v>892</v>
      </c>
      <c r="O357" s="27">
        <v>82519</v>
      </c>
      <c r="P357" s="50" t="s">
        <v>40</v>
      </c>
      <c r="Q357" s="27">
        <f t="shared" ref="Q357:S357" si="350">IFERROR(VLOOKUP(P357,B$8:E$139,2,0),0)</f>
        <v>741103</v>
      </c>
      <c r="R357" s="27" t="str">
        <f t="shared" si="350"/>
        <v>ELE.02.</v>
      </c>
      <c r="S357" s="30" t="str">
        <f t="shared" si="350"/>
        <v>Montaż, uruchamianie i konserwacja instalacji, maszyn i urządzeń elektrycznych</v>
      </c>
      <c r="T357" s="187" t="s">
        <v>1227</v>
      </c>
      <c r="U357" s="34">
        <v>4</v>
      </c>
      <c r="V357" s="79">
        <v>1</v>
      </c>
      <c r="W357" s="78" t="s">
        <v>161</v>
      </c>
      <c r="X357" s="79">
        <v>0</v>
      </c>
      <c r="Y357" s="80">
        <v>0</v>
      </c>
      <c r="Z357" s="30" t="str">
        <f t="shared" si="123"/>
        <v>Centrum Kształcenia Zawodowego w Oleśnicy, ul. Wojska Polskiego 67</v>
      </c>
      <c r="AA357" s="61" t="s">
        <v>134</v>
      </c>
      <c r="AB357" s="38"/>
      <c r="AC357" s="38"/>
      <c r="AD357" s="38"/>
      <c r="AE357" s="39"/>
      <c r="AF357" s="39"/>
      <c r="AG357" s="39"/>
      <c r="AH357" s="39"/>
      <c r="AI357" s="39"/>
      <c r="AJ357" s="98" t="s">
        <v>1294</v>
      </c>
      <c r="AK357" s="39"/>
      <c r="AL357" s="39"/>
      <c r="AM357" s="39"/>
      <c r="AN357" s="39"/>
      <c r="AO357" s="39"/>
      <c r="AP357" s="39"/>
      <c r="AQ357" s="39"/>
      <c r="AR357" s="39"/>
      <c r="AS357" s="39"/>
      <c r="AT357" s="39"/>
      <c r="AU357" s="39"/>
      <c r="AV357" s="39"/>
      <c r="AW357" s="39"/>
      <c r="AX357" s="39"/>
      <c r="AY357" s="39"/>
      <c r="AZ357" s="39"/>
      <c r="BA357" s="39"/>
      <c r="BB357" s="39"/>
      <c r="BC357" s="39"/>
      <c r="BD357" s="39"/>
      <c r="BE357" s="39"/>
      <c r="BF357" s="39"/>
      <c r="BG357" s="39"/>
      <c r="BH357" s="39"/>
      <c r="BI357" s="39"/>
      <c r="BJ357" s="39"/>
      <c r="BK357" s="39"/>
      <c r="BL357" s="39"/>
      <c r="BM357" s="39"/>
    </row>
    <row r="358" spans="1:65" ht="15" customHeigh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27" t="s">
        <v>980</v>
      </c>
      <c r="M358" s="50" t="s">
        <v>891</v>
      </c>
      <c r="N358" s="27" t="s">
        <v>892</v>
      </c>
      <c r="O358" s="27">
        <v>82519</v>
      </c>
      <c r="P358" s="50" t="s">
        <v>92</v>
      </c>
      <c r="Q358" s="27">
        <f t="shared" ref="Q358:S358" si="351">IFERROR(VLOOKUP(P358,B$8:E$139,2,0),0)</f>
        <v>752205</v>
      </c>
      <c r="R358" s="27" t="str">
        <f t="shared" si="351"/>
        <v>DRM.04.</v>
      </c>
      <c r="S358" s="30" t="str">
        <f t="shared" si="351"/>
        <v> Wytwarzanie wyrobów z drewna i materiałów drewnopochodnych</v>
      </c>
      <c r="T358" s="44" t="s">
        <v>140</v>
      </c>
      <c r="U358" s="79">
        <v>5</v>
      </c>
      <c r="V358" s="79">
        <v>0</v>
      </c>
      <c r="W358" s="78" t="s">
        <v>161</v>
      </c>
      <c r="X358" s="79">
        <v>0</v>
      </c>
      <c r="Y358" s="80">
        <v>0</v>
      </c>
      <c r="Z358" s="30" t="str">
        <f t="shared" si="123"/>
        <v>Centrum Kształcenia Zawodowego w Oleśnicy, ul. Wojska Polskiego 67</v>
      </c>
      <c r="AA358" s="61" t="s">
        <v>134</v>
      </c>
      <c r="AB358" s="38"/>
      <c r="AC358" s="38"/>
      <c r="AD358" s="38"/>
      <c r="AE358" s="39"/>
      <c r="AF358" s="39"/>
      <c r="AG358" s="39"/>
      <c r="AH358" s="39"/>
      <c r="AI358" s="39"/>
      <c r="AJ358" s="39"/>
      <c r="AK358" s="39"/>
      <c r="AL358" s="39"/>
      <c r="AM358" s="39"/>
      <c r="AN358" s="39"/>
      <c r="AO358" s="39"/>
      <c r="AP358" s="39"/>
      <c r="AQ358" s="39"/>
      <c r="AR358" s="39"/>
      <c r="AS358" s="39"/>
      <c r="AT358" s="39"/>
      <c r="AU358" s="39"/>
      <c r="AV358" s="39"/>
      <c r="AW358" s="39"/>
      <c r="AX358" s="39"/>
      <c r="AY358" s="39"/>
      <c r="AZ358" s="39"/>
      <c r="BA358" s="39"/>
      <c r="BB358" s="39"/>
      <c r="BC358" s="39"/>
      <c r="BD358" s="39"/>
      <c r="BE358" s="39"/>
      <c r="BF358" s="39"/>
      <c r="BG358" s="39"/>
      <c r="BH358" s="39"/>
      <c r="BI358" s="39"/>
      <c r="BJ358" s="39"/>
      <c r="BK358" s="39"/>
      <c r="BL358" s="39"/>
      <c r="BM358" s="39"/>
    </row>
    <row r="359" spans="1:65" ht="15" customHeigh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27" t="s">
        <v>679</v>
      </c>
      <c r="M359" s="50" t="s">
        <v>891</v>
      </c>
      <c r="N359" s="27" t="s">
        <v>892</v>
      </c>
      <c r="O359" s="27">
        <v>82519</v>
      </c>
      <c r="P359" s="50" t="s">
        <v>124</v>
      </c>
      <c r="Q359" s="27">
        <f t="shared" ref="Q359:S359" si="352">IFERROR(VLOOKUP(P359,B$8:E$139,2,0),0)</f>
        <v>722307</v>
      </c>
      <c r="R359" s="27" t="str">
        <f t="shared" si="352"/>
        <v>MEC.05.</v>
      </c>
      <c r="S359" s="30" t="str">
        <f t="shared" si="352"/>
        <v> Użytkowanie obrabiarek skrawających</v>
      </c>
      <c r="T359" s="283"/>
      <c r="U359" s="263">
        <v>0</v>
      </c>
      <c r="V359" s="79"/>
      <c r="W359" s="78"/>
      <c r="X359" s="79"/>
      <c r="Y359" s="80"/>
      <c r="Z359" s="30" t="str">
        <f t="shared" si="123"/>
        <v>Centrum Kształcenia Zawodowego w Oleśnicy, ul. Wojska Polskiego 67</v>
      </c>
      <c r="AA359" s="61" t="s">
        <v>134</v>
      </c>
      <c r="AB359" s="38"/>
      <c r="AC359" s="38"/>
      <c r="AD359" s="38"/>
      <c r="AE359" s="39"/>
      <c r="AF359" s="39"/>
      <c r="AG359" s="39"/>
      <c r="AH359" s="39"/>
      <c r="AI359" s="39"/>
      <c r="AJ359" s="98" t="s">
        <v>1294</v>
      </c>
      <c r="AK359" s="39"/>
      <c r="AL359" s="39"/>
      <c r="AM359" s="39"/>
      <c r="AN359" s="39"/>
      <c r="AO359" s="39"/>
      <c r="AP359" s="39"/>
      <c r="AQ359" s="39"/>
      <c r="AR359" s="39"/>
      <c r="AS359" s="39"/>
      <c r="AT359" s="39"/>
      <c r="AU359" s="39"/>
      <c r="AV359" s="39"/>
      <c r="AW359" s="39"/>
      <c r="AX359" s="39"/>
      <c r="AY359" s="39"/>
      <c r="AZ359" s="39"/>
      <c r="BA359" s="39"/>
      <c r="BB359" s="39"/>
      <c r="BC359" s="39"/>
      <c r="BD359" s="39"/>
      <c r="BE359" s="39"/>
      <c r="BF359" s="39"/>
      <c r="BG359" s="39"/>
      <c r="BH359" s="39"/>
      <c r="BI359" s="39"/>
      <c r="BJ359" s="39"/>
      <c r="BK359" s="39"/>
      <c r="BL359" s="39"/>
      <c r="BM359" s="39"/>
    </row>
    <row r="360" spans="1:65" ht="15" customHeigh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27" t="s">
        <v>680</v>
      </c>
      <c r="M360" s="50" t="s">
        <v>891</v>
      </c>
      <c r="N360" s="27" t="s">
        <v>892</v>
      </c>
      <c r="O360" s="27">
        <v>82519</v>
      </c>
      <c r="P360" s="50" t="s">
        <v>133</v>
      </c>
      <c r="Q360" s="27">
        <f t="shared" ref="Q360:S360" si="353">IFERROR(VLOOKUP(P360,B$8:E$139,2,0),0)</f>
        <v>753402</v>
      </c>
      <c r="R360" s="27" t="str">
        <f t="shared" si="353"/>
        <v>DRM.05.</v>
      </c>
      <c r="S360" s="30" t="str">
        <f t="shared" si="353"/>
        <v>Wykonywanie wyrobów tapicerowanych</v>
      </c>
      <c r="T360" s="245" t="s">
        <v>140</v>
      </c>
      <c r="U360" s="34">
        <v>19</v>
      </c>
      <c r="V360" s="79">
        <v>0</v>
      </c>
      <c r="W360" s="78" t="s">
        <v>161</v>
      </c>
      <c r="X360" s="79">
        <v>0</v>
      </c>
      <c r="Y360" s="80">
        <v>0</v>
      </c>
      <c r="Z360" s="30" t="str">
        <f t="shared" si="123"/>
        <v>Centrum Kształcenia Zawodowego w Oleśnicy, ul. Wojska Polskiego 67</v>
      </c>
      <c r="AA360" s="61" t="s">
        <v>134</v>
      </c>
      <c r="AB360" s="38"/>
      <c r="AC360" s="38"/>
      <c r="AD360" s="38"/>
      <c r="AE360" s="39"/>
      <c r="AF360" s="39"/>
      <c r="AG360" s="39"/>
      <c r="AH360" s="39"/>
      <c r="AI360" s="39"/>
      <c r="AJ360" s="39"/>
      <c r="AK360" s="39"/>
      <c r="AL360" s="39"/>
      <c r="AM360" s="39"/>
      <c r="AN360" s="39"/>
      <c r="AO360" s="39"/>
      <c r="AP360" s="39"/>
      <c r="AQ360" s="39"/>
      <c r="AR360" s="39"/>
      <c r="AS360" s="39"/>
      <c r="AT360" s="39"/>
      <c r="AU360" s="39"/>
      <c r="AV360" s="39"/>
      <c r="AW360" s="39"/>
      <c r="AX360" s="39"/>
      <c r="AY360" s="39"/>
      <c r="AZ360" s="39"/>
      <c r="BA360" s="39"/>
      <c r="BB360" s="39"/>
      <c r="BC360" s="39"/>
      <c r="BD360" s="39"/>
      <c r="BE360" s="39"/>
      <c r="BF360" s="39"/>
      <c r="BG360" s="39"/>
      <c r="BH360" s="39"/>
      <c r="BI360" s="39"/>
      <c r="BJ360" s="39"/>
      <c r="BK360" s="39"/>
      <c r="BL360" s="39"/>
      <c r="BM360" s="39"/>
    </row>
    <row r="361" spans="1:65" ht="15" customHeigh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27" t="s">
        <v>682</v>
      </c>
      <c r="M361" s="50" t="s">
        <v>891</v>
      </c>
      <c r="N361" s="27" t="s">
        <v>892</v>
      </c>
      <c r="O361" s="27">
        <v>82519</v>
      </c>
      <c r="P361" s="50" t="s">
        <v>120</v>
      </c>
      <c r="Q361" s="27">
        <f t="shared" ref="Q361:S361" si="354">IFERROR(VLOOKUP(P361,B$8:E$139,2,0),0)</f>
        <v>712618</v>
      </c>
      <c r="R361" s="27" t="str">
        <f t="shared" si="354"/>
        <v>BUD.09.</v>
      </c>
      <c r="S361" s="30" t="str">
        <f t="shared" si="354"/>
        <v>Wykonywanie robót związanych z budową, montażem i eksploatacją sieci oraz instalacji sanitarnych</v>
      </c>
      <c r="T361" s="187" t="s">
        <v>216</v>
      </c>
      <c r="U361" s="79">
        <v>3</v>
      </c>
      <c r="V361" s="79">
        <v>0</v>
      </c>
      <c r="W361" s="78" t="s">
        <v>161</v>
      </c>
      <c r="X361" s="79">
        <v>3</v>
      </c>
      <c r="Y361" s="80">
        <v>0</v>
      </c>
      <c r="Z361" s="30" t="str">
        <f t="shared" si="123"/>
        <v>Centrum Kształcenia Zawodowego w Świdnicy, 58-105 Świdnica, ul. Gen. Władysława Sikorskiego 41</v>
      </c>
      <c r="AA361" s="61" t="s">
        <v>34</v>
      </c>
      <c r="AB361" s="38"/>
      <c r="AC361" s="38"/>
      <c r="AD361" s="38"/>
      <c r="AE361" s="39"/>
      <c r="AF361" s="39"/>
      <c r="AG361" s="39"/>
      <c r="AH361" s="39"/>
      <c r="AI361" s="39"/>
      <c r="AJ361" s="39"/>
      <c r="AK361" s="39"/>
      <c r="AL361" s="39"/>
      <c r="AM361" s="39"/>
      <c r="AN361" s="39"/>
      <c r="AO361" s="39"/>
      <c r="AP361" s="39"/>
      <c r="AQ361" s="39"/>
      <c r="AR361" s="39"/>
      <c r="AS361" s="39"/>
      <c r="AT361" s="39"/>
      <c r="AU361" s="39"/>
      <c r="AV361" s="39"/>
      <c r="AW361" s="39"/>
      <c r="AX361" s="39"/>
      <c r="AY361" s="39"/>
      <c r="AZ361" s="39"/>
      <c r="BA361" s="39"/>
      <c r="BB361" s="39"/>
      <c r="BC361" s="39"/>
      <c r="BD361" s="39"/>
      <c r="BE361" s="39"/>
      <c r="BF361" s="39"/>
      <c r="BG361" s="39"/>
      <c r="BH361" s="39"/>
      <c r="BI361" s="39"/>
      <c r="BJ361" s="39"/>
      <c r="BK361" s="39"/>
      <c r="BL361" s="39"/>
      <c r="BM361" s="39"/>
    </row>
    <row r="362" spans="1:65" ht="15" customHeigh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27" t="s">
        <v>683</v>
      </c>
      <c r="M362" s="50" t="s">
        <v>891</v>
      </c>
      <c r="N362" s="27" t="s">
        <v>892</v>
      </c>
      <c r="O362" s="27">
        <v>82519</v>
      </c>
      <c r="P362" s="50" t="s">
        <v>143</v>
      </c>
      <c r="Q362" s="27">
        <f t="shared" ref="Q362:S362" si="355">IFERROR(VLOOKUP(P362,B$8:E$139,2,0),0)</f>
        <v>742117</v>
      </c>
      <c r="R362" s="27" t="str">
        <f t="shared" si="355"/>
        <v>ELM.02.</v>
      </c>
      <c r="S362" s="30" t="str">
        <f t="shared" si="355"/>
        <v>Montaż oraz instalowanie układów i urządzeń elektronicznych</v>
      </c>
      <c r="T362" s="81" t="s">
        <v>1213</v>
      </c>
      <c r="U362" s="79">
        <v>2</v>
      </c>
      <c r="V362" s="79">
        <v>0</v>
      </c>
      <c r="W362" s="78" t="s">
        <v>161</v>
      </c>
      <c r="X362" s="79">
        <v>2</v>
      </c>
      <c r="Y362" s="80">
        <v>0</v>
      </c>
      <c r="Z362" s="30" t="str">
        <f t="shared" si="123"/>
        <v>Centrum Kształcenia Zawodowego w Zespole Szkół i Placówek Kształcenia Zawodowego, ul.Botaniczna 66, 65-392  Zielona Góra</v>
      </c>
      <c r="AA362" s="61" t="s">
        <v>81</v>
      </c>
      <c r="AB362" s="38"/>
      <c r="AC362" s="38"/>
      <c r="AD362" s="38"/>
      <c r="AE362" s="39"/>
      <c r="AF362" s="39"/>
      <c r="AG362" s="39"/>
      <c r="AH362" s="39"/>
      <c r="AI362" s="39"/>
      <c r="AJ362" s="39"/>
      <c r="AK362" s="39"/>
      <c r="AL362" s="39"/>
      <c r="AM362" s="39"/>
      <c r="AN362" s="39"/>
      <c r="AO362" s="39"/>
      <c r="AP362" s="39"/>
      <c r="AQ362" s="39"/>
      <c r="AR362" s="39"/>
      <c r="AS362" s="39"/>
      <c r="AT362" s="39"/>
      <c r="AU362" s="39"/>
      <c r="AV362" s="39"/>
      <c r="AW362" s="39"/>
      <c r="AX362" s="39"/>
      <c r="AY362" s="39"/>
      <c r="AZ362" s="39"/>
      <c r="BA362" s="39"/>
      <c r="BB362" s="39"/>
      <c r="BC362" s="39"/>
      <c r="BD362" s="39"/>
      <c r="BE362" s="39"/>
      <c r="BF362" s="39"/>
      <c r="BG362" s="39"/>
      <c r="BH362" s="39"/>
      <c r="BI362" s="39"/>
      <c r="BJ362" s="39"/>
      <c r="BK362" s="39"/>
      <c r="BL362" s="39"/>
      <c r="BM362" s="39"/>
    </row>
    <row r="363" spans="1:65" ht="15" customHeigh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27" t="s">
        <v>684</v>
      </c>
      <c r="M363" s="50" t="s">
        <v>891</v>
      </c>
      <c r="N363" s="27" t="s">
        <v>892</v>
      </c>
      <c r="O363" s="27">
        <v>82519</v>
      </c>
      <c r="P363" s="50" t="s">
        <v>109</v>
      </c>
      <c r="Q363" s="27">
        <f t="shared" ref="Q363:S363" si="356">IFERROR(VLOOKUP(P363,B$8:E$139,2,0),0)</f>
        <v>753105</v>
      </c>
      <c r="R363" s="27" t="str">
        <f t="shared" si="356"/>
        <v>MOD.03.</v>
      </c>
      <c r="S363" s="30" t="str">
        <f t="shared" si="356"/>
        <v>Projektowanie i wytwarzanie wyrobów odzieżowych</v>
      </c>
      <c r="T363" s="78" t="s">
        <v>1213</v>
      </c>
      <c r="U363" s="79">
        <v>1</v>
      </c>
      <c r="V363" s="79">
        <v>1</v>
      </c>
      <c r="W363" s="78" t="s">
        <v>161</v>
      </c>
      <c r="X363" s="79">
        <v>1</v>
      </c>
      <c r="Y363" s="80">
        <v>1</v>
      </c>
      <c r="Z363" s="30" t="str">
        <f t="shared" si="123"/>
        <v>Centrum Kształcenia Zawodowego w Zespole Szkół i Placówek Kształcenia Zawodowego, ul.Botaniczna 66, 65-392  Zielona Góra</v>
      </c>
      <c r="AA363" s="61" t="s">
        <v>81</v>
      </c>
      <c r="AB363" s="38" t="s">
        <v>977</v>
      </c>
      <c r="AC363" s="38"/>
      <c r="AD363" s="38"/>
      <c r="AE363" s="39"/>
      <c r="AF363" s="39"/>
      <c r="AG363" s="39"/>
      <c r="AH363" s="39"/>
      <c r="AI363" s="39"/>
      <c r="AJ363" s="39"/>
      <c r="AK363" s="39"/>
      <c r="AL363" s="39"/>
      <c r="AM363" s="39"/>
      <c r="AN363" s="39"/>
      <c r="AO363" s="39"/>
      <c r="AP363" s="39"/>
      <c r="AQ363" s="39"/>
      <c r="AR363" s="39"/>
      <c r="AS363" s="39"/>
      <c r="AT363" s="39"/>
      <c r="AU363" s="39"/>
      <c r="AV363" s="39"/>
      <c r="AW363" s="39"/>
      <c r="AX363" s="39"/>
      <c r="AY363" s="39"/>
      <c r="AZ363" s="39"/>
      <c r="BA363" s="39"/>
      <c r="BB363" s="39"/>
      <c r="BC363" s="39"/>
      <c r="BD363" s="39"/>
      <c r="BE363" s="39"/>
      <c r="BF363" s="39"/>
      <c r="BG363" s="39"/>
      <c r="BH363" s="39"/>
      <c r="BI363" s="39"/>
      <c r="BJ363" s="39"/>
      <c r="BK363" s="39"/>
      <c r="BL363" s="39"/>
      <c r="BM363" s="39"/>
    </row>
    <row r="364" spans="1:65" ht="15" customHeigh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27" t="s">
        <v>685</v>
      </c>
      <c r="M364" s="50" t="s">
        <v>891</v>
      </c>
      <c r="N364" s="27" t="s">
        <v>892</v>
      </c>
      <c r="O364" s="27">
        <v>82519</v>
      </c>
      <c r="P364" s="50" t="s">
        <v>31</v>
      </c>
      <c r="Q364" s="27">
        <f t="shared" ref="Q364:S364" si="357">IFERROR(VLOOKUP(P364,B$8:E$139,2,0),0)</f>
        <v>751201</v>
      </c>
      <c r="R364" s="27" t="str">
        <f t="shared" si="357"/>
        <v>SPC.01.</v>
      </c>
      <c r="S364" s="30" t="str">
        <f t="shared" si="357"/>
        <v>Produkcja wyrobów cukierniczych</v>
      </c>
      <c r="T364" s="181" t="s">
        <v>116</v>
      </c>
      <c r="U364" s="79">
        <v>4</v>
      </c>
      <c r="V364" s="79">
        <v>2</v>
      </c>
      <c r="W364" s="78" t="s">
        <v>161</v>
      </c>
      <c r="X364" s="79">
        <v>0</v>
      </c>
      <c r="Y364" s="80">
        <v>0</v>
      </c>
      <c r="Z364" s="30" t="str">
        <f t="shared" si="123"/>
        <v>Centrum Kształcenia Zawodowego w Oleśnicy, ul. Wojska Polskiego 67</v>
      </c>
      <c r="AA364" s="61" t="s">
        <v>134</v>
      </c>
      <c r="AB364" s="38"/>
      <c r="AC364" s="38"/>
      <c r="AD364" s="38"/>
      <c r="AE364" s="39"/>
      <c r="AF364" s="39"/>
      <c r="AG364" s="39"/>
      <c r="AH364" s="39"/>
      <c r="AI364" s="39"/>
      <c r="AJ364" s="39"/>
      <c r="AK364" s="39"/>
      <c r="AL364" s="39"/>
      <c r="AM364" s="39"/>
      <c r="AN364" s="39"/>
      <c r="AO364" s="39"/>
      <c r="AP364" s="39"/>
      <c r="AQ364" s="39"/>
      <c r="AR364" s="39"/>
      <c r="AS364" s="39"/>
      <c r="AT364" s="39"/>
      <c r="AU364" s="39"/>
      <c r="AV364" s="39"/>
      <c r="AW364" s="39"/>
      <c r="AX364" s="39"/>
      <c r="AY364" s="39"/>
      <c r="AZ364" s="39"/>
      <c r="BA364" s="39"/>
      <c r="BB364" s="39"/>
      <c r="BC364" s="39"/>
      <c r="BD364" s="39"/>
      <c r="BE364" s="39"/>
      <c r="BF364" s="39"/>
      <c r="BG364" s="39"/>
      <c r="BH364" s="39"/>
      <c r="BI364" s="39"/>
      <c r="BJ364" s="39"/>
      <c r="BK364" s="39"/>
      <c r="BL364" s="39"/>
      <c r="BM364" s="39"/>
    </row>
    <row r="365" spans="1:65" ht="1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27"/>
      <c r="M365" s="50" t="s">
        <v>891</v>
      </c>
      <c r="N365" s="27" t="s">
        <v>892</v>
      </c>
      <c r="O365" s="27">
        <v>82519</v>
      </c>
      <c r="P365" s="50" t="s">
        <v>74</v>
      </c>
      <c r="Q365" s="27">
        <f t="shared" ref="Q365:S365" si="358">IFERROR(VLOOKUP(P365,B$8:E$139,2,0),0)</f>
        <v>522301</v>
      </c>
      <c r="R365" s="27" t="str">
        <f t="shared" si="358"/>
        <v>HAN.01.</v>
      </c>
      <c r="S365" s="30" t="str">
        <f t="shared" si="358"/>
        <v>Prowadzenie sprzedaży</v>
      </c>
      <c r="T365" s="204" t="s">
        <v>366</v>
      </c>
      <c r="U365" s="34">
        <v>15</v>
      </c>
      <c r="V365" s="79">
        <v>13</v>
      </c>
      <c r="W365" s="78" t="s">
        <v>161</v>
      </c>
      <c r="X365" s="79">
        <v>0</v>
      </c>
      <c r="Y365" s="80">
        <v>0</v>
      </c>
      <c r="Z365" s="30" t="str">
        <f t="shared" si="123"/>
        <v>Centrum Kształcenia Zawodowego w Oleśnicy, ul. Wojska Polskiego 67</v>
      </c>
      <c r="AA365" s="61" t="s">
        <v>134</v>
      </c>
      <c r="AB365" s="38"/>
      <c r="AC365" s="38"/>
      <c r="AD365" s="38"/>
      <c r="AE365" s="39"/>
      <c r="AF365" s="39"/>
      <c r="AG365" s="39"/>
      <c r="AH365" s="39"/>
      <c r="AI365" s="39"/>
      <c r="AJ365" s="39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</row>
    <row r="366" spans="1:65" ht="1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27" t="s">
        <v>673</v>
      </c>
      <c r="M366" s="50" t="s">
        <v>891</v>
      </c>
      <c r="N366" s="27" t="s">
        <v>892</v>
      </c>
      <c r="O366" s="27">
        <v>82519</v>
      </c>
      <c r="P366" s="50" t="s">
        <v>254</v>
      </c>
      <c r="Q366" s="27">
        <f t="shared" ref="Q366:S366" si="359">IFERROR(VLOOKUP(P366,B$8:E$139,2,0),0)</f>
        <v>722204</v>
      </c>
      <c r="R366" s="27" t="str">
        <f t="shared" si="359"/>
        <v>MEC.08.</v>
      </c>
      <c r="S366" s="30" t="str">
        <f t="shared" si="359"/>
        <v>Wykonywanie i naprawa elementów maszyn, urządzeń i narzędzi</v>
      </c>
      <c r="T366" s="43" t="s">
        <v>1212</v>
      </c>
      <c r="U366" s="79">
        <v>1</v>
      </c>
      <c r="V366" s="79">
        <v>0</v>
      </c>
      <c r="W366" s="78" t="s">
        <v>161</v>
      </c>
      <c r="X366" s="79">
        <v>1</v>
      </c>
      <c r="Y366" s="80">
        <v>0</v>
      </c>
      <c r="Z366" s="30" t="str">
        <f t="shared" si="123"/>
        <v>Ośrodek Dokształcania i Doskonalenia Zawodowego w Krotoszynie</v>
      </c>
      <c r="AA366" s="61" t="s">
        <v>100</v>
      </c>
      <c r="AB366" s="38"/>
      <c r="AC366" s="7"/>
      <c r="AD366" s="38"/>
      <c r="AE366" s="39"/>
      <c r="AF366" s="39"/>
      <c r="AG366" s="39"/>
      <c r="AH366" s="39"/>
      <c r="AI366" s="39"/>
      <c r="AJ366" s="39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</row>
    <row r="367" spans="1:65" ht="1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27" t="s">
        <v>688</v>
      </c>
      <c r="M367" s="50" t="s">
        <v>1295</v>
      </c>
      <c r="N367" s="27" t="s">
        <v>912</v>
      </c>
      <c r="O367" s="27">
        <v>22648</v>
      </c>
      <c r="P367" s="50" t="s">
        <v>92</v>
      </c>
      <c r="Q367" s="27">
        <f t="shared" ref="Q367:S367" si="360">IFERROR(VLOOKUP(P367,B$8:E$139,2,0),0)</f>
        <v>752205</v>
      </c>
      <c r="R367" s="27" t="str">
        <f t="shared" si="360"/>
        <v>DRM.04.</v>
      </c>
      <c r="S367" s="30" t="str">
        <f t="shared" si="360"/>
        <v> Wytwarzanie wyrobów z drewna i materiałów drewnopochodnych</v>
      </c>
      <c r="T367" s="204" t="s">
        <v>140</v>
      </c>
      <c r="U367" s="79">
        <v>1</v>
      </c>
      <c r="V367" s="79">
        <v>0</v>
      </c>
      <c r="W367" s="78" t="s">
        <v>161</v>
      </c>
      <c r="X367" s="79">
        <v>1</v>
      </c>
      <c r="Y367" s="80">
        <v>0</v>
      </c>
      <c r="Z367" s="30" t="str">
        <f t="shared" si="123"/>
        <v>Centrum Kształcenia Zawodowego w Świdnicy, 58-105 Świdnica, ul. Gen. Władysława Sikorskiego 41</v>
      </c>
      <c r="AA367" s="61" t="s">
        <v>34</v>
      </c>
      <c r="AB367" s="38"/>
      <c r="AC367" s="38"/>
      <c r="AD367" s="38"/>
      <c r="AE367" s="39"/>
      <c r="AF367" s="39"/>
      <c r="AG367" s="39"/>
      <c r="AH367" s="39"/>
      <c r="AI367" s="39"/>
      <c r="AJ367" s="39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</row>
    <row r="368" spans="1:65" ht="15" customHeigh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27" t="s">
        <v>689</v>
      </c>
      <c r="M368" s="50" t="s">
        <v>1295</v>
      </c>
      <c r="N368" s="27" t="s">
        <v>912</v>
      </c>
      <c r="O368" s="27">
        <v>22648</v>
      </c>
      <c r="P368" s="50" t="s">
        <v>61</v>
      </c>
      <c r="Q368" s="27">
        <f t="shared" ref="Q368:S368" si="361">IFERROR(VLOOKUP(P368,B$8:E$139,2,0),0)</f>
        <v>723103</v>
      </c>
      <c r="R368" s="27" t="str">
        <f t="shared" si="361"/>
        <v>MOT.05.</v>
      </c>
      <c r="S368" s="30" t="str">
        <f t="shared" si="361"/>
        <v>Obsługa, diagnozowanie oraz naprawa pojazdów samochodowych</v>
      </c>
      <c r="T368" s="285"/>
      <c r="U368" s="263">
        <v>0</v>
      </c>
      <c r="V368" s="79"/>
      <c r="W368" s="78"/>
      <c r="X368" s="34"/>
      <c r="Y368" s="80"/>
      <c r="Z368" s="30" t="str">
        <f t="shared" si="123"/>
        <v>Centrum Kształcenia Zawodowego w CKZiU,  ul. Tadeusza Kościuszki 27, 56-100 Wołów</v>
      </c>
      <c r="AA368" s="61" t="s">
        <v>162</v>
      </c>
      <c r="AB368" s="38"/>
      <c r="AC368" s="38"/>
      <c r="AD368" s="38"/>
      <c r="AE368" s="39"/>
      <c r="AF368" s="39"/>
      <c r="AG368" s="39"/>
      <c r="AH368" s="39"/>
      <c r="AI368" s="39"/>
      <c r="AJ368" s="98" t="s">
        <v>839</v>
      </c>
      <c r="AK368" s="39"/>
      <c r="AL368" s="39"/>
      <c r="AM368" s="39"/>
      <c r="AN368" s="39"/>
      <c r="AO368" s="39"/>
      <c r="AP368" s="39"/>
      <c r="AQ368" s="39"/>
      <c r="AR368" s="39"/>
      <c r="AS368" s="39"/>
      <c r="AT368" s="39"/>
      <c r="AU368" s="39"/>
      <c r="AV368" s="39"/>
      <c r="AW368" s="39"/>
      <c r="AX368" s="39"/>
      <c r="AY368" s="39"/>
      <c r="AZ368" s="39"/>
      <c r="BA368" s="39"/>
      <c r="BB368" s="39"/>
      <c r="BC368" s="39"/>
      <c r="BD368" s="39"/>
      <c r="BE368" s="39"/>
      <c r="BF368" s="39"/>
      <c r="BG368" s="39"/>
      <c r="BH368" s="39"/>
      <c r="BI368" s="39"/>
      <c r="BJ368" s="39"/>
      <c r="BK368" s="39"/>
      <c r="BL368" s="39"/>
      <c r="BM368" s="39"/>
    </row>
    <row r="369" spans="1:65" ht="15" customHeigh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27" t="s">
        <v>690</v>
      </c>
      <c r="M369" s="50" t="s">
        <v>1295</v>
      </c>
      <c r="N369" s="27" t="s">
        <v>912</v>
      </c>
      <c r="O369" s="27">
        <v>22648</v>
      </c>
      <c r="P369" s="50" t="s">
        <v>44</v>
      </c>
      <c r="Q369" s="27">
        <f t="shared" ref="Q369:S369" si="362">IFERROR(VLOOKUP(P369,B$8:E$139,2,0),0)</f>
        <v>514101</v>
      </c>
      <c r="R369" s="27" t="str">
        <f t="shared" si="362"/>
        <v>FRK.01.</v>
      </c>
      <c r="S369" s="30" t="str">
        <f t="shared" si="362"/>
        <v>Wykonywanie usług fryzjerskich</v>
      </c>
      <c r="T369" s="187" t="s">
        <v>216</v>
      </c>
      <c r="U369" s="79">
        <v>4</v>
      </c>
      <c r="V369" s="79">
        <v>4</v>
      </c>
      <c r="W369" s="78" t="s">
        <v>161</v>
      </c>
      <c r="X369" s="79">
        <v>4</v>
      </c>
      <c r="Y369" s="80">
        <v>4</v>
      </c>
      <c r="Z369" s="30" t="str">
        <f t="shared" si="123"/>
        <v>Centrum Kształcenia Zawodowego i Ustawicznego w Legnicy, ul. Lotnicza 26, 59-220 Legnica</v>
      </c>
      <c r="AA369" s="61" t="s">
        <v>111</v>
      </c>
      <c r="AB369" s="38"/>
      <c r="AC369" s="38"/>
      <c r="AD369" s="38"/>
      <c r="AE369" s="39"/>
      <c r="AF369" s="39"/>
      <c r="AG369" s="39"/>
      <c r="AH369" s="39"/>
      <c r="AI369" s="39"/>
      <c r="AJ369" s="39"/>
      <c r="AK369" s="39"/>
      <c r="AL369" s="39"/>
      <c r="AM369" s="39"/>
      <c r="AN369" s="39"/>
      <c r="AO369" s="39"/>
      <c r="AP369" s="39"/>
      <c r="AQ369" s="39"/>
      <c r="AR369" s="39"/>
      <c r="AS369" s="39"/>
      <c r="AT369" s="39"/>
      <c r="AU369" s="39"/>
      <c r="AV369" s="39"/>
      <c r="AW369" s="39"/>
      <c r="AX369" s="39"/>
      <c r="AY369" s="39"/>
      <c r="AZ369" s="39"/>
      <c r="BA369" s="39"/>
      <c r="BB369" s="39"/>
      <c r="BC369" s="39"/>
      <c r="BD369" s="39"/>
      <c r="BE369" s="39"/>
      <c r="BF369" s="39"/>
      <c r="BG369" s="39"/>
      <c r="BH369" s="39"/>
      <c r="BI369" s="39"/>
      <c r="BJ369" s="39"/>
      <c r="BK369" s="39"/>
      <c r="BL369" s="39"/>
      <c r="BM369" s="39"/>
    </row>
    <row r="370" spans="1:65" ht="15" customHeigh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27" t="s">
        <v>1078</v>
      </c>
      <c r="M370" s="50" t="s">
        <v>1295</v>
      </c>
      <c r="N370" s="27" t="s">
        <v>912</v>
      </c>
      <c r="O370" s="27">
        <v>22648</v>
      </c>
      <c r="P370" s="50" t="s">
        <v>74</v>
      </c>
      <c r="Q370" s="27">
        <f t="shared" ref="Q370:S370" si="363">IFERROR(VLOOKUP(P370,B$8:E$139,2,0),0)</f>
        <v>522301</v>
      </c>
      <c r="R370" s="27" t="str">
        <f t="shared" si="363"/>
        <v>HAN.01.</v>
      </c>
      <c r="S370" s="30" t="str">
        <f t="shared" si="363"/>
        <v>Prowadzenie sprzedaży</v>
      </c>
      <c r="T370" s="181" t="s">
        <v>271</v>
      </c>
      <c r="U370" s="34">
        <v>1</v>
      </c>
      <c r="V370" s="79">
        <v>1</v>
      </c>
      <c r="W370" s="78" t="s">
        <v>161</v>
      </c>
      <c r="X370" s="34">
        <v>1</v>
      </c>
      <c r="Y370" s="80">
        <v>1</v>
      </c>
      <c r="Z370" s="30" t="str">
        <f t="shared" si="123"/>
        <v>Centrum Kształcenia Zawodowego i Ustawicznego w Legnicy, ul. Lotnicza 26, 59-220 Legnica</v>
      </c>
      <c r="AA370" s="61" t="s">
        <v>111</v>
      </c>
      <c r="AB370" s="38"/>
      <c r="AC370" s="38"/>
      <c r="AD370" s="38"/>
      <c r="AE370" s="39"/>
      <c r="AF370" s="39"/>
      <c r="AG370" s="39"/>
      <c r="AH370" s="39"/>
      <c r="AI370" s="39"/>
      <c r="AJ370" s="39"/>
      <c r="AK370" s="39"/>
      <c r="AL370" s="39"/>
      <c r="AM370" s="39"/>
      <c r="AN370" s="39"/>
      <c r="AO370" s="39"/>
      <c r="AP370" s="39"/>
      <c r="AQ370" s="39"/>
      <c r="AR370" s="39"/>
      <c r="AS370" s="39"/>
      <c r="AT370" s="39"/>
      <c r="AU370" s="39"/>
      <c r="AV370" s="39"/>
      <c r="AW370" s="39"/>
      <c r="AX370" s="39"/>
      <c r="AY370" s="39"/>
      <c r="AZ370" s="39"/>
      <c r="BA370" s="39"/>
      <c r="BB370" s="39"/>
      <c r="BC370" s="39"/>
      <c r="BD370" s="39"/>
      <c r="BE370" s="39"/>
      <c r="BF370" s="39"/>
      <c r="BG370" s="39"/>
      <c r="BH370" s="39"/>
      <c r="BI370" s="39"/>
      <c r="BJ370" s="39"/>
      <c r="BK370" s="39"/>
      <c r="BL370" s="39"/>
      <c r="BM370" s="39"/>
    </row>
    <row r="371" spans="1:65" ht="15" customHeigh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27" t="s">
        <v>1296</v>
      </c>
      <c r="M371" s="50" t="s">
        <v>1295</v>
      </c>
      <c r="N371" s="27" t="s">
        <v>912</v>
      </c>
      <c r="O371" s="27">
        <v>22648</v>
      </c>
      <c r="P371" s="50" t="s">
        <v>31</v>
      </c>
      <c r="Q371" s="27">
        <f t="shared" ref="Q371:S371" si="364">IFERROR(VLOOKUP(P371,B$8:E$139,2,0),0)</f>
        <v>751201</v>
      </c>
      <c r="R371" s="27" t="str">
        <f t="shared" si="364"/>
        <v>SPC.01.</v>
      </c>
      <c r="S371" s="30" t="str">
        <f t="shared" si="364"/>
        <v>Produkcja wyrobów cukierniczych</v>
      </c>
      <c r="T371" s="245" t="s">
        <v>1227</v>
      </c>
      <c r="U371" s="79">
        <v>1</v>
      </c>
      <c r="V371" s="79">
        <v>1</v>
      </c>
      <c r="W371" s="78" t="s">
        <v>161</v>
      </c>
      <c r="X371" s="79">
        <v>1</v>
      </c>
      <c r="Y371" s="80">
        <v>1</v>
      </c>
      <c r="Z371" s="30" t="str">
        <f t="shared" si="123"/>
        <v>Centrum Kształcenia Zawodowego i Ustawicznego w Legnicy, ul. Lotnicza 26, 59-220 Legnica</v>
      </c>
      <c r="AA371" s="61" t="s">
        <v>111</v>
      </c>
      <c r="AB371" s="38"/>
      <c r="AC371" s="38"/>
      <c r="AD371" s="38"/>
      <c r="AE371" s="39"/>
      <c r="AF371" s="39"/>
      <c r="AG371" s="39"/>
      <c r="AH371" s="39"/>
      <c r="AI371" s="39"/>
      <c r="AJ371" s="39"/>
      <c r="AK371" s="39"/>
      <c r="AL371" s="39"/>
      <c r="AM371" s="39"/>
      <c r="AN371" s="39"/>
      <c r="AO371" s="39"/>
      <c r="AP371" s="39"/>
      <c r="AQ371" s="39"/>
      <c r="AR371" s="39"/>
      <c r="AS371" s="39"/>
      <c r="AT371" s="39"/>
      <c r="AU371" s="39"/>
      <c r="AV371" s="39"/>
      <c r="AW371" s="39"/>
      <c r="AX371" s="39"/>
      <c r="AY371" s="39"/>
      <c r="AZ371" s="39"/>
      <c r="BA371" s="39"/>
      <c r="BB371" s="39"/>
      <c r="BC371" s="39"/>
      <c r="BD371" s="39"/>
      <c r="BE371" s="39"/>
      <c r="BF371" s="39"/>
      <c r="BG371" s="39"/>
      <c r="BH371" s="39"/>
      <c r="BI371" s="39"/>
      <c r="BJ371" s="39"/>
      <c r="BK371" s="39"/>
      <c r="BL371" s="39"/>
      <c r="BM371" s="39"/>
    </row>
    <row r="372" spans="1:65" ht="15" customHeigh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27" t="s">
        <v>1297</v>
      </c>
      <c r="M372" s="50" t="s">
        <v>917</v>
      </c>
      <c r="N372" s="27" t="s">
        <v>348</v>
      </c>
      <c r="O372" s="27">
        <v>12321</v>
      </c>
      <c r="P372" s="50" t="s">
        <v>57</v>
      </c>
      <c r="Q372" s="27">
        <f t="shared" ref="Q372:S372" si="365">IFERROR(VLOOKUP(P372,B$8:E$139,2,0),0)</f>
        <v>721306</v>
      </c>
      <c r="R372" s="27" t="str">
        <f t="shared" si="365"/>
        <v>MOT.01.</v>
      </c>
      <c r="S372" s="30" t="str">
        <f t="shared" si="365"/>
        <v>Diagnozowanie i naprawa nadwozi pojazdów samochodowych</v>
      </c>
      <c r="T372" s="181" t="s">
        <v>216</v>
      </c>
      <c r="U372" s="79">
        <v>1</v>
      </c>
      <c r="V372" s="79">
        <v>0</v>
      </c>
      <c r="W372" s="78" t="s">
        <v>33</v>
      </c>
      <c r="X372" s="79">
        <v>0</v>
      </c>
      <c r="Y372" s="80">
        <v>0</v>
      </c>
      <c r="Z372" s="30" t="str">
        <f t="shared" si="123"/>
        <v>Centrum Kształcenia Zawodowego w Świdnicy, 58-105 Świdnica, ul. Gen. Władysława Sikorskiego 41</v>
      </c>
      <c r="AA372" s="61" t="s">
        <v>34</v>
      </c>
      <c r="AB372" s="38"/>
      <c r="AC372" s="38"/>
      <c r="AD372" s="38"/>
      <c r="AE372" s="39"/>
      <c r="AF372" s="39"/>
      <c r="AG372" s="39"/>
      <c r="AH372" s="273" t="s">
        <v>249</v>
      </c>
      <c r="AI372" s="39" t="s">
        <v>250</v>
      </c>
      <c r="AJ372" s="39"/>
      <c r="AK372" s="39"/>
      <c r="AL372" s="39"/>
      <c r="AM372" s="39"/>
      <c r="AN372" s="39"/>
      <c r="AO372" s="39"/>
      <c r="AP372" s="39"/>
      <c r="AQ372" s="39"/>
      <c r="AR372" s="39"/>
      <c r="AS372" s="39"/>
      <c r="AT372" s="39"/>
      <c r="AU372" s="39"/>
      <c r="AV372" s="39"/>
      <c r="AW372" s="39"/>
      <c r="AX372" s="39"/>
      <c r="AY372" s="39"/>
      <c r="AZ372" s="39"/>
      <c r="BA372" s="39"/>
      <c r="BB372" s="39"/>
      <c r="BC372" s="39"/>
      <c r="BD372" s="39"/>
      <c r="BE372" s="39"/>
      <c r="BF372" s="39"/>
      <c r="BG372" s="39"/>
      <c r="BH372" s="39"/>
      <c r="BI372" s="39"/>
      <c r="BJ372" s="39"/>
      <c r="BK372" s="39"/>
      <c r="BL372" s="39"/>
      <c r="BM372" s="39"/>
    </row>
    <row r="373" spans="1:65" ht="17.25" customHeigh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27" t="s">
        <v>1298</v>
      </c>
      <c r="M373" s="50" t="s">
        <v>917</v>
      </c>
      <c r="N373" s="27" t="s">
        <v>348</v>
      </c>
      <c r="O373" s="27">
        <v>12321</v>
      </c>
      <c r="P373" s="50" t="s">
        <v>114</v>
      </c>
      <c r="Q373" s="27">
        <f t="shared" ref="Q373:S373" si="366">IFERROR(VLOOKUP(P373,B$8:E$139,2,0),0)</f>
        <v>512001</v>
      </c>
      <c r="R373" s="27" t="str">
        <f t="shared" si="366"/>
        <v>HGT.02.</v>
      </c>
      <c r="S373" s="30" t="str">
        <f t="shared" si="366"/>
        <v> Przygotowanie i wydawanie dań</v>
      </c>
      <c r="T373" s="245" t="s">
        <v>140</v>
      </c>
      <c r="U373" s="34">
        <v>5</v>
      </c>
      <c r="V373" s="79">
        <v>3</v>
      </c>
      <c r="W373" s="78" t="s">
        <v>33</v>
      </c>
      <c r="X373" s="79">
        <v>0</v>
      </c>
      <c r="Y373" s="80">
        <v>0</v>
      </c>
      <c r="Z373" s="279" t="str">
        <f t="shared" si="123"/>
        <v>Centrum Kształcenia Zawodowego w Świdnicy, 58-105 Świdnica, ul. Gen. Władysława Sikorskiego 41</v>
      </c>
      <c r="AA373" s="61" t="s">
        <v>34</v>
      </c>
      <c r="AB373" s="38"/>
      <c r="AC373" s="38"/>
      <c r="AD373" s="38"/>
      <c r="AE373" s="39"/>
      <c r="AF373" s="39"/>
      <c r="AG373" s="39"/>
      <c r="AH373" s="273" t="s">
        <v>255</v>
      </c>
      <c r="AI373" s="39" t="s">
        <v>256</v>
      </c>
      <c r="AJ373" s="265"/>
      <c r="AK373" s="39"/>
      <c r="AL373" s="39"/>
      <c r="AM373" s="39"/>
      <c r="AN373" s="39"/>
      <c r="AO373" s="39"/>
      <c r="AP373" s="39"/>
      <c r="AQ373" s="39"/>
      <c r="AR373" s="39"/>
      <c r="AS373" s="39"/>
      <c r="AT373" s="39"/>
      <c r="AU373" s="39"/>
      <c r="AV373" s="39"/>
      <c r="AW373" s="39"/>
      <c r="AX373" s="39"/>
      <c r="AY373" s="39"/>
      <c r="AZ373" s="39"/>
      <c r="BA373" s="39"/>
      <c r="BB373" s="39"/>
      <c r="BC373" s="39"/>
      <c r="BD373" s="39"/>
      <c r="BE373" s="39"/>
      <c r="BF373" s="39"/>
      <c r="BG373" s="39"/>
      <c r="BH373" s="39"/>
      <c r="BI373" s="39"/>
      <c r="BJ373" s="39"/>
      <c r="BK373" s="39"/>
      <c r="BL373" s="39"/>
      <c r="BM373" s="39"/>
    </row>
    <row r="374" spans="1:65" ht="15" customHeigh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27" t="s">
        <v>1299</v>
      </c>
      <c r="M374" s="50" t="s">
        <v>917</v>
      </c>
      <c r="N374" s="27" t="s">
        <v>348</v>
      </c>
      <c r="O374" s="27">
        <v>12321</v>
      </c>
      <c r="P374" s="50" t="s">
        <v>124</v>
      </c>
      <c r="Q374" s="27">
        <f t="shared" ref="Q374:S374" si="367">IFERROR(VLOOKUP(P374,B$8:E$139,2,0),0)</f>
        <v>722307</v>
      </c>
      <c r="R374" s="27" t="str">
        <f t="shared" si="367"/>
        <v>MEC.05.</v>
      </c>
      <c r="S374" s="30" t="str">
        <f t="shared" si="367"/>
        <v> Użytkowanie obrabiarek skrawających</v>
      </c>
      <c r="T374" s="78" t="s">
        <v>366</v>
      </c>
      <c r="U374" s="79">
        <v>2</v>
      </c>
      <c r="V374" s="79">
        <v>0</v>
      </c>
      <c r="W374" s="78" t="s">
        <v>33</v>
      </c>
      <c r="X374" s="79">
        <v>0</v>
      </c>
      <c r="Y374" s="80">
        <v>0</v>
      </c>
      <c r="Z374" s="30" t="str">
        <f t="shared" si="123"/>
        <v>Centrum Kształcenia Zawodowego w Świdnicy, 58-105 Świdnica, ul. Gen. Władysława Sikorskiego 41</v>
      </c>
      <c r="AA374" s="61" t="s">
        <v>34</v>
      </c>
      <c r="AB374" s="38"/>
      <c r="AC374" s="38"/>
      <c r="AD374" s="38"/>
      <c r="AE374" s="39"/>
      <c r="AF374" s="39"/>
      <c r="AG374" s="39"/>
      <c r="AH374" s="273" t="s">
        <v>261</v>
      </c>
      <c r="AI374" s="39" t="s">
        <v>262</v>
      </c>
      <c r="AJ374" s="39"/>
      <c r="AK374" s="39"/>
      <c r="AL374" s="39"/>
      <c r="AM374" s="39"/>
      <c r="AN374" s="39"/>
      <c r="AO374" s="39"/>
      <c r="AP374" s="39"/>
      <c r="AQ374" s="39"/>
      <c r="AR374" s="39"/>
      <c r="AS374" s="39"/>
      <c r="AT374" s="39"/>
      <c r="AU374" s="39"/>
      <c r="AV374" s="39"/>
      <c r="AW374" s="39"/>
      <c r="AX374" s="39"/>
      <c r="AY374" s="39"/>
      <c r="AZ374" s="39"/>
      <c r="BA374" s="39"/>
      <c r="BB374" s="39"/>
      <c r="BC374" s="39"/>
      <c r="BD374" s="39"/>
      <c r="BE374" s="39"/>
      <c r="BF374" s="39"/>
      <c r="BG374" s="39"/>
      <c r="BH374" s="39"/>
      <c r="BI374" s="39"/>
      <c r="BJ374" s="39"/>
      <c r="BK374" s="39"/>
      <c r="BL374" s="39"/>
      <c r="BM374" s="39"/>
    </row>
    <row r="375" spans="1:65" ht="15" customHeigh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27"/>
      <c r="M375" s="50" t="s">
        <v>917</v>
      </c>
      <c r="N375" s="27" t="s">
        <v>348</v>
      </c>
      <c r="O375" s="27">
        <v>12321</v>
      </c>
      <c r="P375" s="50" t="s">
        <v>61</v>
      </c>
      <c r="Q375" s="27">
        <f t="shared" ref="Q375:S375" si="368">IFERROR(VLOOKUP(P375,B$8:E$139,2,0),0)</f>
        <v>723103</v>
      </c>
      <c r="R375" s="27" t="str">
        <f t="shared" si="368"/>
        <v>MOT.05.</v>
      </c>
      <c r="S375" s="30" t="str">
        <f t="shared" si="368"/>
        <v>Obsługa, diagnozowanie oraz naprawa pojazdów samochodowych</v>
      </c>
      <c r="T375" s="187" t="s">
        <v>216</v>
      </c>
      <c r="U375" s="79">
        <v>8</v>
      </c>
      <c r="V375" s="79">
        <v>0</v>
      </c>
      <c r="W375" s="78" t="s">
        <v>33</v>
      </c>
      <c r="X375" s="79">
        <v>0</v>
      </c>
      <c r="Y375" s="80">
        <v>0</v>
      </c>
      <c r="Z375" s="30" t="str">
        <f t="shared" si="123"/>
        <v>Centrum Kształcenia Zawodowego w Świdnicy, 58-105 Świdnica, ul. Gen. Władysława Sikorskiego 41</v>
      </c>
      <c r="AA375" s="61" t="s">
        <v>34</v>
      </c>
      <c r="AB375" s="122"/>
      <c r="AC375" s="7"/>
      <c r="AD375" s="38"/>
      <c r="AE375" s="39"/>
      <c r="AF375" s="39"/>
      <c r="AG375" s="39"/>
      <c r="AH375" s="273" t="s">
        <v>265</v>
      </c>
      <c r="AI375" s="39" t="s">
        <v>266</v>
      </c>
      <c r="AJ375" s="39"/>
      <c r="AK375" s="39"/>
      <c r="AL375" s="39"/>
      <c r="AM375" s="39"/>
      <c r="AN375" s="39"/>
      <c r="AO375" s="39"/>
      <c r="AP375" s="39"/>
      <c r="AQ375" s="39"/>
      <c r="AR375" s="39"/>
      <c r="AS375" s="39"/>
      <c r="AT375" s="39"/>
      <c r="AU375" s="39"/>
      <c r="AV375" s="39"/>
      <c r="AW375" s="39"/>
      <c r="AX375" s="39"/>
      <c r="AY375" s="39"/>
      <c r="AZ375" s="39"/>
      <c r="BA375" s="39"/>
      <c r="BB375" s="39"/>
      <c r="BC375" s="39"/>
      <c r="BD375" s="39"/>
      <c r="BE375" s="39"/>
      <c r="BF375" s="39"/>
      <c r="BG375" s="39"/>
      <c r="BH375" s="39"/>
      <c r="BI375" s="39"/>
      <c r="BJ375" s="39"/>
      <c r="BK375" s="39"/>
      <c r="BL375" s="39"/>
      <c r="BM375" s="39"/>
    </row>
    <row r="376" spans="1:65" ht="15" customHeigh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27" t="s">
        <v>1010</v>
      </c>
      <c r="M376" s="50" t="s">
        <v>917</v>
      </c>
      <c r="N376" s="27" t="s">
        <v>348</v>
      </c>
      <c r="O376" s="27">
        <v>12321</v>
      </c>
      <c r="P376" s="50" t="s">
        <v>44</v>
      </c>
      <c r="Q376" s="27">
        <f t="shared" ref="Q376:S376" si="369">IFERROR(VLOOKUP(P376,B$8:E$139,2,0),0)</f>
        <v>514101</v>
      </c>
      <c r="R376" s="27" t="str">
        <f t="shared" si="369"/>
        <v>FRK.01.</v>
      </c>
      <c r="S376" s="30" t="str">
        <f t="shared" si="369"/>
        <v>Wykonywanie usług fryzjerskich</v>
      </c>
      <c r="T376" s="181" t="s">
        <v>1227</v>
      </c>
      <c r="U376" s="34">
        <v>1</v>
      </c>
      <c r="V376" s="34">
        <v>1</v>
      </c>
      <c r="W376" s="44" t="s">
        <v>33</v>
      </c>
      <c r="X376" s="34">
        <v>0</v>
      </c>
      <c r="Y376" s="35">
        <v>0</v>
      </c>
      <c r="Z376" s="30" t="str">
        <f t="shared" si="123"/>
        <v>Centrum Kształcenia Zawodowego w Świdnicy, 58-105 Świdnica, ul. Gen. Władysława Sikorskiego 41</v>
      </c>
      <c r="AA376" s="37" t="s">
        <v>34</v>
      </c>
      <c r="AB376" s="38"/>
      <c r="AC376" s="38"/>
      <c r="AD376" s="38"/>
      <c r="AE376" s="1"/>
      <c r="AF376" s="1"/>
      <c r="AG376" s="1"/>
      <c r="AH376" s="1"/>
      <c r="AI376" s="1"/>
      <c r="AJ376" s="114" t="s">
        <v>1300</v>
      </c>
      <c r="AK376" s="39"/>
      <c r="AL376" s="39"/>
      <c r="AM376" s="39"/>
      <c r="AN376" s="39"/>
      <c r="AO376" s="39"/>
      <c r="AP376" s="39"/>
      <c r="AQ376" s="39"/>
      <c r="AR376" s="39"/>
      <c r="AS376" s="39"/>
      <c r="AT376" s="39"/>
      <c r="AU376" s="39"/>
      <c r="AV376" s="39"/>
      <c r="AW376" s="39"/>
      <c r="AX376" s="39"/>
      <c r="AY376" s="39"/>
      <c r="AZ376" s="39"/>
      <c r="BA376" s="39"/>
      <c r="BB376" s="39"/>
      <c r="BC376" s="39"/>
      <c r="BD376" s="39"/>
      <c r="BE376" s="39"/>
      <c r="BF376" s="39"/>
      <c r="BG376" s="39"/>
      <c r="BH376" s="39"/>
      <c r="BI376" s="39"/>
      <c r="BJ376" s="39"/>
      <c r="BK376" s="39"/>
      <c r="BL376" s="39"/>
      <c r="BM376" s="39"/>
    </row>
    <row r="377" spans="1:65" ht="15" customHeigh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27" t="s">
        <v>289</v>
      </c>
      <c r="M377" s="50" t="s">
        <v>917</v>
      </c>
      <c r="N377" s="27" t="s">
        <v>348</v>
      </c>
      <c r="O377" s="27">
        <v>12321</v>
      </c>
      <c r="P377" s="50" t="s">
        <v>44</v>
      </c>
      <c r="Q377" s="27">
        <f t="shared" ref="Q377:S377" si="370">IFERROR(VLOOKUP(P377,B$8:E$139,2,0),0)</f>
        <v>514101</v>
      </c>
      <c r="R377" s="27" t="str">
        <f t="shared" si="370"/>
        <v>FRK.01.</v>
      </c>
      <c r="S377" s="30" t="str">
        <f t="shared" si="370"/>
        <v>Wykonywanie usług fryzjerskich</v>
      </c>
      <c r="T377" s="31" t="s">
        <v>89</v>
      </c>
      <c r="U377" s="34">
        <v>8</v>
      </c>
      <c r="V377" s="34">
        <v>8</v>
      </c>
      <c r="W377" s="78" t="s">
        <v>33</v>
      </c>
      <c r="X377" s="79">
        <v>0</v>
      </c>
      <c r="Y377" s="80">
        <v>0</v>
      </c>
      <c r="Z377" s="30" t="str">
        <f t="shared" si="123"/>
        <v>Centrum Kształcenia Zawodowego w Świdnicy, 58-105 Świdnica, ul. Gen. Władysława Sikorskiego 41</v>
      </c>
      <c r="AA377" s="61" t="s">
        <v>34</v>
      </c>
      <c r="AB377" s="38"/>
      <c r="AC377" s="38"/>
      <c r="AD377" s="38"/>
      <c r="AE377" s="1"/>
      <c r="AF377" s="1"/>
      <c r="AG377" s="1"/>
      <c r="AH377" s="1"/>
      <c r="AI377" s="1"/>
      <c r="AJ377" s="114"/>
      <c r="AK377" s="39"/>
      <c r="AL377" s="39"/>
      <c r="AM377" s="39"/>
      <c r="AN377" s="39"/>
      <c r="AO377" s="39"/>
      <c r="AP377" s="39"/>
      <c r="AQ377" s="39"/>
      <c r="AR377" s="39"/>
      <c r="AS377" s="39"/>
      <c r="AT377" s="39"/>
      <c r="AU377" s="39"/>
      <c r="AV377" s="39"/>
      <c r="AW377" s="39"/>
      <c r="AX377" s="39"/>
      <c r="AY377" s="39"/>
      <c r="AZ377" s="39"/>
      <c r="BA377" s="39"/>
      <c r="BB377" s="39"/>
      <c r="BC377" s="39"/>
      <c r="BD377" s="39"/>
      <c r="BE377" s="39"/>
      <c r="BF377" s="39"/>
      <c r="BG377" s="39"/>
      <c r="BH377" s="39"/>
      <c r="BI377" s="39"/>
      <c r="BJ377" s="39"/>
      <c r="BK377" s="39"/>
      <c r="BL377" s="39"/>
      <c r="BM377" s="39"/>
    </row>
    <row r="378" spans="1:65" ht="15" customHeigh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27" t="s">
        <v>1074</v>
      </c>
      <c r="M378" s="50" t="s">
        <v>917</v>
      </c>
      <c r="N378" s="27" t="s">
        <v>348</v>
      </c>
      <c r="O378" s="27">
        <v>12321</v>
      </c>
      <c r="P378" s="50" t="s">
        <v>31</v>
      </c>
      <c r="Q378" s="27">
        <f t="shared" ref="Q378:S378" si="371">IFERROR(VLOOKUP(P378,B$8:E$139,2,0),0)</f>
        <v>751201</v>
      </c>
      <c r="R378" s="27" t="str">
        <f t="shared" si="371"/>
        <v>SPC.01.</v>
      </c>
      <c r="S378" s="30" t="str">
        <f t="shared" si="371"/>
        <v>Produkcja wyrobów cukierniczych</v>
      </c>
      <c r="T378" s="181" t="s">
        <v>89</v>
      </c>
      <c r="U378" s="79">
        <v>6</v>
      </c>
      <c r="V378" s="79">
        <v>4</v>
      </c>
      <c r="W378" s="78" t="s">
        <v>161</v>
      </c>
      <c r="X378" s="79">
        <v>0</v>
      </c>
      <c r="Y378" s="80">
        <v>0</v>
      </c>
      <c r="Z378" s="30" t="str">
        <f t="shared" si="123"/>
        <v>Centrum Kształcenia Zawodowego w Świdnicy, 58-105 Świdnica, ul. Gen. Władysława Sikorskiego 41</v>
      </c>
      <c r="AA378" s="61" t="s">
        <v>34</v>
      </c>
      <c r="AB378" s="38"/>
      <c r="AC378" s="38"/>
      <c r="AD378" s="38"/>
      <c r="AE378" s="1"/>
      <c r="AF378" s="1"/>
      <c r="AG378" s="1"/>
      <c r="AH378" s="1"/>
      <c r="AI378" s="1"/>
      <c r="AJ378" s="1"/>
      <c r="AK378" s="39"/>
      <c r="AL378" s="39"/>
      <c r="AM378" s="39"/>
      <c r="AN378" s="39"/>
      <c r="AO378" s="39"/>
      <c r="AP378" s="39"/>
      <c r="AQ378" s="39"/>
      <c r="AR378" s="39"/>
      <c r="AS378" s="39"/>
      <c r="AT378" s="39"/>
      <c r="AU378" s="39"/>
      <c r="AV378" s="39"/>
      <c r="AW378" s="39"/>
      <c r="AX378" s="39"/>
      <c r="AY378" s="39"/>
      <c r="AZ378" s="39"/>
      <c r="BA378" s="39"/>
      <c r="BB378" s="39"/>
      <c r="BC378" s="39"/>
      <c r="BD378" s="39"/>
      <c r="BE378" s="39"/>
      <c r="BF378" s="39"/>
      <c r="BG378" s="39"/>
      <c r="BH378" s="39"/>
      <c r="BI378" s="39"/>
      <c r="BJ378" s="39"/>
      <c r="BK378" s="39"/>
      <c r="BL378" s="39"/>
      <c r="BM378" s="39"/>
    </row>
    <row r="379" spans="1:65" ht="15" customHeigh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27" t="s">
        <v>1075</v>
      </c>
      <c r="M379" s="50" t="s">
        <v>917</v>
      </c>
      <c r="N379" s="27" t="s">
        <v>348</v>
      </c>
      <c r="O379" s="27">
        <v>12321</v>
      </c>
      <c r="P379" s="47" t="s">
        <v>120</v>
      </c>
      <c r="Q379" s="27">
        <f t="shared" ref="Q379:S379" si="372">IFERROR(VLOOKUP(P379,B$8:E$139,2,0),0)</f>
        <v>712618</v>
      </c>
      <c r="R379" s="27" t="str">
        <f t="shared" si="372"/>
        <v>BUD.09.</v>
      </c>
      <c r="S379" s="30" t="str">
        <f t="shared" si="372"/>
        <v>Wykonywanie robót związanych z budową, montażem i eksploatacją sieci oraz instalacji sanitarnych</v>
      </c>
      <c r="T379" s="187" t="s">
        <v>216</v>
      </c>
      <c r="U379" s="79">
        <v>1</v>
      </c>
      <c r="V379" s="79">
        <v>0</v>
      </c>
      <c r="W379" s="78" t="s">
        <v>33</v>
      </c>
      <c r="X379" s="79">
        <v>0</v>
      </c>
      <c r="Y379" s="80">
        <v>0</v>
      </c>
      <c r="Z379" s="30" t="str">
        <f t="shared" si="123"/>
        <v>Centrum Kształcenia Zawodowego w Świdnicy, 58-105 Świdnica, ul. Gen. Władysława Sikorskiego 41</v>
      </c>
      <c r="AA379" s="61" t="s">
        <v>34</v>
      </c>
      <c r="AB379" s="7"/>
      <c r="AC379" s="66"/>
      <c r="AD379" s="38"/>
      <c r="AE379" s="39"/>
      <c r="AF379" s="39"/>
      <c r="AG379" s="39"/>
      <c r="AH379" s="39"/>
      <c r="AI379" s="39"/>
      <c r="AJ379" s="39"/>
      <c r="AK379" s="39"/>
      <c r="AL379" s="39"/>
      <c r="AM379" s="39"/>
      <c r="AN379" s="39"/>
      <c r="AO379" s="39"/>
      <c r="AP379" s="39"/>
      <c r="AQ379" s="39"/>
      <c r="AR379" s="39"/>
      <c r="AS379" s="39"/>
      <c r="AT379" s="39"/>
      <c r="AU379" s="39"/>
      <c r="AV379" s="39"/>
      <c r="AW379" s="39"/>
      <c r="AX379" s="39"/>
      <c r="AY379" s="39"/>
      <c r="AZ379" s="39"/>
      <c r="BA379" s="39"/>
      <c r="BB379" s="39"/>
      <c r="BC379" s="39"/>
      <c r="BD379" s="39"/>
      <c r="BE379" s="39"/>
      <c r="BF379" s="39"/>
      <c r="BG379" s="39"/>
      <c r="BH379" s="39"/>
      <c r="BI379" s="39"/>
      <c r="BJ379" s="39"/>
      <c r="BK379" s="39"/>
      <c r="BL379" s="39"/>
      <c r="BM379" s="39"/>
    </row>
    <row r="380" spans="1:65" ht="15" customHeigh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27" t="s">
        <v>1007</v>
      </c>
      <c r="M380" s="50" t="s">
        <v>917</v>
      </c>
      <c r="N380" s="27" t="s">
        <v>348</v>
      </c>
      <c r="O380" s="27">
        <v>12321</v>
      </c>
      <c r="P380" s="50" t="s">
        <v>74</v>
      </c>
      <c r="Q380" s="27">
        <f t="shared" ref="Q380:S380" si="373">IFERROR(VLOOKUP(P380,B$8:E$139,2,0),0)</f>
        <v>522301</v>
      </c>
      <c r="R380" s="27" t="str">
        <f t="shared" si="373"/>
        <v>HAN.01.</v>
      </c>
      <c r="S380" s="30" t="str">
        <f t="shared" si="373"/>
        <v>Prowadzenie sprzedaży</v>
      </c>
      <c r="T380" s="43" t="s">
        <v>216</v>
      </c>
      <c r="U380" s="34">
        <v>7</v>
      </c>
      <c r="V380" s="34">
        <v>6</v>
      </c>
      <c r="W380" s="78" t="s">
        <v>33</v>
      </c>
      <c r="X380" s="79">
        <v>0</v>
      </c>
      <c r="Y380" s="80">
        <v>0</v>
      </c>
      <c r="Z380" s="30" t="str">
        <f t="shared" si="123"/>
        <v>Centrum Kształcenia Zawodowego w Świdnicy, 58-105 Świdnica, ul. Gen. Władysława Sikorskiego 41</v>
      </c>
      <c r="AA380" s="61" t="s">
        <v>34</v>
      </c>
      <c r="AB380" s="38"/>
      <c r="AC380" s="38"/>
      <c r="AD380" s="38"/>
      <c r="AE380" s="39"/>
      <c r="AF380" s="39"/>
      <c r="AG380" s="39"/>
      <c r="AH380" s="39"/>
      <c r="AI380" s="39"/>
      <c r="AJ380" s="265"/>
      <c r="AK380" s="39"/>
      <c r="AL380" s="39"/>
      <c r="AM380" s="39"/>
      <c r="AN380" s="39"/>
      <c r="AO380" s="39"/>
      <c r="AP380" s="39"/>
      <c r="AQ380" s="39"/>
      <c r="AR380" s="39"/>
      <c r="AS380" s="39"/>
      <c r="AT380" s="39"/>
      <c r="AU380" s="39"/>
      <c r="AV380" s="39"/>
      <c r="AW380" s="39"/>
      <c r="AX380" s="39"/>
      <c r="AY380" s="39"/>
      <c r="AZ380" s="39"/>
      <c r="BA380" s="39"/>
      <c r="BB380" s="39"/>
      <c r="BC380" s="39"/>
      <c r="BD380" s="39"/>
      <c r="BE380" s="39"/>
      <c r="BF380" s="39"/>
      <c r="BG380" s="39"/>
      <c r="BH380" s="39"/>
      <c r="BI380" s="39"/>
      <c r="BJ380" s="39"/>
      <c r="BK380" s="39"/>
      <c r="BL380" s="39"/>
      <c r="BM380" s="39"/>
    </row>
    <row r="381" spans="1:65" ht="15" customHeigh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27" t="s">
        <v>1077</v>
      </c>
      <c r="M381" s="50" t="s">
        <v>917</v>
      </c>
      <c r="N381" s="27" t="s">
        <v>348</v>
      </c>
      <c r="O381" s="27">
        <v>12321</v>
      </c>
      <c r="P381" s="50" t="s">
        <v>88</v>
      </c>
      <c r="Q381" s="27">
        <f t="shared" ref="Q381:S381" si="374">IFERROR(VLOOKUP(P381,B$8:E$139,2,0),0)</f>
        <v>711204</v>
      </c>
      <c r="R381" s="27" t="str">
        <f t="shared" si="374"/>
        <v>BUD.12.</v>
      </c>
      <c r="S381" s="30" t="str">
        <f t="shared" si="374"/>
        <v> Wykonywanie robót murarskich i tynkarskich</v>
      </c>
      <c r="T381" s="81" t="s">
        <v>140</v>
      </c>
      <c r="U381" s="79">
        <v>2</v>
      </c>
      <c r="V381" s="79">
        <v>0</v>
      </c>
      <c r="W381" s="78" t="s">
        <v>33</v>
      </c>
      <c r="X381" s="79">
        <v>0</v>
      </c>
      <c r="Y381" s="80">
        <v>0</v>
      </c>
      <c r="Z381" s="30" t="str">
        <f t="shared" si="123"/>
        <v>Centrum Kształcenia Zawodowego w Świdnicy, 58-105 Świdnica, ul. Gen. Władysława Sikorskiego 41</v>
      </c>
      <c r="AA381" s="61" t="s">
        <v>34</v>
      </c>
      <c r="AB381" s="38"/>
      <c r="AC381" s="38"/>
      <c r="AD381" s="38"/>
      <c r="AE381" s="39"/>
      <c r="AF381" s="39"/>
      <c r="AG381" s="39"/>
      <c r="AH381" s="39"/>
      <c r="AI381" s="39"/>
      <c r="AJ381" s="39"/>
      <c r="AK381" s="39"/>
      <c r="AL381" s="39"/>
      <c r="AM381" s="39"/>
      <c r="AN381" s="39"/>
      <c r="AO381" s="39"/>
      <c r="AP381" s="39"/>
      <c r="AQ381" s="39"/>
      <c r="AR381" s="39"/>
      <c r="AS381" s="39"/>
      <c r="AT381" s="39"/>
      <c r="AU381" s="39"/>
      <c r="AV381" s="39"/>
      <c r="AW381" s="39"/>
      <c r="AX381" s="39"/>
      <c r="AY381" s="39"/>
      <c r="AZ381" s="39"/>
      <c r="BA381" s="39"/>
      <c r="BB381" s="39"/>
      <c r="BC381" s="39"/>
      <c r="BD381" s="39"/>
      <c r="BE381" s="39"/>
      <c r="BF381" s="39"/>
      <c r="BG381" s="39"/>
      <c r="BH381" s="39"/>
      <c r="BI381" s="39"/>
      <c r="BJ381" s="39"/>
      <c r="BK381" s="39"/>
      <c r="BL381" s="39"/>
      <c r="BM381" s="39"/>
    </row>
    <row r="382" spans="1:65" ht="15" customHeigh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27" t="s">
        <v>1076</v>
      </c>
      <c r="M382" s="50" t="s">
        <v>1301</v>
      </c>
      <c r="N382" s="27" t="s">
        <v>348</v>
      </c>
      <c r="O382" s="27">
        <v>21715</v>
      </c>
      <c r="P382" s="50" t="s">
        <v>114</v>
      </c>
      <c r="Q382" s="27">
        <f t="shared" ref="Q382:S382" si="375">IFERROR(VLOOKUP(P382,B$8:E$139,2,0),0)</f>
        <v>512001</v>
      </c>
      <c r="R382" s="27" t="str">
        <f t="shared" si="375"/>
        <v>HGT.02.</v>
      </c>
      <c r="S382" s="30" t="str">
        <f t="shared" si="375"/>
        <v> Przygotowanie i wydawanie dań</v>
      </c>
      <c r="T382" s="245" t="s">
        <v>140</v>
      </c>
      <c r="U382" s="34">
        <v>1</v>
      </c>
      <c r="V382" s="34">
        <v>1</v>
      </c>
      <c r="W382" s="78" t="s">
        <v>161</v>
      </c>
      <c r="X382" s="79">
        <v>0</v>
      </c>
      <c r="Y382" s="80">
        <v>0</v>
      </c>
      <c r="Z382" s="30" t="str">
        <f t="shared" si="123"/>
        <v>Centrum Kształcenia Zawodowego w Świdnicy, 58-105 Świdnica, ul. Gen. Władysława Sikorskiego 41</v>
      </c>
      <c r="AA382" s="61" t="s">
        <v>34</v>
      </c>
      <c r="AB382" s="38"/>
      <c r="AC382" s="38"/>
      <c r="AD382" s="38"/>
      <c r="AE382" s="39"/>
      <c r="AF382" s="39"/>
      <c r="AG382" s="39"/>
      <c r="AH382" s="39"/>
      <c r="AI382" s="39"/>
      <c r="AJ382" s="39"/>
      <c r="AK382" s="39"/>
      <c r="AL382" s="39"/>
      <c r="AM382" s="39"/>
      <c r="AN382" s="39"/>
      <c r="AO382" s="39"/>
      <c r="AP382" s="39"/>
      <c r="AQ382" s="39"/>
      <c r="AR382" s="39"/>
      <c r="AS382" s="39"/>
      <c r="AT382" s="39"/>
      <c r="AU382" s="39"/>
      <c r="AV382" s="39"/>
      <c r="AW382" s="39"/>
      <c r="AX382" s="39"/>
      <c r="AY382" s="39"/>
      <c r="AZ382" s="39"/>
      <c r="BA382" s="39"/>
      <c r="BB382" s="39"/>
      <c r="BC382" s="39"/>
      <c r="BD382" s="39"/>
      <c r="BE382" s="39"/>
      <c r="BF382" s="39"/>
      <c r="BG382" s="39"/>
      <c r="BH382" s="39"/>
      <c r="BI382" s="39"/>
      <c r="BJ382" s="39"/>
      <c r="BK382" s="39"/>
      <c r="BL382" s="39"/>
      <c r="BM382" s="39"/>
    </row>
    <row r="383" spans="1:65" ht="15" customHeigh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27" t="s">
        <v>307</v>
      </c>
      <c r="M383" s="50" t="s">
        <v>1301</v>
      </c>
      <c r="N383" s="27" t="s">
        <v>348</v>
      </c>
      <c r="O383" s="27">
        <v>21715</v>
      </c>
      <c r="P383" s="50" t="s">
        <v>61</v>
      </c>
      <c r="Q383" s="27">
        <f t="shared" ref="Q383:S383" si="376">IFERROR(VLOOKUP(P383,B$8:E$139,2,0),0)</f>
        <v>723103</v>
      </c>
      <c r="R383" s="27" t="str">
        <f t="shared" si="376"/>
        <v>MOT.05.</v>
      </c>
      <c r="S383" s="30" t="str">
        <f t="shared" si="376"/>
        <v>Obsługa, diagnozowanie oraz naprawa pojazdów samochodowych</v>
      </c>
      <c r="T383" s="181" t="s">
        <v>216</v>
      </c>
      <c r="U383" s="34">
        <v>3</v>
      </c>
      <c r="V383" s="79">
        <v>0</v>
      </c>
      <c r="W383" s="78" t="s">
        <v>161</v>
      </c>
      <c r="X383" s="79">
        <v>0</v>
      </c>
      <c r="Y383" s="80">
        <v>0</v>
      </c>
      <c r="Z383" s="30" t="str">
        <f t="shared" si="123"/>
        <v>Centrum Kształcenia Zawodowego w Świdnicy, 58-105 Świdnica, ul. Gen. Władysława Sikorskiego 41</v>
      </c>
      <c r="AA383" s="61" t="s">
        <v>34</v>
      </c>
      <c r="AB383" s="38"/>
      <c r="AC383" s="38"/>
      <c r="AD383" s="38"/>
      <c r="AE383" s="39"/>
      <c r="AF383" s="39"/>
      <c r="AG383" s="39"/>
      <c r="AH383" s="39"/>
      <c r="AI383" s="39"/>
      <c r="AJ383" s="39"/>
      <c r="AK383" s="39"/>
      <c r="AL383" s="39"/>
      <c r="AM383" s="39"/>
      <c r="AN383" s="39"/>
      <c r="AO383" s="39"/>
      <c r="AP383" s="39"/>
      <c r="AQ383" s="39"/>
      <c r="AR383" s="39"/>
      <c r="AS383" s="39"/>
      <c r="AT383" s="39"/>
      <c r="AU383" s="39"/>
      <c r="AV383" s="39"/>
      <c r="AW383" s="39"/>
      <c r="AX383" s="39"/>
      <c r="AY383" s="39"/>
      <c r="AZ383" s="39"/>
      <c r="BA383" s="39"/>
      <c r="BB383" s="39"/>
      <c r="BC383" s="39"/>
      <c r="BD383" s="39"/>
      <c r="BE383" s="39"/>
      <c r="BF383" s="39"/>
      <c r="BG383" s="39"/>
      <c r="BH383" s="39"/>
      <c r="BI383" s="39"/>
      <c r="BJ383" s="39"/>
      <c r="BK383" s="39"/>
      <c r="BL383" s="39"/>
      <c r="BM383" s="39"/>
    </row>
    <row r="384" spans="1:65" ht="15" customHeigh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27" t="s">
        <v>1302</v>
      </c>
      <c r="M384" s="50" t="s">
        <v>1301</v>
      </c>
      <c r="N384" s="27" t="s">
        <v>348</v>
      </c>
      <c r="O384" s="27">
        <v>21715</v>
      </c>
      <c r="P384" s="50" t="s">
        <v>44</v>
      </c>
      <c r="Q384" s="27">
        <f t="shared" ref="Q384:S384" si="377">IFERROR(VLOOKUP(P384,B$8:E$139,2,0),0)</f>
        <v>514101</v>
      </c>
      <c r="R384" s="27" t="str">
        <f t="shared" si="377"/>
        <v>FRK.01.</v>
      </c>
      <c r="S384" s="30" t="str">
        <f t="shared" si="377"/>
        <v>Wykonywanie usług fryzjerskich</v>
      </c>
      <c r="T384" s="187" t="s">
        <v>1227</v>
      </c>
      <c r="U384" s="79">
        <v>1</v>
      </c>
      <c r="V384" s="79">
        <v>1</v>
      </c>
      <c r="W384" s="78" t="s">
        <v>161</v>
      </c>
      <c r="X384" s="79">
        <v>0</v>
      </c>
      <c r="Y384" s="80">
        <v>0</v>
      </c>
      <c r="Z384" s="30" t="str">
        <f t="shared" ref="Z384:Z410" si="378">IFERROR(VLOOKUP(AA384,AH$8:AI$46,2,0),0)</f>
        <v>Centrum Kształcenia Zawodowego w Świdnicy, 58-105 Świdnica, ul. Gen. Władysława Sikorskiego 41</v>
      </c>
      <c r="AA384" s="61" t="s">
        <v>34</v>
      </c>
      <c r="AB384" s="7"/>
      <c r="AC384" s="38"/>
      <c r="AD384" s="38"/>
      <c r="AE384" s="39"/>
      <c r="AF384" s="39"/>
      <c r="AG384" s="39"/>
      <c r="AH384" s="39"/>
      <c r="AI384" s="39"/>
      <c r="AJ384" s="39"/>
      <c r="AK384" s="39"/>
      <c r="AL384" s="39"/>
      <c r="AM384" s="39"/>
      <c r="AN384" s="39"/>
      <c r="AO384" s="39"/>
      <c r="AP384" s="39"/>
      <c r="AQ384" s="39"/>
      <c r="AR384" s="39"/>
      <c r="AS384" s="39"/>
      <c r="AT384" s="39"/>
      <c r="AU384" s="39"/>
      <c r="AV384" s="39"/>
      <c r="AW384" s="39"/>
      <c r="AX384" s="39"/>
      <c r="AY384" s="39"/>
      <c r="AZ384" s="39"/>
      <c r="BA384" s="39"/>
      <c r="BB384" s="39"/>
      <c r="BC384" s="39"/>
      <c r="BD384" s="39"/>
      <c r="BE384" s="39"/>
      <c r="BF384" s="39"/>
      <c r="BG384" s="39"/>
      <c r="BH384" s="39"/>
      <c r="BI384" s="39"/>
      <c r="BJ384" s="39"/>
      <c r="BK384" s="39"/>
      <c r="BL384" s="39"/>
      <c r="BM384" s="39"/>
    </row>
    <row r="385" spans="1:65" ht="15" customHeigh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27" t="s">
        <v>1037</v>
      </c>
      <c r="M385" s="50" t="s">
        <v>1301</v>
      </c>
      <c r="N385" s="27" t="s">
        <v>348</v>
      </c>
      <c r="O385" s="27">
        <v>21715</v>
      </c>
      <c r="P385" s="50" t="s">
        <v>31</v>
      </c>
      <c r="Q385" s="27">
        <f t="shared" ref="Q385:S385" si="379">IFERROR(VLOOKUP(P385,B$8:E$139,2,0),0)</f>
        <v>751201</v>
      </c>
      <c r="R385" s="27" t="str">
        <f t="shared" si="379"/>
        <v>SPC.01.</v>
      </c>
      <c r="S385" s="30" t="str">
        <f t="shared" si="379"/>
        <v>Produkcja wyrobów cukierniczych</v>
      </c>
      <c r="T385" s="187" t="s">
        <v>89</v>
      </c>
      <c r="U385" s="34">
        <v>4</v>
      </c>
      <c r="V385" s="34">
        <v>4</v>
      </c>
      <c r="W385" s="78" t="s">
        <v>161</v>
      </c>
      <c r="X385" s="79">
        <v>0</v>
      </c>
      <c r="Y385" s="80">
        <v>0</v>
      </c>
      <c r="Z385" s="30" t="str">
        <f t="shared" si="378"/>
        <v>Centrum Kształcenia Zawodowego w Świdnicy, 58-105 Świdnica, ul. Gen. Władysława Sikorskiego 41</v>
      </c>
      <c r="AA385" s="61" t="s">
        <v>34</v>
      </c>
      <c r="AB385" s="38"/>
      <c r="AC385" s="38"/>
      <c r="AD385" s="38"/>
      <c r="AE385" s="39"/>
      <c r="AF385" s="39"/>
      <c r="AG385" s="39"/>
      <c r="AH385" s="39"/>
      <c r="AI385" s="39"/>
      <c r="AJ385" s="39"/>
      <c r="AK385" s="39"/>
      <c r="AL385" s="39"/>
      <c r="AM385" s="39"/>
      <c r="AN385" s="39"/>
      <c r="AO385" s="39"/>
      <c r="AP385" s="39"/>
      <c r="AQ385" s="39"/>
      <c r="AR385" s="39"/>
      <c r="AS385" s="39"/>
      <c r="AT385" s="39"/>
      <c r="AU385" s="39"/>
      <c r="AV385" s="39"/>
      <c r="AW385" s="39"/>
      <c r="AX385" s="39"/>
      <c r="AY385" s="39"/>
      <c r="AZ385" s="39"/>
      <c r="BA385" s="39"/>
      <c r="BB385" s="39"/>
      <c r="BC385" s="39"/>
      <c r="BD385" s="39"/>
      <c r="BE385" s="39"/>
      <c r="BF385" s="39"/>
      <c r="BG385" s="39"/>
      <c r="BH385" s="39"/>
      <c r="BI385" s="39"/>
      <c r="BJ385" s="39"/>
      <c r="BK385" s="39"/>
      <c r="BL385" s="39"/>
      <c r="BM385" s="39"/>
    </row>
    <row r="386" spans="1:65" ht="15" customHeigh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27" t="s">
        <v>1303</v>
      </c>
      <c r="M386" s="50" t="s">
        <v>1301</v>
      </c>
      <c r="N386" s="27" t="s">
        <v>348</v>
      </c>
      <c r="O386" s="27">
        <v>21715</v>
      </c>
      <c r="P386" s="50" t="s">
        <v>40</v>
      </c>
      <c r="Q386" s="27">
        <f t="shared" ref="Q386:S386" si="380">IFERROR(VLOOKUP(P386,B$8:E$139,2,0),0)</f>
        <v>741103</v>
      </c>
      <c r="R386" s="27" t="str">
        <f t="shared" si="380"/>
        <v>ELE.02.</v>
      </c>
      <c r="S386" s="30" t="str">
        <f t="shared" si="380"/>
        <v>Montaż, uruchamianie i konserwacja instalacji, maszyn i urządzeń elektrycznych</v>
      </c>
      <c r="T386" s="152" t="s">
        <v>140</v>
      </c>
      <c r="U386" s="79">
        <v>1</v>
      </c>
      <c r="V386" s="79">
        <v>0</v>
      </c>
      <c r="W386" s="78" t="s">
        <v>161</v>
      </c>
      <c r="X386" s="79">
        <v>0</v>
      </c>
      <c r="Y386" s="80">
        <v>0</v>
      </c>
      <c r="Z386" s="30" t="str">
        <f t="shared" si="378"/>
        <v>Centrum Kształcenia Zawodowego w Świdnicy, 58-105 Świdnica, ul. Gen. Władysława Sikorskiego 41</v>
      </c>
      <c r="AA386" s="61" t="s">
        <v>34</v>
      </c>
      <c r="AB386" s="38"/>
      <c r="AC386" s="38"/>
      <c r="AD386" s="38"/>
      <c r="AE386" s="39"/>
      <c r="AF386" s="39"/>
      <c r="AG386" s="39"/>
      <c r="AH386" s="39"/>
      <c r="AI386" s="39"/>
      <c r="AJ386" s="39"/>
      <c r="AK386" s="39"/>
      <c r="AL386" s="39"/>
      <c r="AM386" s="39"/>
      <c r="AN386" s="39"/>
      <c r="AO386" s="39"/>
      <c r="AP386" s="39"/>
      <c r="AQ386" s="39"/>
      <c r="AR386" s="39"/>
      <c r="AS386" s="39"/>
      <c r="AT386" s="39"/>
      <c r="AU386" s="39"/>
      <c r="AV386" s="39"/>
      <c r="AW386" s="39"/>
      <c r="AX386" s="39"/>
      <c r="AY386" s="39"/>
      <c r="AZ386" s="39"/>
      <c r="BA386" s="39"/>
      <c r="BB386" s="39"/>
      <c r="BC386" s="39"/>
      <c r="BD386" s="39"/>
      <c r="BE386" s="39"/>
      <c r="BF386" s="39"/>
      <c r="BG386" s="39"/>
      <c r="BH386" s="39"/>
      <c r="BI386" s="39"/>
      <c r="BJ386" s="39"/>
      <c r="BK386" s="39"/>
      <c r="BL386" s="39"/>
      <c r="BM386" s="39"/>
    </row>
    <row r="387" spans="1:65" ht="15" customHeigh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27" t="s">
        <v>313</v>
      </c>
      <c r="M387" s="50" t="s">
        <v>1301</v>
      </c>
      <c r="N387" s="27" t="s">
        <v>348</v>
      </c>
      <c r="O387" s="27">
        <v>21715</v>
      </c>
      <c r="P387" s="50" t="s">
        <v>74</v>
      </c>
      <c r="Q387" s="27">
        <f t="shared" ref="Q387:S387" si="381">IFERROR(VLOOKUP(P387,B$8:E$139,2,0),0)</f>
        <v>522301</v>
      </c>
      <c r="R387" s="27" t="str">
        <f t="shared" si="381"/>
        <v>HAN.01.</v>
      </c>
      <c r="S387" s="30" t="str">
        <f t="shared" si="381"/>
        <v>Prowadzenie sprzedaży</v>
      </c>
      <c r="T387" s="187" t="s">
        <v>366</v>
      </c>
      <c r="U387" s="79">
        <v>4</v>
      </c>
      <c r="V387" s="79">
        <v>4</v>
      </c>
      <c r="W387" s="78" t="s">
        <v>161</v>
      </c>
      <c r="X387" s="79">
        <v>0</v>
      </c>
      <c r="Y387" s="80">
        <v>0</v>
      </c>
      <c r="Z387" s="30" t="str">
        <f t="shared" si="378"/>
        <v>Centrum Kształcenia Zawodowego w Świdnicy, 58-105 Świdnica, ul. Gen. Władysława Sikorskiego 41</v>
      </c>
      <c r="AA387" s="61" t="s">
        <v>34</v>
      </c>
      <c r="AB387" s="38"/>
      <c r="AC387" s="38"/>
      <c r="AD387" s="38"/>
      <c r="AE387" s="39"/>
      <c r="AF387" s="39"/>
      <c r="AG387" s="39"/>
      <c r="AH387" s="39"/>
      <c r="AI387" s="39"/>
      <c r="AJ387" s="39"/>
      <c r="AK387" s="39"/>
      <c r="AL387" s="39"/>
      <c r="AM387" s="39"/>
      <c r="AN387" s="39"/>
      <c r="AO387" s="39"/>
      <c r="AP387" s="39"/>
      <c r="AQ387" s="39"/>
      <c r="AR387" s="39"/>
      <c r="AS387" s="39"/>
      <c r="AT387" s="39"/>
      <c r="AU387" s="39"/>
      <c r="AV387" s="39"/>
      <c r="AW387" s="39"/>
      <c r="AX387" s="39"/>
      <c r="AY387" s="39"/>
      <c r="AZ387" s="39"/>
      <c r="BA387" s="39"/>
      <c r="BB387" s="39"/>
      <c r="BC387" s="39"/>
      <c r="BD387" s="39"/>
      <c r="BE387" s="39"/>
      <c r="BF387" s="39"/>
      <c r="BG387" s="39"/>
      <c r="BH387" s="39"/>
      <c r="BI387" s="39"/>
      <c r="BJ387" s="39"/>
      <c r="BK387" s="39"/>
      <c r="BL387" s="39"/>
      <c r="BM387" s="39"/>
    </row>
    <row r="388" spans="1:65" ht="15" customHeigh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27" t="s">
        <v>1101</v>
      </c>
      <c r="M388" s="50" t="s">
        <v>917</v>
      </c>
      <c r="N388" s="27" t="s">
        <v>348</v>
      </c>
      <c r="O388" s="27">
        <v>12321</v>
      </c>
      <c r="P388" s="50" t="s">
        <v>127</v>
      </c>
      <c r="Q388" s="27">
        <f t="shared" ref="Q388:S388" si="382">IFERROR(VLOOKUP(P388,B$8:E$139,2,0),0)</f>
        <v>751204</v>
      </c>
      <c r="R388" s="27" t="str">
        <f t="shared" si="382"/>
        <v>SPC.03.</v>
      </c>
      <c r="S388" s="30" t="str">
        <f t="shared" si="382"/>
        <v>Produkcja wyrobów piekarskich</v>
      </c>
      <c r="T388" s="181" t="s">
        <v>160</v>
      </c>
      <c r="U388" s="79">
        <v>3</v>
      </c>
      <c r="V388" s="79">
        <v>0</v>
      </c>
      <c r="W388" s="78" t="s">
        <v>33</v>
      </c>
      <c r="X388" s="79">
        <v>0</v>
      </c>
      <c r="Y388" s="80">
        <v>0</v>
      </c>
      <c r="Z388" s="30" t="str">
        <f t="shared" si="378"/>
        <v>Centrum Kształcenia Zawodowego w Świdnicy, 58-105 Świdnica, ul. Gen. Władysława Sikorskiego 41</v>
      </c>
      <c r="AA388" s="61" t="s">
        <v>34</v>
      </c>
      <c r="AB388" s="38"/>
      <c r="AC388" s="38"/>
      <c r="AD388" s="38"/>
      <c r="AE388" s="39"/>
      <c r="AF388" s="39"/>
      <c r="AG388" s="39"/>
      <c r="AH388" s="39"/>
      <c r="AI388" s="39"/>
      <c r="AJ388" s="39"/>
      <c r="AK388" s="98" t="s">
        <v>417</v>
      </c>
      <c r="AL388" s="39"/>
      <c r="AM388" s="39"/>
      <c r="AN388" s="39"/>
      <c r="AO388" s="39"/>
      <c r="AP388" s="39"/>
      <c r="AQ388" s="39"/>
      <c r="AR388" s="39"/>
      <c r="AS388" s="39"/>
      <c r="AT388" s="39"/>
      <c r="AU388" s="39"/>
      <c r="AV388" s="39"/>
      <c r="AW388" s="39"/>
      <c r="AX388" s="39"/>
      <c r="AY388" s="39"/>
      <c r="AZ388" s="39"/>
      <c r="BA388" s="39"/>
      <c r="BB388" s="39"/>
      <c r="BC388" s="39"/>
      <c r="BD388" s="39"/>
      <c r="BE388" s="39"/>
      <c r="BF388" s="39"/>
      <c r="BG388" s="39"/>
      <c r="BH388" s="39"/>
      <c r="BI388" s="39"/>
      <c r="BJ388" s="39"/>
      <c r="BK388" s="39"/>
      <c r="BL388" s="39"/>
      <c r="BM388" s="39"/>
    </row>
    <row r="389" spans="1:65" ht="15" customHeigh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27" t="s">
        <v>1304</v>
      </c>
      <c r="M389" s="50" t="s">
        <v>941</v>
      </c>
      <c r="N389" s="27" t="s">
        <v>942</v>
      </c>
      <c r="O389" s="27">
        <v>14928</v>
      </c>
      <c r="P389" s="50" t="s">
        <v>31</v>
      </c>
      <c r="Q389" s="27">
        <f t="shared" ref="Q389:S389" si="383">IFERROR(VLOOKUP(P389,B$8:E$139,2,0),0)</f>
        <v>751201</v>
      </c>
      <c r="R389" s="27" t="str">
        <f t="shared" si="383"/>
        <v>SPC.01.</v>
      </c>
      <c r="S389" s="30" t="str">
        <f t="shared" si="383"/>
        <v>Produkcja wyrobów cukierniczych</v>
      </c>
      <c r="T389" s="181" t="s">
        <v>89</v>
      </c>
      <c r="U389" s="79">
        <v>1</v>
      </c>
      <c r="V389" s="79">
        <v>1</v>
      </c>
      <c r="W389" s="78" t="s">
        <v>161</v>
      </c>
      <c r="X389" s="79">
        <v>0</v>
      </c>
      <c r="Y389" s="80">
        <v>0</v>
      </c>
      <c r="Z389" s="30" t="str">
        <f t="shared" si="378"/>
        <v>Centrum Kształcenia Zawodowego w Świdnicy, 58-105 Świdnica, ul. Gen. Władysława Sikorskiego 41</v>
      </c>
      <c r="AA389" s="61" t="s">
        <v>34</v>
      </c>
      <c r="AB389" s="38"/>
      <c r="AC389" s="38"/>
      <c r="AD389" s="38"/>
      <c r="AE389" s="39"/>
      <c r="AF389" s="39"/>
      <c r="AG389" s="39"/>
      <c r="AH389" s="39"/>
      <c r="AI389" s="39"/>
      <c r="AJ389" s="39"/>
      <c r="AK389" s="39"/>
      <c r="AL389" s="39"/>
      <c r="AM389" s="39"/>
      <c r="AN389" s="39"/>
      <c r="AO389" s="39"/>
      <c r="AP389" s="39"/>
      <c r="AQ389" s="39"/>
      <c r="AR389" s="39"/>
      <c r="AS389" s="39"/>
      <c r="AT389" s="39"/>
      <c r="AU389" s="39"/>
      <c r="AV389" s="39"/>
      <c r="AW389" s="39"/>
      <c r="AX389" s="39"/>
      <c r="AY389" s="39"/>
      <c r="AZ389" s="39"/>
      <c r="BA389" s="39"/>
      <c r="BB389" s="39"/>
      <c r="BC389" s="39"/>
      <c r="BD389" s="39"/>
      <c r="BE389" s="39"/>
      <c r="BF389" s="39"/>
      <c r="BG389" s="39"/>
      <c r="BH389" s="39"/>
      <c r="BI389" s="39"/>
      <c r="BJ389" s="39"/>
      <c r="BK389" s="39"/>
      <c r="BL389" s="39"/>
      <c r="BM389" s="39"/>
    </row>
    <row r="390" spans="1:65" ht="15" customHeigh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27" t="s">
        <v>1305</v>
      </c>
      <c r="M390" s="50" t="s">
        <v>941</v>
      </c>
      <c r="N390" s="27" t="s">
        <v>942</v>
      </c>
      <c r="O390" s="27">
        <v>14928</v>
      </c>
      <c r="P390" s="50" t="s">
        <v>40</v>
      </c>
      <c r="Q390" s="27">
        <f t="shared" ref="Q390:S390" si="384">IFERROR(VLOOKUP(P390,B$8:E$139,2,0),0)</f>
        <v>741103</v>
      </c>
      <c r="R390" s="27" t="str">
        <f t="shared" si="384"/>
        <v>ELE.02.</v>
      </c>
      <c r="S390" s="30" t="str">
        <f t="shared" si="384"/>
        <v>Montaż, uruchamianie i konserwacja instalacji, maszyn i urządzeń elektrycznych</v>
      </c>
      <c r="T390" s="204" t="s">
        <v>140</v>
      </c>
      <c r="U390" s="34">
        <v>2</v>
      </c>
      <c r="V390" s="79">
        <v>0</v>
      </c>
      <c r="W390" s="78" t="s">
        <v>161</v>
      </c>
      <c r="X390" s="79">
        <v>0</v>
      </c>
      <c r="Y390" s="80">
        <v>0</v>
      </c>
      <c r="Z390" s="30" t="str">
        <f t="shared" si="378"/>
        <v>Centrum Kształcenia Zawodowego w Świdnicy, 58-105 Świdnica, ul. Gen. Władysława Sikorskiego 41</v>
      </c>
      <c r="AA390" s="61" t="s">
        <v>34</v>
      </c>
      <c r="AB390" s="38"/>
      <c r="AC390" s="7"/>
      <c r="AD390" s="38"/>
      <c r="AE390" s="39"/>
      <c r="AF390" s="39"/>
      <c r="AG390" s="39"/>
      <c r="AH390" s="39"/>
      <c r="AI390" s="39"/>
      <c r="AJ390" s="39"/>
      <c r="AK390" s="269" t="s">
        <v>1306</v>
      </c>
      <c r="AL390" s="39"/>
      <c r="AM390" s="39"/>
      <c r="AN390" s="39"/>
      <c r="AO390" s="39"/>
      <c r="AP390" s="39"/>
      <c r="AQ390" s="39"/>
      <c r="AR390" s="39"/>
      <c r="AS390" s="39"/>
      <c r="AT390" s="39"/>
      <c r="AU390" s="39"/>
      <c r="AV390" s="39"/>
      <c r="AW390" s="39"/>
      <c r="AX390" s="39"/>
      <c r="AY390" s="39"/>
      <c r="AZ390" s="39"/>
      <c r="BA390" s="39"/>
      <c r="BB390" s="39"/>
      <c r="BC390" s="39"/>
      <c r="BD390" s="39"/>
      <c r="BE390" s="39"/>
      <c r="BF390" s="39"/>
      <c r="BG390" s="39"/>
      <c r="BH390" s="39"/>
      <c r="BI390" s="39"/>
      <c r="BJ390" s="39"/>
      <c r="BK390" s="39"/>
      <c r="BL390" s="39"/>
      <c r="BM390" s="39"/>
    </row>
    <row r="391" spans="1:65" ht="15" customHeigh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27" t="s">
        <v>1050</v>
      </c>
      <c r="M391" s="50" t="s">
        <v>941</v>
      </c>
      <c r="N391" s="27" t="s">
        <v>942</v>
      </c>
      <c r="O391" s="27">
        <v>14928</v>
      </c>
      <c r="P391" s="47" t="s">
        <v>44</v>
      </c>
      <c r="Q391" s="27">
        <f t="shared" ref="Q391:S391" si="385">IFERROR(VLOOKUP(P391,B$8:E$139,2,0),0)</f>
        <v>514101</v>
      </c>
      <c r="R391" s="27" t="str">
        <f t="shared" si="385"/>
        <v>FRK.01.</v>
      </c>
      <c r="S391" s="30" t="str">
        <f t="shared" si="385"/>
        <v>Wykonywanie usług fryzjerskich</v>
      </c>
      <c r="T391" s="31" t="s">
        <v>89</v>
      </c>
      <c r="U391" s="79">
        <v>4</v>
      </c>
      <c r="V391" s="79">
        <v>4</v>
      </c>
      <c r="W391" s="78" t="s">
        <v>161</v>
      </c>
      <c r="X391" s="34">
        <v>0</v>
      </c>
      <c r="Y391" s="35">
        <v>0</v>
      </c>
      <c r="Z391" s="30" t="str">
        <f t="shared" si="378"/>
        <v>Centrum Kształcenia Zawodowego w Świdnicy, 58-105 Świdnica, ul. Gen. Władysława Sikorskiego 41</v>
      </c>
      <c r="AA391" s="61" t="s">
        <v>34</v>
      </c>
      <c r="AB391" s="38"/>
      <c r="AC391" s="38"/>
      <c r="AD391" s="38"/>
      <c r="AE391" s="39"/>
      <c r="AF391" s="39"/>
      <c r="AG391" s="39"/>
      <c r="AH391" s="39"/>
      <c r="AI391" s="39"/>
      <c r="AJ391" s="39"/>
      <c r="AK391" s="39"/>
      <c r="AL391" s="39"/>
      <c r="AM391" s="39"/>
      <c r="AN391" s="39"/>
      <c r="AO391" s="39"/>
      <c r="AP391" s="39"/>
      <c r="AQ391" s="39"/>
      <c r="AR391" s="39"/>
      <c r="AS391" s="39"/>
      <c r="AT391" s="39"/>
      <c r="AU391" s="39"/>
      <c r="AV391" s="39"/>
      <c r="AW391" s="39"/>
      <c r="AX391" s="39"/>
      <c r="AY391" s="39"/>
      <c r="AZ391" s="39"/>
      <c r="BA391" s="39"/>
      <c r="BB391" s="39"/>
      <c r="BC391" s="39"/>
      <c r="BD391" s="39"/>
      <c r="BE391" s="39"/>
      <c r="BF391" s="39"/>
      <c r="BG391" s="39"/>
      <c r="BH391" s="39"/>
      <c r="BI391" s="39"/>
      <c r="BJ391" s="39"/>
      <c r="BK391" s="39"/>
      <c r="BL391" s="39"/>
      <c r="BM391" s="39"/>
    </row>
    <row r="392" spans="1:65" ht="15" customHeigh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27" t="s">
        <v>1307</v>
      </c>
      <c r="M392" s="50" t="s">
        <v>941</v>
      </c>
      <c r="N392" s="27" t="s">
        <v>942</v>
      </c>
      <c r="O392" s="27">
        <v>14928</v>
      </c>
      <c r="P392" s="50" t="s">
        <v>114</v>
      </c>
      <c r="Q392" s="27">
        <f t="shared" ref="Q392:S392" si="386">IFERROR(VLOOKUP(P392,B$8:E$139,2,0),0)</f>
        <v>512001</v>
      </c>
      <c r="R392" s="27" t="str">
        <f t="shared" si="386"/>
        <v>HGT.02.</v>
      </c>
      <c r="S392" s="30" t="str">
        <f t="shared" si="386"/>
        <v> Przygotowanie i wydawanie dań</v>
      </c>
      <c r="T392" s="245" t="s">
        <v>140</v>
      </c>
      <c r="U392" s="34">
        <v>6</v>
      </c>
      <c r="V392" s="34">
        <v>5</v>
      </c>
      <c r="W392" s="78" t="s">
        <v>161</v>
      </c>
      <c r="X392" s="79">
        <v>0</v>
      </c>
      <c r="Y392" s="80">
        <v>0</v>
      </c>
      <c r="Z392" s="30" t="str">
        <f t="shared" si="378"/>
        <v>Centrum Kształcenia Zawodowego w Świdnicy, 58-105 Świdnica, ul. Gen. Władysława Sikorskiego 41</v>
      </c>
      <c r="AA392" s="61" t="s">
        <v>34</v>
      </c>
      <c r="AB392" s="38"/>
      <c r="AC392" s="38"/>
      <c r="AD392" s="38"/>
      <c r="AE392" s="39" t="s">
        <v>757</v>
      </c>
      <c r="AF392" s="39"/>
      <c r="AG392" s="39"/>
      <c r="AH392" s="39"/>
      <c r="AI392" s="39"/>
      <c r="AJ392" s="39"/>
      <c r="AK392" s="39"/>
      <c r="AL392" s="39"/>
      <c r="AM392" s="39"/>
      <c r="AN392" s="39"/>
      <c r="AO392" s="39"/>
      <c r="AP392" s="39"/>
      <c r="AQ392" s="39"/>
      <c r="AR392" s="39"/>
      <c r="AS392" s="39"/>
      <c r="AT392" s="39"/>
      <c r="AU392" s="39"/>
      <c r="AV392" s="39"/>
      <c r="AW392" s="39"/>
      <c r="AX392" s="39"/>
      <c r="AY392" s="39"/>
      <c r="AZ392" s="39"/>
      <c r="BA392" s="39"/>
      <c r="BB392" s="39"/>
      <c r="BC392" s="39"/>
      <c r="BD392" s="39"/>
      <c r="BE392" s="39"/>
      <c r="BF392" s="39"/>
      <c r="BG392" s="39"/>
      <c r="BH392" s="39"/>
      <c r="BI392" s="39"/>
      <c r="BJ392" s="39"/>
      <c r="BK392" s="39"/>
      <c r="BL392" s="39"/>
      <c r="BM392" s="39"/>
    </row>
    <row r="393" spans="1:65" ht="15" customHeigh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27" t="s">
        <v>1040</v>
      </c>
      <c r="M393" s="50" t="s">
        <v>941</v>
      </c>
      <c r="N393" s="27" t="s">
        <v>942</v>
      </c>
      <c r="O393" s="27">
        <v>14928</v>
      </c>
      <c r="P393" s="50" t="s">
        <v>61</v>
      </c>
      <c r="Q393" s="27">
        <f t="shared" ref="Q393:S393" si="387">IFERROR(VLOOKUP(P393,B$8:E$139,2,0),0)</f>
        <v>723103</v>
      </c>
      <c r="R393" s="27" t="str">
        <f t="shared" si="387"/>
        <v>MOT.05.</v>
      </c>
      <c r="S393" s="30" t="str">
        <f t="shared" si="387"/>
        <v>Obsługa, diagnozowanie oraz naprawa pojazdów samochodowych</v>
      </c>
      <c r="T393" s="181" t="s">
        <v>216</v>
      </c>
      <c r="U393" s="34">
        <v>10</v>
      </c>
      <c r="V393" s="79">
        <v>0</v>
      </c>
      <c r="W393" s="78" t="s">
        <v>161</v>
      </c>
      <c r="X393" s="79">
        <v>0</v>
      </c>
      <c r="Y393" s="80">
        <v>0</v>
      </c>
      <c r="Z393" s="30" t="str">
        <f t="shared" si="378"/>
        <v>Centrum Kształcenia Zawodowego w Świdnicy, 58-105 Świdnica, ul. Gen. Władysława Sikorskiego 41</v>
      </c>
      <c r="AA393" s="61" t="s">
        <v>34</v>
      </c>
      <c r="AB393" s="38"/>
      <c r="AC393" s="38"/>
      <c r="AD393" s="38"/>
      <c r="AE393" s="39"/>
      <c r="AF393" s="39"/>
      <c r="AG393" s="39"/>
      <c r="AH393" s="39"/>
      <c r="AI393" s="39"/>
      <c r="AJ393" s="265"/>
      <c r="AK393" s="39"/>
      <c r="AL393" s="39"/>
      <c r="AM393" s="39"/>
      <c r="AN393" s="39"/>
      <c r="AO393" s="39"/>
      <c r="AP393" s="39"/>
      <c r="AQ393" s="39"/>
      <c r="AR393" s="39"/>
      <c r="AS393" s="39"/>
      <c r="AT393" s="39"/>
      <c r="AU393" s="39"/>
      <c r="AV393" s="39"/>
      <c r="AW393" s="39"/>
      <c r="AX393" s="39"/>
      <c r="AY393" s="39"/>
      <c r="AZ393" s="39"/>
      <c r="BA393" s="39"/>
      <c r="BB393" s="39"/>
      <c r="BC393" s="39"/>
      <c r="BD393" s="39"/>
      <c r="BE393" s="39"/>
      <c r="BF393" s="39"/>
      <c r="BG393" s="39"/>
      <c r="BH393" s="39"/>
      <c r="BI393" s="39"/>
      <c r="BJ393" s="39"/>
      <c r="BK393" s="39"/>
      <c r="BL393" s="39"/>
      <c r="BM393" s="39"/>
    </row>
    <row r="394" spans="1:65" ht="15" customHeigh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27" t="s">
        <v>1130</v>
      </c>
      <c r="M394" s="50" t="s">
        <v>941</v>
      </c>
      <c r="N394" s="27" t="s">
        <v>942</v>
      </c>
      <c r="O394" s="27">
        <v>14928</v>
      </c>
      <c r="P394" s="50" t="s">
        <v>124</v>
      </c>
      <c r="Q394" s="27">
        <f t="shared" ref="Q394:S394" si="388">IFERROR(VLOOKUP(P394,B$8:E$139,2,0),0)</f>
        <v>722307</v>
      </c>
      <c r="R394" s="27" t="str">
        <f t="shared" si="388"/>
        <v>MEC.05.</v>
      </c>
      <c r="S394" s="30" t="str">
        <f t="shared" si="388"/>
        <v> Użytkowanie obrabiarek skrawających</v>
      </c>
      <c r="T394" s="81" t="s">
        <v>366</v>
      </c>
      <c r="U394" s="34">
        <v>9</v>
      </c>
      <c r="V394" s="79">
        <v>2</v>
      </c>
      <c r="W394" s="78" t="s">
        <v>161</v>
      </c>
      <c r="X394" s="34">
        <v>1</v>
      </c>
      <c r="Y394" s="80">
        <v>0</v>
      </c>
      <c r="Z394" s="30" t="str">
        <f t="shared" si="378"/>
        <v>Centrum Kształcenia Zawodowego w Świdnicy, 58-105 Świdnica, ul. Gen. Władysława Sikorskiego 41</v>
      </c>
      <c r="AA394" s="61" t="s">
        <v>34</v>
      </c>
      <c r="AB394" s="38"/>
      <c r="AC394" s="38"/>
      <c r="AD394" s="38"/>
      <c r="AE394" s="39"/>
      <c r="AF394" s="39"/>
      <c r="AG394" s="39"/>
      <c r="AH394" s="39"/>
      <c r="AI394" s="39"/>
      <c r="AJ394" s="265"/>
      <c r="AK394" s="39"/>
      <c r="AL394" s="39"/>
      <c r="AM394" s="39"/>
      <c r="AN394" s="39"/>
      <c r="AO394" s="39"/>
      <c r="AP394" s="39"/>
      <c r="AQ394" s="39"/>
      <c r="AR394" s="39"/>
      <c r="AS394" s="39"/>
      <c r="AT394" s="39"/>
      <c r="AU394" s="39"/>
      <c r="AV394" s="39"/>
      <c r="AW394" s="39"/>
      <c r="AX394" s="39"/>
      <c r="AY394" s="39"/>
      <c r="AZ394" s="39"/>
      <c r="BA394" s="39"/>
      <c r="BB394" s="39"/>
      <c r="BC394" s="39"/>
      <c r="BD394" s="39"/>
      <c r="BE394" s="39"/>
      <c r="BF394" s="39"/>
      <c r="BG394" s="39"/>
      <c r="BH394" s="39"/>
      <c r="BI394" s="39"/>
      <c r="BJ394" s="39"/>
      <c r="BK394" s="39"/>
      <c r="BL394" s="39"/>
      <c r="BM394" s="39"/>
    </row>
    <row r="395" spans="1:65" ht="15" customHeigh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27" t="s">
        <v>1308</v>
      </c>
      <c r="M395" s="50" t="s">
        <v>941</v>
      </c>
      <c r="N395" s="27" t="s">
        <v>942</v>
      </c>
      <c r="O395" s="27">
        <v>14928</v>
      </c>
      <c r="P395" s="50" t="s">
        <v>74</v>
      </c>
      <c r="Q395" s="27">
        <f t="shared" ref="Q395:S395" si="389">IFERROR(VLOOKUP(P395,B$8:E$139,2,0),0)</f>
        <v>522301</v>
      </c>
      <c r="R395" s="27" t="str">
        <f t="shared" si="389"/>
        <v>HAN.01.</v>
      </c>
      <c r="S395" s="30" t="str">
        <f t="shared" si="389"/>
        <v>Prowadzenie sprzedaży</v>
      </c>
      <c r="T395" s="152" t="s">
        <v>366</v>
      </c>
      <c r="U395" s="34">
        <v>14</v>
      </c>
      <c r="V395" s="34">
        <v>13</v>
      </c>
      <c r="W395" s="78" t="s">
        <v>161</v>
      </c>
      <c r="X395" s="34">
        <v>1</v>
      </c>
      <c r="Y395" s="35">
        <v>1</v>
      </c>
      <c r="Z395" s="30" t="str">
        <f t="shared" si="378"/>
        <v>Centrum Kształcenia Zawodowego w Świdnicy, 58-105 Świdnica, ul. Gen. Władysława Sikorskiego 41</v>
      </c>
      <c r="AA395" s="61" t="s">
        <v>34</v>
      </c>
      <c r="AB395" s="38"/>
      <c r="AC395" s="38"/>
      <c r="AD395" s="38"/>
      <c r="AE395" s="39"/>
      <c r="AF395" s="39"/>
      <c r="AG395" s="39"/>
      <c r="AH395" s="39"/>
      <c r="AI395" s="39"/>
      <c r="AJ395" s="265"/>
      <c r="AK395" s="39"/>
      <c r="AL395" s="39"/>
      <c r="AM395" s="39"/>
      <c r="AN395" s="39"/>
      <c r="AO395" s="39"/>
      <c r="AP395" s="39"/>
      <c r="AQ395" s="39"/>
      <c r="AR395" s="39"/>
      <c r="AS395" s="39"/>
      <c r="AT395" s="39"/>
      <c r="AU395" s="39"/>
      <c r="AV395" s="39"/>
      <c r="AW395" s="39"/>
      <c r="AX395" s="39"/>
      <c r="AY395" s="39"/>
      <c r="AZ395" s="39"/>
      <c r="BA395" s="39"/>
      <c r="BB395" s="39"/>
      <c r="BC395" s="39"/>
      <c r="BD395" s="39"/>
      <c r="BE395" s="39"/>
      <c r="BF395" s="39"/>
      <c r="BG395" s="39"/>
      <c r="BH395" s="39"/>
      <c r="BI395" s="39"/>
      <c r="BJ395" s="39"/>
      <c r="BK395" s="39"/>
      <c r="BL395" s="39"/>
      <c r="BM395" s="39"/>
    </row>
    <row r="396" spans="1:65" ht="15" customHeigh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27" t="s">
        <v>1095</v>
      </c>
      <c r="M396" s="50" t="s">
        <v>941</v>
      </c>
      <c r="N396" s="27" t="s">
        <v>942</v>
      </c>
      <c r="O396" s="27">
        <v>14928</v>
      </c>
      <c r="P396" s="50" t="s">
        <v>92</v>
      </c>
      <c r="Q396" s="27">
        <f t="shared" ref="Q396:S396" si="390">IFERROR(VLOOKUP(P396,B$8:E$139,2,0),0)</f>
        <v>752205</v>
      </c>
      <c r="R396" s="27" t="str">
        <f t="shared" si="390"/>
        <v>DRM.04.</v>
      </c>
      <c r="S396" s="30" t="str">
        <f t="shared" si="390"/>
        <v> Wytwarzanie wyrobów z drewna i materiałów drewnopochodnych</v>
      </c>
      <c r="T396" s="152" t="s">
        <v>140</v>
      </c>
      <c r="U396" s="34">
        <v>1</v>
      </c>
      <c r="V396" s="79">
        <v>0</v>
      </c>
      <c r="W396" s="78" t="s">
        <v>161</v>
      </c>
      <c r="X396" s="79">
        <v>0</v>
      </c>
      <c r="Y396" s="80">
        <v>0</v>
      </c>
      <c r="Z396" s="30" t="str">
        <f t="shared" si="378"/>
        <v>Centrum Kształcenia Zawodowego w Świdnicy, 58-105 Świdnica, ul. Gen. Władysława Sikorskiego 41</v>
      </c>
      <c r="AA396" s="61" t="s">
        <v>34</v>
      </c>
      <c r="AB396" s="38"/>
      <c r="AC396" s="38"/>
      <c r="AD396" s="38"/>
      <c r="AE396" s="39"/>
      <c r="AF396" s="39"/>
      <c r="AG396" s="39"/>
      <c r="AH396" s="39"/>
      <c r="AI396" s="39"/>
      <c r="AJ396" s="265"/>
      <c r="AK396" s="39"/>
      <c r="AL396" s="39"/>
      <c r="AM396" s="39"/>
      <c r="AN396" s="39"/>
      <c r="AO396" s="39"/>
      <c r="AP396" s="39"/>
      <c r="AQ396" s="39"/>
      <c r="AR396" s="39"/>
      <c r="AS396" s="39"/>
      <c r="AT396" s="39"/>
      <c r="AU396" s="39"/>
      <c r="AV396" s="39"/>
      <c r="AW396" s="39"/>
      <c r="AX396" s="39"/>
      <c r="AY396" s="39"/>
      <c r="AZ396" s="39"/>
      <c r="BA396" s="39"/>
      <c r="BB396" s="39"/>
      <c r="BC396" s="39"/>
      <c r="BD396" s="39"/>
      <c r="BE396" s="39"/>
      <c r="BF396" s="39"/>
      <c r="BG396" s="39"/>
      <c r="BH396" s="39"/>
      <c r="BI396" s="39"/>
      <c r="BJ396" s="39"/>
      <c r="BK396" s="39"/>
      <c r="BL396" s="39"/>
      <c r="BM396" s="39"/>
    </row>
    <row r="397" spans="1:65" ht="15" customHeigh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27" t="s">
        <v>1102</v>
      </c>
      <c r="M397" s="50" t="s">
        <v>949</v>
      </c>
      <c r="N397" s="27" t="s">
        <v>950</v>
      </c>
      <c r="O397" s="27">
        <v>34791</v>
      </c>
      <c r="P397" s="50" t="s">
        <v>57</v>
      </c>
      <c r="Q397" s="27">
        <f t="shared" ref="Q397:S397" si="391">IFERROR(VLOOKUP(P397,B$8:E$139,2,0),0)</f>
        <v>721306</v>
      </c>
      <c r="R397" s="27" t="str">
        <f t="shared" si="391"/>
        <v>MOT.01.</v>
      </c>
      <c r="S397" s="30" t="str">
        <f t="shared" si="391"/>
        <v>Diagnozowanie i naprawa nadwozi pojazdów samochodowych</v>
      </c>
      <c r="T397" s="187" t="s">
        <v>216</v>
      </c>
      <c r="U397" s="79">
        <v>2</v>
      </c>
      <c r="V397" s="79">
        <v>0</v>
      </c>
      <c r="W397" s="78" t="s">
        <v>161</v>
      </c>
      <c r="X397" s="79">
        <v>2</v>
      </c>
      <c r="Y397" s="80">
        <v>0</v>
      </c>
      <c r="Z397" s="30" t="str">
        <f t="shared" si="378"/>
        <v>Centrum Kształcenia Zawodowego w Świdnicy, 58-105 Świdnica, ul. Gen. Władysława Sikorskiego 41</v>
      </c>
      <c r="AA397" s="61" t="s">
        <v>34</v>
      </c>
      <c r="AB397" s="38"/>
      <c r="AC397" s="38"/>
      <c r="AD397" s="38"/>
      <c r="AE397" s="39"/>
      <c r="AF397" s="39"/>
      <c r="AG397" s="39"/>
      <c r="AH397" s="39"/>
      <c r="AI397" s="39"/>
      <c r="AJ397" s="39"/>
      <c r="AK397" s="269" t="s">
        <v>1309</v>
      </c>
      <c r="AL397" s="39"/>
      <c r="AM397" s="39"/>
      <c r="AN397" s="39"/>
      <c r="AO397" s="39"/>
      <c r="AP397" s="39"/>
      <c r="AQ397" s="39"/>
      <c r="AR397" s="39"/>
      <c r="AS397" s="39"/>
      <c r="AT397" s="39"/>
      <c r="AU397" s="39"/>
      <c r="AV397" s="39"/>
      <c r="AW397" s="39"/>
      <c r="AX397" s="39"/>
      <c r="AY397" s="39"/>
      <c r="AZ397" s="39"/>
      <c r="BA397" s="39"/>
      <c r="BB397" s="39"/>
      <c r="BC397" s="39"/>
      <c r="BD397" s="39"/>
      <c r="BE397" s="39"/>
      <c r="BF397" s="39"/>
      <c r="BG397" s="39"/>
      <c r="BH397" s="39"/>
      <c r="BI397" s="39"/>
      <c r="BJ397" s="39"/>
      <c r="BK397" s="39"/>
      <c r="BL397" s="39"/>
      <c r="BM397" s="39"/>
    </row>
    <row r="398" spans="1:65" ht="15" customHeigh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27" t="s">
        <v>1310</v>
      </c>
      <c r="M398" s="50" t="s">
        <v>949</v>
      </c>
      <c r="N398" s="27" t="s">
        <v>950</v>
      </c>
      <c r="O398" s="27">
        <v>34791</v>
      </c>
      <c r="P398" s="50" t="s">
        <v>31</v>
      </c>
      <c r="Q398" s="27">
        <f t="shared" ref="Q398:S398" si="392">IFERROR(VLOOKUP(P398,B$8:E$139,2,0),0)</f>
        <v>751201</v>
      </c>
      <c r="R398" s="27" t="str">
        <f t="shared" si="392"/>
        <v>SPC.01.</v>
      </c>
      <c r="S398" s="30" t="str">
        <f t="shared" si="392"/>
        <v>Produkcja wyrobów cukierniczych</v>
      </c>
      <c r="T398" s="187" t="s">
        <v>116</v>
      </c>
      <c r="U398" s="79">
        <v>1</v>
      </c>
      <c r="V398" s="79">
        <v>1</v>
      </c>
      <c r="W398" s="78" t="s">
        <v>33</v>
      </c>
      <c r="X398" s="79">
        <v>1</v>
      </c>
      <c r="Y398" s="80">
        <v>1</v>
      </c>
      <c r="Z398" s="30" t="str">
        <f t="shared" si="378"/>
        <v>Centrum Kształcenia Zawodowego w Oleśnicy, ul. Wojska Polskiego 67</v>
      </c>
      <c r="AA398" s="61" t="s">
        <v>134</v>
      </c>
      <c r="AB398" s="7"/>
      <c r="AC398" s="38"/>
      <c r="AD398" s="38"/>
      <c r="AE398" s="39"/>
      <c r="AF398" s="39"/>
      <c r="AG398" s="39"/>
      <c r="AH398" s="39"/>
      <c r="AI398" s="39"/>
      <c r="AJ398" s="39"/>
      <c r="AK398" s="39"/>
      <c r="AL398" s="39"/>
      <c r="AM398" s="39"/>
      <c r="AN398" s="39"/>
      <c r="AO398" s="39"/>
      <c r="AP398" s="39"/>
      <c r="AQ398" s="39"/>
      <c r="AR398" s="39"/>
      <c r="AS398" s="39"/>
      <c r="AT398" s="39"/>
      <c r="AU398" s="39"/>
      <c r="AV398" s="39"/>
      <c r="AW398" s="39"/>
      <c r="AX398" s="39"/>
      <c r="AY398" s="39"/>
      <c r="AZ398" s="39"/>
      <c r="BA398" s="39"/>
      <c r="BB398" s="39"/>
      <c r="BC398" s="39"/>
      <c r="BD398" s="39"/>
      <c r="BE398" s="39"/>
      <c r="BF398" s="39"/>
      <c r="BG398" s="39"/>
      <c r="BH398" s="39"/>
      <c r="BI398" s="39"/>
      <c r="BJ398" s="39"/>
      <c r="BK398" s="39"/>
      <c r="BL398" s="39"/>
      <c r="BM398" s="39"/>
    </row>
    <row r="399" spans="1:65" ht="15" customHeigh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27" t="s">
        <v>1311</v>
      </c>
      <c r="M399" s="50" t="s">
        <v>949</v>
      </c>
      <c r="N399" s="27" t="s">
        <v>950</v>
      </c>
      <c r="O399" s="27">
        <v>34791</v>
      </c>
      <c r="P399" s="50" t="s">
        <v>129</v>
      </c>
      <c r="Q399" s="27">
        <f t="shared" ref="Q399:S399" si="393">IFERROR(VLOOKUP(P399,B$8:E$139,2,0),0)</f>
        <v>741201</v>
      </c>
      <c r="R399" s="27" t="str">
        <f t="shared" si="393"/>
        <v>ELE.01.</v>
      </c>
      <c r="S399" s="30" t="str">
        <f t="shared" si="393"/>
        <v> Montaż i obsługa maszyn i urządzeń elektrycznych</v>
      </c>
      <c r="T399" s="187" t="s">
        <v>1242</v>
      </c>
      <c r="U399" s="34">
        <v>3</v>
      </c>
      <c r="V399" s="79">
        <v>0</v>
      </c>
      <c r="W399" s="78" t="s">
        <v>161</v>
      </c>
      <c r="X399" s="34">
        <v>3</v>
      </c>
      <c r="Y399" s="80">
        <v>0</v>
      </c>
      <c r="Z399" s="30" t="str">
        <f t="shared" si="378"/>
        <v>Centrum Kształcenia Zawodowego i Ustawicznego, 67-400 Wschowa, Plac Kosynierów 1</v>
      </c>
      <c r="AA399" s="61" t="s">
        <v>181</v>
      </c>
      <c r="AB399" s="7"/>
      <c r="AC399" s="38"/>
      <c r="AD399" s="38"/>
      <c r="AE399" s="39"/>
      <c r="AF399" s="39"/>
      <c r="AG399" s="39"/>
      <c r="AH399" s="39"/>
      <c r="AI399" s="39"/>
      <c r="AJ399" s="39"/>
      <c r="AK399" s="39"/>
      <c r="AL399" s="39"/>
      <c r="AM399" s="39"/>
      <c r="AN399" s="39"/>
      <c r="AO399" s="39"/>
      <c r="AP399" s="39"/>
      <c r="AQ399" s="39"/>
      <c r="AR399" s="39"/>
      <c r="AS399" s="39"/>
      <c r="AT399" s="39"/>
      <c r="AU399" s="39"/>
      <c r="AV399" s="39"/>
      <c r="AW399" s="39"/>
      <c r="AX399" s="39"/>
      <c r="AY399" s="39"/>
      <c r="AZ399" s="39"/>
      <c r="BA399" s="39"/>
      <c r="BB399" s="39"/>
      <c r="BC399" s="39"/>
      <c r="BD399" s="39"/>
      <c r="BE399" s="39"/>
      <c r="BF399" s="39"/>
      <c r="BG399" s="39"/>
      <c r="BH399" s="39"/>
      <c r="BI399" s="39"/>
      <c r="BJ399" s="39"/>
      <c r="BK399" s="39"/>
      <c r="BL399" s="39"/>
      <c r="BM399" s="39"/>
    </row>
    <row r="400" spans="1:65" ht="15" customHeigh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27" t="s">
        <v>1104</v>
      </c>
      <c r="M400" s="50" t="s">
        <v>949</v>
      </c>
      <c r="N400" s="27" t="s">
        <v>950</v>
      </c>
      <c r="O400" s="27">
        <v>34791</v>
      </c>
      <c r="P400" s="50" t="s">
        <v>137</v>
      </c>
      <c r="Q400" s="27">
        <f t="shared" ref="Q400:S400" si="394">IFERROR(VLOOKUP(P400,B$8:E$139,2,0),0)</f>
        <v>741203</v>
      </c>
      <c r="R400" s="27" t="str">
        <f t="shared" si="394"/>
        <v>MOT.02.</v>
      </c>
      <c r="S400" s="30" t="str">
        <f t="shared" si="394"/>
        <v>Obsługa, diagnozowanie oraz naprawa mechatronicznych systemów pojazdów samochodowych</v>
      </c>
      <c r="T400" s="77" t="s">
        <v>116</v>
      </c>
      <c r="U400" s="79">
        <v>2</v>
      </c>
      <c r="V400" s="79">
        <v>0</v>
      </c>
      <c r="W400" s="78" t="s">
        <v>161</v>
      </c>
      <c r="X400" s="79">
        <v>2</v>
      </c>
      <c r="Y400" s="80">
        <v>0</v>
      </c>
      <c r="Z400" s="30" t="str">
        <f t="shared" si="378"/>
        <v>Centrum Kształcenia Zawodowego i Ustawicznego, 67-400 Wschowa, Plac Kosynierów 1</v>
      </c>
      <c r="AA400" s="61" t="s">
        <v>181</v>
      </c>
      <c r="AB400" s="38"/>
      <c r="AC400" s="38"/>
      <c r="AD400" s="38"/>
      <c r="AE400" s="39"/>
      <c r="AF400" s="39"/>
      <c r="AG400" s="39"/>
      <c r="AH400" s="39"/>
      <c r="AI400" s="39"/>
      <c r="AJ400" s="39"/>
      <c r="AK400" s="98" t="s">
        <v>417</v>
      </c>
      <c r="AL400" s="39"/>
      <c r="AM400" s="39"/>
      <c r="AN400" s="39"/>
      <c r="AO400" s="39"/>
      <c r="AP400" s="39"/>
      <c r="AQ400" s="39"/>
      <c r="AR400" s="39"/>
      <c r="AS400" s="39"/>
      <c r="AT400" s="39"/>
      <c r="AU400" s="39"/>
      <c r="AV400" s="39"/>
      <c r="AW400" s="39"/>
      <c r="AX400" s="39"/>
      <c r="AY400" s="39"/>
      <c r="AZ400" s="39"/>
      <c r="BA400" s="39"/>
      <c r="BB400" s="39"/>
      <c r="BC400" s="39"/>
      <c r="BD400" s="39"/>
      <c r="BE400" s="39"/>
      <c r="BF400" s="39"/>
      <c r="BG400" s="39"/>
      <c r="BH400" s="39"/>
      <c r="BI400" s="39"/>
      <c r="BJ400" s="39"/>
      <c r="BK400" s="39"/>
      <c r="BL400" s="39"/>
      <c r="BM400" s="39"/>
    </row>
    <row r="401" spans="1:65" ht="15" customHeigh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27"/>
      <c r="M401" s="1" t="s">
        <v>949</v>
      </c>
      <c r="N401" s="27" t="s">
        <v>950</v>
      </c>
      <c r="O401" s="27">
        <v>34791</v>
      </c>
      <c r="P401" s="50" t="s">
        <v>40</v>
      </c>
      <c r="Q401" s="27">
        <f t="shared" ref="Q401:S401" si="395">IFERROR(VLOOKUP(P401,B$8:E$139,2,0),0)</f>
        <v>741103</v>
      </c>
      <c r="R401" s="27" t="str">
        <f t="shared" si="395"/>
        <v>ELE.02.</v>
      </c>
      <c r="S401" s="30" t="str">
        <f t="shared" si="395"/>
        <v>Montaż, uruchamianie i konserwacja instalacji, maszyn i urządzeń elektrycznych</v>
      </c>
      <c r="T401" s="187" t="s">
        <v>1227</v>
      </c>
      <c r="U401" s="34">
        <v>6</v>
      </c>
      <c r="V401" s="79">
        <v>0</v>
      </c>
      <c r="W401" s="44" t="s">
        <v>33</v>
      </c>
      <c r="X401" s="34">
        <v>6</v>
      </c>
      <c r="Y401" s="80">
        <v>0</v>
      </c>
      <c r="Z401" s="30" t="str">
        <f t="shared" si="378"/>
        <v>Centrum Kształcenia Zawodowego w Oleśnicy, ul. Wojska Polskiego 67</v>
      </c>
      <c r="AA401" s="61" t="s">
        <v>134</v>
      </c>
      <c r="AB401" s="38"/>
      <c r="AC401" s="38"/>
      <c r="AD401" s="38"/>
      <c r="AE401" s="39"/>
      <c r="AF401" s="39"/>
      <c r="AG401" s="39"/>
      <c r="AH401" s="39"/>
      <c r="AI401" s="39"/>
      <c r="AJ401" s="39"/>
      <c r="AK401" s="98"/>
      <c r="AL401" s="39"/>
      <c r="AM401" s="39"/>
      <c r="AN401" s="39"/>
      <c r="AO401" s="39"/>
      <c r="AP401" s="39"/>
      <c r="AQ401" s="39"/>
      <c r="AR401" s="39"/>
      <c r="AS401" s="39"/>
      <c r="AT401" s="39"/>
      <c r="AU401" s="39"/>
      <c r="AV401" s="39"/>
      <c r="AW401" s="39"/>
      <c r="AX401" s="39"/>
      <c r="AY401" s="39"/>
      <c r="AZ401" s="39"/>
      <c r="BA401" s="39"/>
      <c r="BB401" s="39"/>
      <c r="BC401" s="39"/>
      <c r="BD401" s="39"/>
      <c r="BE401" s="39"/>
      <c r="BF401" s="39"/>
      <c r="BG401" s="39"/>
      <c r="BH401" s="39"/>
      <c r="BI401" s="39"/>
      <c r="BJ401" s="39"/>
      <c r="BK401" s="39"/>
      <c r="BL401" s="39"/>
      <c r="BM401" s="39"/>
    </row>
    <row r="402" spans="1:65" ht="15" customHeigh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27" t="s">
        <v>1312</v>
      </c>
      <c r="M402" s="50" t="s">
        <v>949</v>
      </c>
      <c r="N402" s="27" t="s">
        <v>950</v>
      </c>
      <c r="O402" s="27">
        <v>34791</v>
      </c>
      <c r="P402" s="50" t="s">
        <v>61</v>
      </c>
      <c r="Q402" s="27">
        <f t="shared" ref="Q402:S402" si="396">IFERROR(VLOOKUP(P402,B$8:E$139,2,0),0)</f>
        <v>723103</v>
      </c>
      <c r="R402" s="27" t="str">
        <f t="shared" si="396"/>
        <v>MOT.05.</v>
      </c>
      <c r="S402" s="30" t="str">
        <f t="shared" si="396"/>
        <v>Obsługa, diagnozowanie oraz naprawa pojazdów samochodowych</v>
      </c>
      <c r="T402" s="42" t="s">
        <v>1232</v>
      </c>
      <c r="U402" s="34">
        <v>14</v>
      </c>
      <c r="V402" s="79">
        <v>0</v>
      </c>
      <c r="W402" s="78" t="s">
        <v>1313</v>
      </c>
      <c r="X402" s="34">
        <v>14</v>
      </c>
      <c r="Y402" s="80">
        <v>0</v>
      </c>
      <c r="Z402" s="30" t="str">
        <f t="shared" si="378"/>
        <v>Centrum Kształcenia Zawodowego w CKZiU,  ul. Tadeusza Kościuszki 27, 56-100 Wołów</v>
      </c>
      <c r="AA402" s="61" t="s">
        <v>162</v>
      </c>
      <c r="AB402" s="38"/>
      <c r="AC402" s="38"/>
      <c r="AD402" s="38"/>
      <c r="AE402" s="39"/>
      <c r="AF402" s="39"/>
      <c r="AG402" s="39"/>
      <c r="AH402" s="39"/>
      <c r="AI402" s="39"/>
      <c r="AJ402" s="39"/>
      <c r="AK402" s="98" t="s">
        <v>1314</v>
      </c>
      <c r="AL402" s="39"/>
      <c r="AM402" s="39"/>
      <c r="AN402" s="39"/>
      <c r="AO402" s="39"/>
      <c r="AP402" s="39"/>
      <c r="AQ402" s="39"/>
      <c r="AR402" s="39"/>
      <c r="AS402" s="39"/>
      <c r="AT402" s="39"/>
      <c r="AU402" s="39"/>
      <c r="AV402" s="39"/>
      <c r="AW402" s="39"/>
      <c r="AX402" s="39"/>
      <c r="AY402" s="39"/>
      <c r="AZ402" s="39"/>
      <c r="BA402" s="39"/>
      <c r="BB402" s="39"/>
      <c r="BC402" s="39"/>
      <c r="BD402" s="39"/>
      <c r="BE402" s="39"/>
      <c r="BF402" s="39"/>
      <c r="BG402" s="39"/>
      <c r="BH402" s="39"/>
      <c r="BI402" s="39"/>
      <c r="BJ402" s="39"/>
      <c r="BK402" s="39"/>
      <c r="BL402" s="39"/>
      <c r="BM402" s="39"/>
    </row>
    <row r="403" spans="1:65" ht="15" customHeigh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27" t="s">
        <v>1049</v>
      </c>
      <c r="M403" s="50" t="s">
        <v>949</v>
      </c>
      <c r="N403" s="27" t="s">
        <v>950</v>
      </c>
      <c r="O403" s="27">
        <v>34791</v>
      </c>
      <c r="P403" s="50" t="s">
        <v>44</v>
      </c>
      <c r="Q403" s="27">
        <f t="shared" ref="Q403:S403" si="397">IFERROR(VLOOKUP(P403,B$8:E$139,2,0),0)</f>
        <v>514101</v>
      </c>
      <c r="R403" s="27" t="str">
        <f t="shared" si="397"/>
        <v>FRK.01.</v>
      </c>
      <c r="S403" s="30" t="str">
        <f t="shared" si="397"/>
        <v>Wykonywanie usług fryzjerskich</v>
      </c>
      <c r="T403" s="152" t="s">
        <v>89</v>
      </c>
      <c r="U403" s="34">
        <v>7</v>
      </c>
      <c r="V403" s="34">
        <v>5</v>
      </c>
      <c r="W403" s="78" t="s">
        <v>161</v>
      </c>
      <c r="X403" s="34">
        <v>7</v>
      </c>
      <c r="Y403" s="35">
        <v>5</v>
      </c>
      <c r="Z403" s="30" t="str">
        <f t="shared" si="378"/>
        <v>Centrum Kształcenia Zawodowego w Oleśnicy, ul. Wojska Polskiego 67</v>
      </c>
      <c r="AA403" s="61" t="s">
        <v>134</v>
      </c>
      <c r="AB403" s="38"/>
      <c r="AC403" s="38"/>
      <c r="AD403" s="38"/>
      <c r="AE403" s="39"/>
      <c r="AF403" s="39" t="s">
        <v>757</v>
      </c>
      <c r="AG403" s="39"/>
      <c r="AH403" s="39"/>
      <c r="AI403" s="39"/>
      <c r="AJ403" s="39"/>
      <c r="AK403" s="98" t="s">
        <v>417</v>
      </c>
      <c r="AL403" s="39"/>
      <c r="AM403" s="39"/>
      <c r="AN403" s="39"/>
      <c r="AO403" s="39"/>
      <c r="AP403" s="39"/>
      <c r="AQ403" s="39"/>
      <c r="AR403" s="39"/>
      <c r="AS403" s="39"/>
      <c r="AT403" s="39"/>
      <c r="AU403" s="39"/>
      <c r="AV403" s="39"/>
      <c r="AW403" s="39"/>
      <c r="AX403" s="39"/>
      <c r="AY403" s="39"/>
      <c r="AZ403" s="39"/>
      <c r="BA403" s="39"/>
      <c r="BB403" s="39"/>
      <c r="BC403" s="39"/>
      <c r="BD403" s="39"/>
      <c r="BE403" s="39"/>
      <c r="BF403" s="39"/>
      <c r="BG403" s="39"/>
      <c r="BH403" s="39"/>
      <c r="BI403" s="39"/>
      <c r="BJ403" s="39"/>
      <c r="BK403" s="39"/>
      <c r="BL403" s="39"/>
      <c r="BM403" s="39"/>
    </row>
    <row r="404" spans="1:65" ht="15" customHeigh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27" t="s">
        <v>1043</v>
      </c>
      <c r="M404" s="50" t="s">
        <v>949</v>
      </c>
      <c r="N404" s="27" t="s">
        <v>950</v>
      </c>
      <c r="O404" s="27">
        <v>34791</v>
      </c>
      <c r="P404" s="50" t="s">
        <v>114</v>
      </c>
      <c r="Q404" s="27">
        <f t="shared" ref="Q404:S404" si="398">IFERROR(VLOOKUP(P404,B$8:E$139,2,0),0)</f>
        <v>512001</v>
      </c>
      <c r="R404" s="27" t="str">
        <f t="shared" si="398"/>
        <v>HGT.02.</v>
      </c>
      <c r="S404" s="30" t="str">
        <f t="shared" si="398"/>
        <v> Przygotowanie i wydawanie dań</v>
      </c>
      <c r="T404" s="187" t="s">
        <v>1230</v>
      </c>
      <c r="U404" s="34">
        <v>9</v>
      </c>
      <c r="V404" s="79">
        <v>7</v>
      </c>
      <c r="W404" s="78" t="s">
        <v>161</v>
      </c>
      <c r="X404" s="34">
        <v>9</v>
      </c>
      <c r="Y404" s="80">
        <v>7</v>
      </c>
      <c r="Z404" s="30" t="str">
        <f t="shared" si="378"/>
        <v>Centrum Kształcenia Zawodowego w CKZiU,  ul. Tadeusza Kościuszki 27, 56-100 Wołów</v>
      </c>
      <c r="AA404" s="61" t="s">
        <v>162</v>
      </c>
      <c r="AB404" s="38"/>
      <c r="AC404" s="38"/>
      <c r="AD404" s="38"/>
      <c r="AE404" s="39"/>
      <c r="AF404" s="39"/>
      <c r="AG404" s="39"/>
      <c r="AH404" s="39"/>
      <c r="AI404" s="39"/>
      <c r="AJ404" s="39"/>
      <c r="AK404" s="98" t="s">
        <v>417</v>
      </c>
      <c r="AL404" s="39"/>
      <c r="AM404" s="39"/>
      <c r="AN404" s="39"/>
      <c r="AO404" s="39"/>
      <c r="AP404" s="39"/>
      <c r="AQ404" s="39"/>
      <c r="AR404" s="39"/>
      <c r="AS404" s="39"/>
      <c r="AT404" s="39"/>
      <c r="AU404" s="39"/>
      <c r="AV404" s="39"/>
      <c r="AW404" s="39"/>
      <c r="AX404" s="39"/>
      <c r="AY404" s="39"/>
      <c r="AZ404" s="39"/>
      <c r="BA404" s="39"/>
      <c r="BB404" s="39"/>
      <c r="BC404" s="39"/>
      <c r="BD404" s="39"/>
      <c r="BE404" s="39"/>
      <c r="BF404" s="39"/>
      <c r="BG404" s="39"/>
      <c r="BH404" s="39"/>
      <c r="BI404" s="39"/>
      <c r="BJ404" s="39"/>
      <c r="BK404" s="39"/>
      <c r="BL404" s="39"/>
      <c r="BM404" s="39"/>
    </row>
    <row r="405" spans="1:65" ht="15" customHeigh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27" t="s">
        <v>1038</v>
      </c>
      <c r="M405" s="50" t="s">
        <v>949</v>
      </c>
      <c r="N405" s="27" t="s">
        <v>950</v>
      </c>
      <c r="O405" s="27">
        <v>34791</v>
      </c>
      <c r="P405" s="50" t="s">
        <v>149</v>
      </c>
      <c r="Q405" s="27">
        <f t="shared" ref="Q405:S405" si="399">IFERROR(VLOOKUP(P405,B$8:E$139,2,0),0)</f>
        <v>713203</v>
      </c>
      <c r="R405" s="27" t="str">
        <f t="shared" si="399"/>
        <v>MOT.03.</v>
      </c>
      <c r="S405" s="30" t="str">
        <f t="shared" si="399"/>
        <v>Diagnozowanie i naprawa powłok lakierniczych</v>
      </c>
      <c r="T405" s="69" t="s">
        <v>364</v>
      </c>
      <c r="U405" s="79">
        <v>2</v>
      </c>
      <c r="V405" s="79">
        <v>0</v>
      </c>
      <c r="W405" s="78" t="s">
        <v>161</v>
      </c>
      <c r="X405" s="79">
        <v>2</v>
      </c>
      <c r="Y405" s="80">
        <v>0</v>
      </c>
      <c r="Z405" s="30" t="str">
        <f t="shared" si="378"/>
        <v>Centrum Kształcenia Zawodowego i Ustawicznego, 67-400 Wschowa, Plac Kosynierów 1</v>
      </c>
      <c r="AA405" s="61" t="s">
        <v>181</v>
      </c>
      <c r="AB405" s="7"/>
      <c r="AC405" s="38"/>
      <c r="AD405" s="38"/>
      <c r="AE405" s="39"/>
      <c r="AF405" s="39"/>
      <c r="AG405" s="39"/>
      <c r="AH405" s="39"/>
      <c r="AI405" s="39"/>
      <c r="AJ405" s="39"/>
      <c r="AK405" s="39"/>
      <c r="AL405" s="39"/>
      <c r="AM405" s="39"/>
      <c r="AN405" s="39"/>
      <c r="AO405" s="39"/>
      <c r="AP405" s="39"/>
      <c r="AQ405" s="39"/>
      <c r="AR405" s="39"/>
      <c r="AS405" s="39"/>
      <c r="AT405" s="39"/>
      <c r="AU405" s="39"/>
      <c r="AV405" s="39"/>
      <c r="AW405" s="39"/>
      <c r="AX405" s="39"/>
      <c r="AY405" s="39"/>
      <c r="AZ405" s="39"/>
      <c r="BA405" s="39"/>
      <c r="BB405" s="39"/>
      <c r="BC405" s="39"/>
      <c r="BD405" s="39"/>
      <c r="BE405" s="39"/>
      <c r="BF405" s="39"/>
      <c r="BG405" s="39"/>
      <c r="BH405" s="39"/>
      <c r="BI405" s="39"/>
      <c r="BJ405" s="39"/>
      <c r="BK405" s="39"/>
      <c r="BL405" s="39"/>
      <c r="BM405" s="39"/>
    </row>
    <row r="406" spans="1:65" ht="15" customHeigh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27" t="s">
        <v>1030</v>
      </c>
      <c r="M406" s="50" t="s">
        <v>949</v>
      </c>
      <c r="N406" s="27" t="s">
        <v>950</v>
      </c>
      <c r="O406" s="27">
        <v>34791</v>
      </c>
      <c r="P406" s="50" t="s">
        <v>54</v>
      </c>
      <c r="Q406" s="27">
        <f t="shared" ref="Q406:S406" si="400">IFERROR(VLOOKUP(P406,B$8:E$139,2,0),0)</f>
        <v>432106</v>
      </c>
      <c r="R406" s="27" t="str">
        <f t="shared" si="400"/>
        <v>SPL.01.</v>
      </c>
      <c r="S406" s="30" t="str">
        <f t="shared" si="400"/>
        <v>Obsługa magazynów</v>
      </c>
      <c r="T406" s="31" t="s">
        <v>1212</v>
      </c>
      <c r="U406" s="79">
        <v>1</v>
      </c>
      <c r="V406" s="79">
        <v>1</v>
      </c>
      <c r="W406" s="78" t="s">
        <v>161</v>
      </c>
      <c r="X406" s="79">
        <v>1</v>
      </c>
      <c r="Y406" s="79">
        <v>1</v>
      </c>
      <c r="Z406" s="30" t="str">
        <f t="shared" si="378"/>
        <v>Centrum Kształcenia Zawodowego w Kędzierzynie - Koźlu, ul. Mostowa 7, 47-223 Kędzierzyn Koźle, biuro@ckzkk.pl</v>
      </c>
      <c r="AA406" s="61" t="s">
        <v>103</v>
      </c>
      <c r="AB406" s="38"/>
      <c r="AC406" s="38"/>
      <c r="AD406" s="38"/>
      <c r="AE406" s="39"/>
      <c r="AF406" s="39"/>
      <c r="AG406" s="39"/>
      <c r="AH406" s="39"/>
      <c r="AI406" s="39"/>
      <c r="AJ406" s="39"/>
      <c r="AK406" s="98"/>
      <c r="AL406" s="39"/>
      <c r="AM406" s="39"/>
      <c r="AN406" s="39"/>
      <c r="AO406" s="39"/>
      <c r="AP406" s="39"/>
      <c r="AQ406" s="39"/>
      <c r="AR406" s="39"/>
      <c r="AS406" s="39"/>
      <c r="AT406" s="39"/>
      <c r="AU406" s="39"/>
      <c r="AV406" s="39"/>
      <c r="AW406" s="39"/>
      <c r="AX406" s="39"/>
      <c r="AY406" s="39"/>
      <c r="AZ406" s="39"/>
      <c r="BA406" s="39"/>
      <c r="BB406" s="39"/>
      <c r="BC406" s="39"/>
      <c r="BD406" s="39"/>
      <c r="BE406" s="39"/>
      <c r="BF406" s="39"/>
      <c r="BG406" s="39"/>
      <c r="BH406" s="39"/>
      <c r="BI406" s="39"/>
      <c r="BJ406" s="39"/>
      <c r="BK406" s="39"/>
      <c r="BL406" s="39"/>
      <c r="BM406" s="39"/>
    </row>
    <row r="407" spans="1:65" ht="15" customHeigh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27" t="s">
        <v>412</v>
      </c>
      <c r="M407" s="50" t="s">
        <v>949</v>
      </c>
      <c r="N407" s="27" t="s">
        <v>950</v>
      </c>
      <c r="O407" s="27">
        <v>34791</v>
      </c>
      <c r="P407" s="50" t="s">
        <v>323</v>
      </c>
      <c r="Q407" s="27">
        <f t="shared" ref="Q407:S407" si="401">IFERROR(VLOOKUP(P407,B$8:E$139,2,0),0)</f>
        <v>834103</v>
      </c>
      <c r="R407" s="27" t="str">
        <f t="shared" si="401"/>
        <v>ROL.02.</v>
      </c>
      <c r="S407" s="30" t="str">
        <f t="shared" si="401"/>
        <v> Eksploatacja pojazdów, maszyn, urządzeń i narzędzi stosowanych w rolnictwie</v>
      </c>
      <c r="T407" s="187" t="s">
        <v>366</v>
      </c>
      <c r="U407" s="79">
        <v>2</v>
      </c>
      <c r="V407" s="79">
        <v>0</v>
      </c>
      <c r="W407" s="78" t="s">
        <v>161</v>
      </c>
      <c r="X407" s="79">
        <v>2</v>
      </c>
      <c r="Y407" s="79">
        <v>0</v>
      </c>
      <c r="Z407" s="30" t="str">
        <f t="shared" si="378"/>
        <v>Centrum Kształcenia Zawodowego i Ustawicznego, 67-400 Wschowa, Plac Kosynierów 1</v>
      </c>
      <c r="AA407" s="61" t="s">
        <v>181</v>
      </c>
      <c r="AB407" s="38"/>
      <c r="AC407" s="38"/>
      <c r="AD407" s="38"/>
      <c r="AE407" s="39"/>
      <c r="AF407" s="39" t="s">
        <v>975</v>
      </c>
      <c r="AG407" s="39"/>
      <c r="AH407" s="39"/>
      <c r="AI407" s="39"/>
      <c r="AJ407" s="39"/>
      <c r="AK407" s="98" t="s">
        <v>417</v>
      </c>
      <c r="AL407" s="39"/>
      <c r="AM407" s="39"/>
      <c r="AN407" s="39"/>
      <c r="AO407" s="39"/>
      <c r="AP407" s="39"/>
      <c r="AQ407" s="39"/>
      <c r="AR407" s="39"/>
      <c r="AS407" s="39"/>
      <c r="AT407" s="39"/>
      <c r="AU407" s="39"/>
      <c r="AV407" s="39"/>
      <c r="AW407" s="39"/>
      <c r="AX407" s="39"/>
      <c r="AY407" s="39"/>
      <c r="AZ407" s="39"/>
      <c r="BA407" s="39"/>
      <c r="BB407" s="39"/>
      <c r="BC407" s="39"/>
      <c r="BD407" s="39"/>
      <c r="BE407" s="39"/>
      <c r="BF407" s="39"/>
      <c r="BG407" s="39"/>
      <c r="BH407" s="39"/>
      <c r="BI407" s="39"/>
      <c r="BJ407" s="39"/>
      <c r="BK407" s="39"/>
      <c r="BL407" s="39"/>
      <c r="BM407" s="39"/>
    </row>
    <row r="408" spans="1:65" ht="15" customHeigh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27" t="s">
        <v>1031</v>
      </c>
      <c r="M408" s="50" t="s">
        <v>949</v>
      </c>
      <c r="N408" s="27" t="s">
        <v>950</v>
      </c>
      <c r="O408" s="27">
        <v>34791</v>
      </c>
      <c r="P408" s="50" t="s">
        <v>88</v>
      </c>
      <c r="Q408" s="27">
        <f t="shared" ref="Q408:S408" si="402">IFERROR(VLOOKUP(P408,B$8:E$139,2,0),0)</f>
        <v>711204</v>
      </c>
      <c r="R408" s="27" t="str">
        <f t="shared" si="402"/>
        <v>BUD.12.</v>
      </c>
      <c r="S408" s="30" t="str">
        <f t="shared" si="402"/>
        <v> Wykonywanie robót murarskich i tynkarskich</v>
      </c>
      <c r="T408" s="187" t="s">
        <v>140</v>
      </c>
      <c r="U408" s="79">
        <v>1</v>
      </c>
      <c r="V408" s="79">
        <v>0</v>
      </c>
      <c r="W408" s="78" t="s">
        <v>33</v>
      </c>
      <c r="X408" s="79">
        <v>1</v>
      </c>
      <c r="Y408" s="79">
        <v>0</v>
      </c>
      <c r="Z408" s="30" t="str">
        <f t="shared" si="378"/>
        <v>Centrum Kształcenia Zawodowego i Ustawicznego, 67-400 Wschowa, Plac Kosynierów 1</v>
      </c>
      <c r="AA408" s="61" t="s">
        <v>181</v>
      </c>
      <c r="AB408" s="38"/>
      <c r="AC408" s="38"/>
      <c r="AD408" s="38"/>
      <c r="AE408" s="39"/>
      <c r="AF408" s="39"/>
      <c r="AG408" s="39"/>
      <c r="AH408" s="39"/>
      <c r="AI408" s="39"/>
      <c r="AJ408" s="39"/>
      <c r="AK408" s="39"/>
      <c r="AL408" s="39"/>
      <c r="AM408" s="39"/>
      <c r="AN408" s="39"/>
      <c r="AO408" s="39"/>
      <c r="AP408" s="39"/>
      <c r="AQ408" s="39"/>
      <c r="AR408" s="39"/>
      <c r="AS408" s="39"/>
      <c r="AT408" s="39"/>
      <c r="AU408" s="39"/>
      <c r="AV408" s="39"/>
      <c r="AW408" s="39"/>
      <c r="AX408" s="39"/>
      <c r="AY408" s="39"/>
      <c r="AZ408" s="39"/>
      <c r="BA408" s="39"/>
      <c r="BB408" s="39"/>
      <c r="BC408" s="39"/>
      <c r="BD408" s="39"/>
      <c r="BE408" s="39"/>
      <c r="BF408" s="39"/>
      <c r="BG408" s="39"/>
      <c r="BH408" s="39"/>
      <c r="BI408" s="39"/>
      <c r="BJ408" s="39"/>
      <c r="BK408" s="39"/>
      <c r="BL408" s="39"/>
      <c r="BM408" s="39"/>
    </row>
    <row r="409" spans="1:65" ht="15" customHeigh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27" t="s">
        <v>1315</v>
      </c>
      <c r="M409" s="50" t="s">
        <v>949</v>
      </c>
      <c r="N409" s="27" t="s">
        <v>950</v>
      </c>
      <c r="O409" s="27">
        <v>34791</v>
      </c>
      <c r="P409" s="50" t="s">
        <v>124</v>
      </c>
      <c r="Q409" s="27">
        <f t="shared" ref="Q409:S409" si="403">IFERROR(VLOOKUP(P409,B$8:E$139,2,0),0)</f>
        <v>722307</v>
      </c>
      <c r="R409" s="27" t="str">
        <f t="shared" si="403"/>
        <v>MEC.05.</v>
      </c>
      <c r="S409" s="30" t="str">
        <f t="shared" si="403"/>
        <v> Użytkowanie obrabiarek skrawających</v>
      </c>
      <c r="T409" s="187" t="s">
        <v>216</v>
      </c>
      <c r="U409" s="34">
        <v>2</v>
      </c>
      <c r="V409" s="79">
        <v>0</v>
      </c>
      <c r="W409" s="78" t="s">
        <v>33</v>
      </c>
      <c r="X409" s="34">
        <v>2</v>
      </c>
      <c r="Y409" s="79">
        <v>0</v>
      </c>
      <c r="Z409" s="30" t="str">
        <f t="shared" si="378"/>
        <v>Centrum Kształcenia Zawodowego w Oleśnicy, ul. Wojska Polskiego 67</v>
      </c>
      <c r="AA409" s="61" t="s">
        <v>134</v>
      </c>
      <c r="AB409" s="7"/>
      <c r="AC409" s="38"/>
      <c r="AD409" s="38"/>
      <c r="AE409" s="39"/>
      <c r="AF409" s="39"/>
      <c r="AG409" s="39"/>
      <c r="AH409" s="39"/>
      <c r="AI409" s="39"/>
      <c r="AJ409" s="39"/>
      <c r="AK409" s="269" t="s">
        <v>1316</v>
      </c>
      <c r="AL409" s="39"/>
      <c r="AM409" s="39"/>
      <c r="AN409" s="39"/>
      <c r="AO409" s="39"/>
      <c r="AP409" s="39"/>
      <c r="AQ409" s="39"/>
      <c r="AR409" s="39"/>
      <c r="AS409" s="39"/>
      <c r="AT409" s="39"/>
      <c r="AU409" s="39"/>
      <c r="AV409" s="39"/>
      <c r="AW409" s="39"/>
      <c r="AX409" s="39"/>
      <c r="AY409" s="39"/>
      <c r="AZ409" s="39"/>
      <c r="BA409" s="39"/>
      <c r="BB409" s="39"/>
      <c r="BC409" s="39"/>
      <c r="BD409" s="39"/>
      <c r="BE409" s="39"/>
      <c r="BF409" s="39"/>
      <c r="BG409" s="39"/>
      <c r="BH409" s="39"/>
      <c r="BI409" s="39"/>
      <c r="BJ409" s="39"/>
      <c r="BK409" s="39"/>
      <c r="BL409" s="39"/>
      <c r="BM409" s="39"/>
    </row>
    <row r="410" spans="1:65" ht="15" customHeigh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27" t="s">
        <v>1317</v>
      </c>
      <c r="M410" s="50" t="s">
        <v>949</v>
      </c>
      <c r="N410" s="27" t="s">
        <v>950</v>
      </c>
      <c r="O410" s="27">
        <v>34791</v>
      </c>
      <c r="P410" s="50" t="s">
        <v>563</v>
      </c>
      <c r="Q410" s="27">
        <f t="shared" ref="Q410:S410" si="404">IFERROR(VLOOKUP(P410,B$8:E$139,2,0),0)</f>
        <v>613003</v>
      </c>
      <c r="R410" s="27" t="str">
        <f t="shared" si="404"/>
        <v>ROL.04.</v>
      </c>
      <c r="S410" s="30" t="str">
        <f t="shared" si="404"/>
        <v> Prowadzenie produkcji rolniczej</v>
      </c>
      <c r="T410" s="187" t="s">
        <v>1242</v>
      </c>
      <c r="U410" s="79">
        <v>2</v>
      </c>
      <c r="V410" s="79">
        <v>0</v>
      </c>
      <c r="W410" s="44" t="s">
        <v>33</v>
      </c>
      <c r="X410" s="79">
        <v>2</v>
      </c>
      <c r="Y410" s="79">
        <v>0</v>
      </c>
      <c r="Z410" s="30" t="str">
        <f t="shared" si="378"/>
        <v>Centrum Kształcenia Zawodowego i Ustawicznego, 67-400 Wschowa, Plac Kosynierów 1</v>
      </c>
      <c r="AA410" s="61" t="s">
        <v>181</v>
      </c>
      <c r="AB410" s="38"/>
      <c r="AC410" s="38"/>
      <c r="AD410" s="38"/>
      <c r="AE410" s="39"/>
      <c r="AF410" s="39"/>
      <c r="AG410" s="39"/>
      <c r="AH410" s="39"/>
      <c r="AI410" s="39"/>
      <c r="AJ410" s="39"/>
      <c r="AK410" s="98" t="s">
        <v>417</v>
      </c>
      <c r="AL410" s="39"/>
      <c r="AM410" s="39"/>
      <c r="AN410" s="39"/>
      <c r="AO410" s="39"/>
      <c r="AP410" s="39"/>
      <c r="AQ410" s="39"/>
      <c r="AR410" s="39"/>
      <c r="AS410" s="39"/>
      <c r="AT410" s="39"/>
      <c r="AU410" s="39"/>
      <c r="AV410" s="39"/>
      <c r="AW410" s="39"/>
      <c r="AX410" s="39"/>
      <c r="AY410" s="39"/>
      <c r="AZ410" s="39"/>
      <c r="BA410" s="39"/>
      <c r="BB410" s="39"/>
      <c r="BC410" s="39"/>
      <c r="BD410" s="39"/>
      <c r="BE410" s="39"/>
      <c r="BF410" s="39"/>
      <c r="BG410" s="39"/>
      <c r="BH410" s="39"/>
      <c r="BI410" s="39"/>
      <c r="BJ410" s="39"/>
      <c r="BK410" s="39"/>
      <c r="BL410" s="39"/>
      <c r="BM410" s="39"/>
    </row>
    <row r="411" spans="1:65" ht="15" customHeigh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27" t="s">
        <v>384</v>
      </c>
      <c r="M411" s="50" t="s">
        <v>949</v>
      </c>
      <c r="N411" s="27" t="s">
        <v>950</v>
      </c>
      <c r="O411" s="27">
        <v>34791</v>
      </c>
      <c r="P411" s="50" t="s">
        <v>74</v>
      </c>
      <c r="Q411" s="27">
        <f t="shared" ref="Q411:S411" si="405">IFERROR(VLOOKUP(P411,B$8:E$139,2,0),0)</f>
        <v>522301</v>
      </c>
      <c r="R411" s="27" t="str">
        <f t="shared" si="405"/>
        <v>HAN.01.</v>
      </c>
      <c r="S411" s="30" t="str">
        <f t="shared" si="405"/>
        <v>Prowadzenie sprzedaży</v>
      </c>
      <c r="T411" s="285"/>
      <c r="U411" s="263">
        <v>0</v>
      </c>
      <c r="V411" s="79"/>
      <c r="W411" s="78"/>
      <c r="X411" s="34"/>
      <c r="Y411" s="79"/>
      <c r="Z411" s="30"/>
      <c r="AA411" s="61"/>
      <c r="AB411" s="38"/>
      <c r="AC411" s="38"/>
      <c r="AD411" s="38"/>
      <c r="AE411" s="39"/>
      <c r="AF411" s="39"/>
      <c r="AG411" s="39"/>
      <c r="AH411" s="39"/>
      <c r="AI411" s="39"/>
      <c r="AJ411" s="39"/>
      <c r="AK411" s="98" t="s">
        <v>417</v>
      </c>
      <c r="AL411" s="39"/>
      <c r="AM411" s="39"/>
      <c r="AN411" s="39"/>
      <c r="AO411" s="39"/>
      <c r="AP411" s="39"/>
      <c r="AQ411" s="39"/>
      <c r="AR411" s="39"/>
      <c r="AS411" s="39"/>
      <c r="AT411" s="39"/>
      <c r="AU411" s="39"/>
      <c r="AV411" s="39"/>
      <c r="AW411" s="39"/>
      <c r="AX411" s="39"/>
      <c r="AY411" s="39"/>
      <c r="AZ411" s="39"/>
      <c r="BA411" s="39"/>
      <c r="BB411" s="39"/>
      <c r="BC411" s="39"/>
      <c r="BD411" s="39"/>
      <c r="BE411" s="39"/>
      <c r="BF411" s="39"/>
      <c r="BG411" s="39"/>
      <c r="BH411" s="39"/>
      <c r="BI411" s="39"/>
      <c r="BJ411" s="39"/>
      <c r="BK411" s="39"/>
      <c r="BL411" s="39"/>
      <c r="BM411" s="39"/>
    </row>
    <row r="412" spans="1:65" ht="15" customHeigh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27" t="s">
        <v>981</v>
      </c>
      <c r="M412" s="50" t="s">
        <v>949</v>
      </c>
      <c r="N412" s="27" t="s">
        <v>950</v>
      </c>
      <c r="O412" s="27">
        <v>34791</v>
      </c>
      <c r="P412" s="50" t="s">
        <v>92</v>
      </c>
      <c r="Q412" s="27">
        <f t="shared" ref="Q412:S412" si="406">IFERROR(VLOOKUP(P412,B$8:E$139,2,0),0)</f>
        <v>752205</v>
      </c>
      <c r="R412" s="27" t="str">
        <f t="shared" si="406"/>
        <v>DRM.04.</v>
      </c>
      <c r="S412" s="30" t="str">
        <f t="shared" si="406"/>
        <v> Wytwarzanie wyrobów z drewna i materiałów drewnopochodnych</v>
      </c>
      <c r="T412" s="44" t="s">
        <v>140</v>
      </c>
      <c r="U412" s="79">
        <v>2</v>
      </c>
      <c r="V412" s="79">
        <v>0</v>
      </c>
      <c r="W412" s="78" t="s">
        <v>1313</v>
      </c>
      <c r="X412" s="79">
        <v>2</v>
      </c>
      <c r="Y412" s="79">
        <v>0</v>
      </c>
      <c r="Z412" s="30" t="str">
        <f t="shared" ref="Z412:Z428" si="407">IFERROR(VLOOKUP(AA412,AH$8:AI$46,2,0),0)</f>
        <v>Centrum Kształcenia Zawodowego w Oleśnicy, ul. Wojska Polskiego 67</v>
      </c>
      <c r="AA412" s="61" t="s">
        <v>134</v>
      </c>
      <c r="AB412" s="38"/>
      <c r="AC412" s="38"/>
      <c r="AD412" s="38"/>
      <c r="AE412" s="39"/>
      <c r="AF412" s="39"/>
      <c r="AG412" s="39"/>
      <c r="AH412" s="39"/>
      <c r="AI412" s="39"/>
      <c r="AJ412" s="39"/>
      <c r="AK412" s="1"/>
      <c r="AL412" s="39"/>
      <c r="AM412" s="39"/>
      <c r="AN412" s="39"/>
      <c r="AO412" s="39"/>
      <c r="AP412" s="39"/>
      <c r="AQ412" s="39"/>
      <c r="AR412" s="39"/>
      <c r="AS412" s="39"/>
      <c r="AT412" s="39"/>
      <c r="AU412" s="39"/>
      <c r="AV412" s="39"/>
      <c r="AW412" s="39"/>
      <c r="AX412" s="39"/>
      <c r="AY412" s="39"/>
      <c r="AZ412" s="39"/>
      <c r="BA412" s="39"/>
      <c r="BB412" s="39"/>
      <c r="BC412" s="39"/>
      <c r="BD412" s="39"/>
      <c r="BE412" s="39"/>
      <c r="BF412" s="39"/>
      <c r="BG412" s="39"/>
      <c r="BH412" s="39"/>
      <c r="BI412" s="39"/>
      <c r="BJ412" s="39"/>
      <c r="BK412" s="39"/>
      <c r="BL412" s="39"/>
      <c r="BM412" s="39"/>
    </row>
    <row r="413" spans="1:65" ht="15" customHeigh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27" t="s">
        <v>984</v>
      </c>
      <c r="M413" s="50" t="s">
        <v>949</v>
      </c>
      <c r="N413" s="27" t="s">
        <v>950</v>
      </c>
      <c r="O413" s="27">
        <v>34791</v>
      </c>
      <c r="P413" s="50" t="s">
        <v>254</v>
      </c>
      <c r="Q413" s="27">
        <f t="shared" ref="Q413:S413" si="408">IFERROR(VLOOKUP(P413,B$8:E$139,2,0),0)</f>
        <v>722204</v>
      </c>
      <c r="R413" s="27" t="str">
        <f t="shared" si="408"/>
        <v>MEC.08.</v>
      </c>
      <c r="S413" s="30" t="str">
        <f t="shared" si="408"/>
        <v>Wykonywanie i naprawa elementów maszyn, urządzeń i narzędzi</v>
      </c>
      <c r="T413" s="42" t="s">
        <v>1219</v>
      </c>
      <c r="U413" s="34">
        <v>5</v>
      </c>
      <c r="V413" s="79">
        <v>0</v>
      </c>
      <c r="W413" s="78" t="s">
        <v>33</v>
      </c>
      <c r="X413" s="34">
        <v>5</v>
      </c>
      <c r="Y413" s="79">
        <v>0</v>
      </c>
      <c r="Z413" s="30" t="str">
        <f t="shared" si="407"/>
        <v>Centrum Kształcenia Zawodowego w CKZiU,  ul. Tadeusza Kościuszki 27, 56-100 Wołów</v>
      </c>
      <c r="AA413" s="61" t="s">
        <v>162</v>
      </c>
      <c r="AB413" s="38"/>
      <c r="AC413" s="38"/>
      <c r="AD413" s="38"/>
      <c r="AE413" s="39"/>
      <c r="AF413" s="39"/>
      <c r="AG413" s="39"/>
      <c r="AH413" s="39"/>
      <c r="AI413" s="39"/>
      <c r="AJ413" s="39"/>
      <c r="AK413" s="39"/>
      <c r="AL413" s="39"/>
      <c r="AM413" s="39"/>
      <c r="AN413" s="39"/>
      <c r="AO413" s="39"/>
      <c r="AP413" s="39"/>
      <c r="AQ413" s="39"/>
      <c r="AR413" s="39"/>
      <c r="AS413" s="39"/>
      <c r="AT413" s="39"/>
      <c r="AU413" s="39"/>
      <c r="AV413" s="39"/>
      <c r="AW413" s="39"/>
      <c r="AX413" s="39"/>
      <c r="AY413" s="39"/>
      <c r="AZ413" s="39"/>
      <c r="BA413" s="39"/>
      <c r="BB413" s="39"/>
      <c r="BC413" s="39"/>
      <c r="BD413" s="39"/>
      <c r="BE413" s="39"/>
      <c r="BF413" s="39"/>
      <c r="BG413" s="39"/>
      <c r="BH413" s="39"/>
      <c r="BI413" s="39"/>
      <c r="BJ413" s="39"/>
      <c r="BK413" s="39"/>
      <c r="BL413" s="39"/>
      <c r="BM413" s="39"/>
    </row>
    <row r="414" spans="1:65" ht="15" customHeigh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27" t="s">
        <v>986</v>
      </c>
      <c r="M414" s="50" t="s">
        <v>1318</v>
      </c>
      <c r="N414" s="27" t="s">
        <v>950</v>
      </c>
      <c r="O414" s="27">
        <v>92542</v>
      </c>
      <c r="P414" s="50" t="s">
        <v>1017</v>
      </c>
      <c r="Q414" s="27">
        <f t="shared" ref="Q414:S414" si="409">IFERROR(VLOOKUP(P414,B$8:E$139,2,0),0)</f>
        <v>522301</v>
      </c>
      <c r="R414" s="27" t="str">
        <f t="shared" si="409"/>
        <v>HAN.01.</v>
      </c>
      <c r="S414" s="30" t="str">
        <f t="shared" si="409"/>
        <v>Prowadzenie sprzedaży</v>
      </c>
      <c r="T414" s="42" t="s">
        <v>1219</v>
      </c>
      <c r="U414" s="79">
        <v>1</v>
      </c>
      <c r="V414" s="79">
        <v>1</v>
      </c>
      <c r="W414" s="78" t="s">
        <v>161</v>
      </c>
      <c r="X414" s="79">
        <v>1</v>
      </c>
      <c r="Y414" s="79">
        <v>1</v>
      </c>
      <c r="Z414" s="30" t="str">
        <f t="shared" si="407"/>
        <v>Centrum Kształcenia Zawodowego w CKZiU,  ul. Tadeusza Kościuszki 27, 56-100 Wołów</v>
      </c>
      <c r="AA414" s="61" t="s">
        <v>162</v>
      </c>
      <c r="AB414" s="38"/>
      <c r="AC414" s="38"/>
      <c r="AD414" s="38"/>
      <c r="AE414" s="39"/>
      <c r="AF414" s="39"/>
      <c r="AG414" s="39"/>
      <c r="AH414" s="39"/>
      <c r="AI414" s="39"/>
      <c r="AJ414" s="39"/>
      <c r="AK414" s="39"/>
      <c r="AL414" s="39"/>
      <c r="AM414" s="39"/>
      <c r="AN414" s="39"/>
      <c r="AO414" s="39"/>
      <c r="AP414" s="39"/>
      <c r="AQ414" s="39"/>
      <c r="AR414" s="39"/>
      <c r="AS414" s="39"/>
      <c r="AT414" s="39"/>
      <c r="AU414" s="39"/>
      <c r="AV414" s="39"/>
      <c r="AW414" s="39"/>
      <c r="AX414" s="39"/>
      <c r="AY414" s="39"/>
      <c r="AZ414" s="39"/>
      <c r="BA414" s="39"/>
      <c r="BB414" s="39"/>
      <c r="BC414" s="39"/>
      <c r="BD414" s="39"/>
      <c r="BE414" s="39"/>
      <c r="BF414" s="39"/>
      <c r="BG414" s="39"/>
      <c r="BH414" s="39"/>
      <c r="BI414" s="39"/>
      <c r="BJ414" s="39"/>
      <c r="BK414" s="39"/>
      <c r="BL414" s="39"/>
      <c r="BM414" s="39"/>
    </row>
    <row r="415" spans="1:65" ht="15" customHeigh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27" t="s">
        <v>1319</v>
      </c>
      <c r="M415" s="50" t="s">
        <v>973</v>
      </c>
      <c r="N415" s="27" t="s">
        <v>974</v>
      </c>
      <c r="O415" s="27">
        <v>81656</v>
      </c>
      <c r="P415" s="50" t="s">
        <v>40</v>
      </c>
      <c r="Q415" s="27">
        <f t="shared" ref="Q415:S415" si="410">IFERROR(VLOOKUP(P415,B$8:E$139,2,0),0)</f>
        <v>741103</v>
      </c>
      <c r="R415" s="27" t="str">
        <f t="shared" si="410"/>
        <v>ELE.02.</v>
      </c>
      <c r="S415" s="30" t="str">
        <f t="shared" si="410"/>
        <v>Montaż, uruchamianie i konserwacja instalacji, maszyn i urządzeń elektrycznych</v>
      </c>
      <c r="T415" s="187" t="s">
        <v>1227</v>
      </c>
      <c r="U415" s="34">
        <v>1</v>
      </c>
      <c r="V415" s="79">
        <v>0</v>
      </c>
      <c r="W415" s="78" t="s">
        <v>161</v>
      </c>
      <c r="X415" s="79">
        <v>0</v>
      </c>
      <c r="Y415" s="79">
        <v>0</v>
      </c>
      <c r="Z415" s="30" t="str">
        <f t="shared" si="407"/>
        <v>Centrum Kształcenia Zawodowego w Oleśnicy, ul. Wojska Polskiego 67</v>
      </c>
      <c r="AA415" s="61" t="s">
        <v>134</v>
      </c>
      <c r="AB415" s="38"/>
      <c r="AC415" s="38"/>
      <c r="AD415" s="38"/>
      <c r="AE415" s="39"/>
      <c r="AF415" s="39"/>
      <c r="AG415" s="39"/>
      <c r="AH415" s="39"/>
      <c r="AI415" s="39"/>
      <c r="AJ415" s="39"/>
      <c r="AK415" s="39"/>
      <c r="AL415" s="39"/>
      <c r="AM415" s="39"/>
      <c r="AN415" s="39"/>
      <c r="AO415" s="39"/>
      <c r="AP415" s="39"/>
      <c r="AQ415" s="39"/>
      <c r="AR415" s="39"/>
      <c r="AS415" s="39"/>
      <c r="AT415" s="39"/>
      <c r="AU415" s="39"/>
      <c r="AV415" s="39"/>
      <c r="AW415" s="39"/>
      <c r="AX415" s="39"/>
      <c r="AY415" s="39"/>
      <c r="AZ415" s="39"/>
      <c r="BA415" s="39"/>
      <c r="BB415" s="39"/>
      <c r="BC415" s="39"/>
      <c r="BD415" s="39"/>
      <c r="BE415" s="39"/>
      <c r="BF415" s="39"/>
      <c r="BG415" s="39"/>
      <c r="BH415" s="39"/>
      <c r="BI415" s="39"/>
      <c r="BJ415" s="39"/>
      <c r="BK415" s="39"/>
      <c r="BL415" s="39"/>
      <c r="BM415" s="39"/>
    </row>
    <row r="416" spans="1:65" ht="15" customHeigh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27" t="s">
        <v>987</v>
      </c>
      <c r="M416" s="50" t="s">
        <v>973</v>
      </c>
      <c r="N416" s="27" t="s">
        <v>974</v>
      </c>
      <c r="O416" s="27">
        <v>81656</v>
      </c>
      <c r="P416" s="50" t="s">
        <v>44</v>
      </c>
      <c r="Q416" s="27">
        <f t="shared" ref="Q416:S416" si="411">IFERROR(VLOOKUP(P416,B$8:E$139,2,0),0)</f>
        <v>514101</v>
      </c>
      <c r="R416" s="27" t="str">
        <f t="shared" si="411"/>
        <v>FRK.01.</v>
      </c>
      <c r="S416" s="30" t="str">
        <f t="shared" si="411"/>
        <v>Wykonywanie usług fryzjerskich</v>
      </c>
      <c r="T416" s="187" t="s">
        <v>1275</v>
      </c>
      <c r="U416" s="79">
        <v>1</v>
      </c>
      <c r="V416" s="79">
        <v>1</v>
      </c>
      <c r="W416" s="78" t="s">
        <v>161</v>
      </c>
      <c r="X416" s="79">
        <v>0</v>
      </c>
      <c r="Y416" s="79">
        <v>0</v>
      </c>
      <c r="Z416" s="30" t="str">
        <f t="shared" si="407"/>
        <v>Centrum Kształcenia Zawodowego w Oleśnicy, ul. Wojska Polskiego 67</v>
      </c>
      <c r="AA416" s="61" t="s">
        <v>134</v>
      </c>
      <c r="AB416" s="38"/>
      <c r="AC416" s="38"/>
      <c r="AD416" s="38"/>
      <c r="AE416" s="39"/>
      <c r="AF416" s="39"/>
      <c r="AG416" s="39"/>
      <c r="AH416" s="39"/>
      <c r="AI416" s="39"/>
      <c r="AJ416" s="39"/>
      <c r="AK416" s="39"/>
      <c r="AL416" s="39"/>
      <c r="AM416" s="39"/>
      <c r="AN416" s="39"/>
      <c r="AO416" s="39"/>
      <c r="AP416" s="39"/>
      <c r="AQ416" s="39"/>
      <c r="AR416" s="39"/>
      <c r="AS416" s="39"/>
      <c r="AT416" s="39"/>
      <c r="AU416" s="39"/>
      <c r="AV416" s="39"/>
      <c r="AW416" s="39"/>
      <c r="AX416" s="39"/>
      <c r="AY416" s="39"/>
      <c r="AZ416" s="39"/>
      <c r="BA416" s="39"/>
      <c r="BB416" s="39"/>
      <c r="BC416" s="39"/>
      <c r="BD416" s="39"/>
      <c r="BE416" s="39"/>
      <c r="BF416" s="39"/>
      <c r="BG416" s="39"/>
      <c r="BH416" s="39"/>
      <c r="BI416" s="39"/>
      <c r="BJ416" s="39"/>
      <c r="BK416" s="39"/>
      <c r="BL416" s="39"/>
      <c r="BM416" s="39"/>
    </row>
    <row r="417" spans="1:65" ht="15" customHeigh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27" t="s">
        <v>991</v>
      </c>
      <c r="M417" s="50" t="s">
        <v>973</v>
      </c>
      <c r="N417" s="27" t="s">
        <v>974</v>
      </c>
      <c r="O417" s="27">
        <v>81656</v>
      </c>
      <c r="P417" s="50" t="s">
        <v>109</v>
      </c>
      <c r="Q417" s="27">
        <f t="shared" ref="Q417:S417" si="412">IFERROR(VLOOKUP(P417,B$8:E$139,2,0),0)</f>
        <v>753105</v>
      </c>
      <c r="R417" s="27" t="str">
        <f t="shared" si="412"/>
        <v>MOD.03.</v>
      </c>
      <c r="S417" s="30" t="str">
        <f t="shared" si="412"/>
        <v>Projektowanie i wytwarzanie wyrobów odzieżowych</v>
      </c>
      <c r="T417" s="78" t="s">
        <v>1213</v>
      </c>
      <c r="U417" s="79">
        <v>1</v>
      </c>
      <c r="V417" s="79">
        <v>1</v>
      </c>
      <c r="W417" s="78" t="s">
        <v>161</v>
      </c>
      <c r="X417" s="79">
        <v>1</v>
      </c>
      <c r="Y417" s="79">
        <v>1</v>
      </c>
      <c r="Z417" s="30" t="str">
        <f t="shared" si="407"/>
        <v>Centrum Kształcenia Zawodowego w Zespole Szkół i Placówek Kształcenia Zawodowego, ul.Botaniczna 66, 65-392  Zielona Góra</v>
      </c>
      <c r="AA417" s="40" t="s">
        <v>81</v>
      </c>
      <c r="AB417" s="38"/>
      <c r="AC417" s="38"/>
      <c r="AD417" s="38"/>
      <c r="AE417" s="3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9"/>
    </row>
    <row r="418" spans="1:65" ht="15" customHeigh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27" t="s">
        <v>992</v>
      </c>
      <c r="M418" s="50" t="s">
        <v>973</v>
      </c>
      <c r="N418" s="27" t="s">
        <v>974</v>
      </c>
      <c r="O418" s="27">
        <v>81656</v>
      </c>
      <c r="P418" s="50" t="s">
        <v>114</v>
      </c>
      <c r="Q418" s="27">
        <f t="shared" ref="Q418:S418" si="413">IFERROR(VLOOKUP(P418,B$8:E$139,2,0),0)</f>
        <v>512001</v>
      </c>
      <c r="R418" s="27" t="str">
        <f t="shared" si="413"/>
        <v>HGT.02.</v>
      </c>
      <c r="S418" s="30" t="str">
        <f t="shared" si="413"/>
        <v> Przygotowanie i wydawanie dań</v>
      </c>
      <c r="T418" s="187" t="s">
        <v>366</v>
      </c>
      <c r="U418" s="79">
        <v>2</v>
      </c>
      <c r="V418" s="79">
        <v>2</v>
      </c>
      <c r="W418" s="78" t="s">
        <v>161</v>
      </c>
      <c r="X418" s="79">
        <v>0</v>
      </c>
      <c r="Y418" s="79">
        <v>0</v>
      </c>
      <c r="Z418" s="30" t="str">
        <f t="shared" si="407"/>
        <v>Centrum Kształcenia Zawodowego w Oleśnicy, ul. Wojska Polskiego 67</v>
      </c>
      <c r="AA418" s="61" t="s">
        <v>134</v>
      </c>
      <c r="AB418" s="38"/>
      <c r="AC418" s="38"/>
      <c r="AD418" s="38"/>
      <c r="AE418" s="3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9"/>
    </row>
    <row r="419" spans="1:65" ht="15" customHeigh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27" t="s">
        <v>994</v>
      </c>
      <c r="M419" s="50" t="s">
        <v>973</v>
      </c>
      <c r="N419" s="27" t="s">
        <v>974</v>
      </c>
      <c r="O419" s="27">
        <v>81656</v>
      </c>
      <c r="P419" s="50" t="s">
        <v>61</v>
      </c>
      <c r="Q419" s="27">
        <f t="shared" ref="Q419:S419" si="414">IFERROR(VLOOKUP(P419,B$8:E$139,2,0),0)</f>
        <v>723103</v>
      </c>
      <c r="R419" s="27" t="str">
        <f t="shared" si="414"/>
        <v>MOT.05.</v>
      </c>
      <c r="S419" s="30" t="str">
        <f t="shared" si="414"/>
        <v>Obsługa, diagnozowanie oraz naprawa pojazdów samochodowych</v>
      </c>
      <c r="T419" s="187" t="s">
        <v>116</v>
      </c>
      <c r="U419" s="79">
        <v>1</v>
      </c>
      <c r="V419" s="79">
        <v>0</v>
      </c>
      <c r="W419" s="78" t="s">
        <v>161</v>
      </c>
      <c r="X419" s="79">
        <v>0</v>
      </c>
      <c r="Y419" s="79">
        <v>0</v>
      </c>
      <c r="Z419" s="30" t="str">
        <f t="shared" si="407"/>
        <v>Centrum Kształcenia Zawodowego w Oleśnicy, ul. Wojska Polskiego 67</v>
      </c>
      <c r="AA419" s="61" t="s">
        <v>134</v>
      </c>
      <c r="AB419" s="38"/>
      <c r="AC419" s="38"/>
      <c r="AD419" s="38"/>
      <c r="AE419" s="39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39"/>
      <c r="AV419" s="39"/>
      <c r="AW419" s="39"/>
      <c r="AX419" s="39"/>
      <c r="AY419" s="39"/>
      <c r="AZ419" s="39"/>
      <c r="BA419" s="39"/>
      <c r="BB419" s="39"/>
      <c r="BC419" s="39"/>
      <c r="BD419" s="39"/>
      <c r="BE419" s="39"/>
      <c r="BF419" s="39"/>
      <c r="BG419" s="39"/>
      <c r="BH419" s="39"/>
      <c r="BI419" s="39"/>
      <c r="BJ419" s="39"/>
      <c r="BK419" s="39"/>
      <c r="BL419" s="39"/>
      <c r="BM419" s="39"/>
    </row>
    <row r="420" spans="1:65" ht="15" customHeigh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27" t="s">
        <v>385</v>
      </c>
      <c r="M420" s="50" t="s">
        <v>973</v>
      </c>
      <c r="N420" s="27" t="s">
        <v>974</v>
      </c>
      <c r="O420" s="27">
        <v>81656</v>
      </c>
      <c r="P420" s="50" t="s">
        <v>79</v>
      </c>
      <c r="Q420" s="27">
        <f t="shared" ref="Q420:S420" si="415">IFERROR(VLOOKUP(P420,B$8:E$139,2,0),0)</f>
        <v>712905</v>
      </c>
      <c r="R420" s="27" t="str">
        <f t="shared" si="415"/>
        <v>BUD.11.</v>
      </c>
      <c r="S420" s="30" t="str">
        <f t="shared" si="415"/>
        <v> Wykonywanie robót montażowych, okładzinowych i wykończeniowych</v>
      </c>
      <c r="T420" s="78" t="s">
        <v>1213</v>
      </c>
      <c r="U420" s="79">
        <v>2</v>
      </c>
      <c r="V420" s="79">
        <v>0</v>
      </c>
      <c r="W420" s="78" t="s">
        <v>161</v>
      </c>
      <c r="X420" s="79">
        <v>2</v>
      </c>
      <c r="Y420" s="79">
        <v>0</v>
      </c>
      <c r="Z420" s="30" t="str">
        <f t="shared" si="407"/>
        <v>Centrum Kształcenia Zawodowego w Zespole Szkół i Placówek Kształcenia Zawodowego, ul.Botaniczna 66, 65-392  Zielona Góra</v>
      </c>
      <c r="AA420" s="61" t="s">
        <v>81</v>
      </c>
      <c r="AB420" s="38"/>
      <c r="AC420" s="38"/>
      <c r="AD420" s="38"/>
      <c r="AE420" s="39"/>
      <c r="AF420" s="39"/>
      <c r="AG420" s="39"/>
      <c r="AH420" s="39"/>
      <c r="AI420" s="39"/>
      <c r="AJ420" s="39"/>
      <c r="AK420" s="39"/>
      <c r="AL420" s="39"/>
      <c r="AM420" s="39"/>
      <c r="AN420" s="39"/>
      <c r="AO420" s="39"/>
      <c r="AP420" s="39"/>
      <c r="AQ420" s="39"/>
      <c r="AR420" s="39"/>
      <c r="AS420" s="39"/>
      <c r="AT420" s="39"/>
      <c r="AU420" s="39"/>
      <c r="AV420" s="39"/>
      <c r="AW420" s="39"/>
      <c r="AX420" s="39"/>
      <c r="AY420" s="39"/>
      <c r="AZ420" s="39"/>
      <c r="BA420" s="39"/>
      <c r="BB420" s="39"/>
      <c r="BC420" s="39"/>
      <c r="BD420" s="39"/>
      <c r="BE420" s="39"/>
      <c r="BF420" s="39"/>
      <c r="BG420" s="39"/>
      <c r="BH420" s="39"/>
      <c r="BI420" s="39"/>
      <c r="BJ420" s="39"/>
      <c r="BK420" s="39"/>
      <c r="BL420" s="39"/>
      <c r="BM420" s="39"/>
    </row>
    <row r="421" spans="1:65" ht="15" customHeigh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27" t="s">
        <v>1014</v>
      </c>
      <c r="M421" s="50" t="s">
        <v>973</v>
      </c>
      <c r="N421" s="27" t="s">
        <v>974</v>
      </c>
      <c r="O421" s="27">
        <v>81656</v>
      </c>
      <c r="P421" s="50" t="s">
        <v>124</v>
      </c>
      <c r="Q421" s="27">
        <f t="shared" ref="Q421:S421" si="416">IFERROR(VLOOKUP(P421,B$8:E$139,2,0),0)</f>
        <v>722307</v>
      </c>
      <c r="R421" s="27" t="str">
        <f t="shared" si="416"/>
        <v>MEC.05.</v>
      </c>
      <c r="S421" s="30" t="str">
        <f t="shared" si="416"/>
        <v> Użytkowanie obrabiarek skrawających</v>
      </c>
      <c r="T421" s="187" t="s">
        <v>216</v>
      </c>
      <c r="U421" s="34">
        <v>3</v>
      </c>
      <c r="V421" s="79">
        <v>1</v>
      </c>
      <c r="W421" s="78" t="s">
        <v>161</v>
      </c>
      <c r="X421" s="79">
        <v>0</v>
      </c>
      <c r="Y421" s="79">
        <v>0</v>
      </c>
      <c r="Z421" s="30" t="str">
        <f t="shared" si="407"/>
        <v>Centrum Kształcenia Zawodowego w Oleśnicy, ul. Wojska Polskiego 67</v>
      </c>
      <c r="AA421" s="61" t="s">
        <v>134</v>
      </c>
      <c r="AB421" s="38"/>
      <c r="AC421" s="38"/>
      <c r="AD421" s="38"/>
      <c r="AE421" s="39"/>
      <c r="AF421" s="39"/>
      <c r="AG421" s="39"/>
      <c r="AH421" s="39"/>
      <c r="AI421" s="39"/>
      <c r="AJ421" s="39"/>
      <c r="AK421" s="39"/>
      <c r="AL421" s="39"/>
      <c r="AM421" s="39"/>
      <c r="AN421" s="39"/>
      <c r="AO421" s="39"/>
      <c r="AP421" s="39"/>
      <c r="AQ421" s="39"/>
      <c r="AR421" s="39"/>
      <c r="AS421" s="39"/>
      <c r="AT421" s="39"/>
      <c r="AU421" s="39"/>
      <c r="AV421" s="39"/>
      <c r="AW421" s="39"/>
      <c r="AX421" s="39"/>
      <c r="AY421" s="39"/>
      <c r="AZ421" s="39"/>
      <c r="BA421" s="39"/>
      <c r="BB421" s="39"/>
      <c r="BC421" s="39"/>
      <c r="BD421" s="39"/>
      <c r="BE421" s="39"/>
      <c r="BF421" s="39"/>
      <c r="BG421" s="39"/>
      <c r="BH421" s="39"/>
      <c r="BI421" s="39"/>
      <c r="BJ421" s="39"/>
      <c r="BK421" s="39"/>
      <c r="BL421" s="39"/>
      <c r="BM421" s="39"/>
    </row>
    <row r="422" spans="1:65" ht="15" customHeigh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27" t="s">
        <v>1121</v>
      </c>
      <c r="M422" s="50" t="s">
        <v>973</v>
      </c>
      <c r="N422" s="27" t="s">
        <v>974</v>
      </c>
      <c r="O422" s="27">
        <v>81656</v>
      </c>
      <c r="P422" s="50" t="s">
        <v>74</v>
      </c>
      <c r="Q422" s="27">
        <f t="shared" ref="Q422:S422" si="417">IFERROR(VLOOKUP(P422,B$8:E$139,2,0),0)</f>
        <v>522301</v>
      </c>
      <c r="R422" s="27" t="str">
        <f t="shared" si="417"/>
        <v>HAN.01.</v>
      </c>
      <c r="S422" s="30" t="str">
        <f t="shared" si="417"/>
        <v>Prowadzenie sprzedaży</v>
      </c>
      <c r="T422" s="152" t="s">
        <v>1227</v>
      </c>
      <c r="U422" s="34">
        <v>2</v>
      </c>
      <c r="V422" s="34">
        <v>0</v>
      </c>
      <c r="W422" s="78" t="s">
        <v>161</v>
      </c>
      <c r="X422" s="79">
        <v>0</v>
      </c>
      <c r="Y422" s="79">
        <v>0</v>
      </c>
      <c r="Z422" s="30" t="str">
        <f t="shared" si="407"/>
        <v>Centrum Kształcenia Zawodowego w Oleśnicy, ul. Wojska Polskiego 67</v>
      </c>
      <c r="AA422" s="61" t="s">
        <v>134</v>
      </c>
      <c r="AB422" s="38"/>
      <c r="AC422" s="38"/>
      <c r="AD422" s="38"/>
      <c r="AE422" s="39"/>
      <c r="AF422" s="39"/>
      <c r="AG422" s="39"/>
      <c r="AH422" s="39"/>
      <c r="AI422" s="39"/>
      <c r="AJ422" s="39"/>
      <c r="AK422" s="39"/>
      <c r="AL422" s="208"/>
      <c r="AM422" s="39"/>
      <c r="AN422" s="208"/>
      <c r="AO422" s="39"/>
      <c r="AP422" s="208"/>
      <c r="AQ422" s="39"/>
      <c r="AR422" s="208"/>
      <c r="AS422" s="39"/>
      <c r="AT422" s="208"/>
      <c r="AU422" s="39"/>
      <c r="AV422" s="208"/>
      <c r="AW422" s="39"/>
      <c r="AX422" s="208"/>
      <c r="AY422" s="39"/>
      <c r="AZ422" s="208"/>
      <c r="BA422" s="39"/>
      <c r="BB422" s="208"/>
      <c r="BC422" s="39"/>
      <c r="BD422" s="208"/>
      <c r="BE422" s="39"/>
      <c r="BF422" s="208"/>
      <c r="BG422" s="39"/>
      <c r="BH422" s="208"/>
      <c r="BI422" s="39"/>
      <c r="BJ422" s="208"/>
      <c r="BK422" s="39"/>
      <c r="BL422" s="208"/>
      <c r="BM422" s="39"/>
    </row>
    <row r="423" spans="1:65" ht="15" customHeigh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27" t="s">
        <v>1125</v>
      </c>
      <c r="M423" s="50" t="s">
        <v>973</v>
      </c>
      <c r="N423" s="27" t="s">
        <v>974</v>
      </c>
      <c r="O423" s="27">
        <v>81656</v>
      </c>
      <c r="P423" s="50" t="s">
        <v>92</v>
      </c>
      <c r="Q423" s="27">
        <f t="shared" ref="Q423:S423" si="418">IFERROR(VLOOKUP(P423,B$8:E$139,2,0),0)</f>
        <v>752205</v>
      </c>
      <c r="R423" s="27" t="str">
        <f t="shared" si="418"/>
        <v>DRM.04.</v>
      </c>
      <c r="S423" s="30" t="str">
        <f t="shared" si="418"/>
        <v> Wytwarzanie wyrobów z drewna i materiałów drewnopochodnych</v>
      </c>
      <c r="T423" s="44" t="s">
        <v>140</v>
      </c>
      <c r="U423" s="79">
        <v>4</v>
      </c>
      <c r="V423" s="79">
        <v>0</v>
      </c>
      <c r="W423" s="78" t="s">
        <v>161</v>
      </c>
      <c r="X423" s="79">
        <v>0</v>
      </c>
      <c r="Y423" s="79">
        <v>0</v>
      </c>
      <c r="Z423" s="30" t="str">
        <f t="shared" si="407"/>
        <v>Centrum Kształcenia Zawodowego w Oleśnicy, ul. Wojska Polskiego 67</v>
      </c>
      <c r="AA423" s="61" t="s">
        <v>134</v>
      </c>
      <c r="AB423" s="38"/>
      <c r="AC423" s="38"/>
      <c r="AD423" s="38"/>
      <c r="AE423" s="39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39"/>
      <c r="AV423" s="39"/>
      <c r="AW423" s="39"/>
      <c r="AX423" s="39"/>
      <c r="AY423" s="39"/>
      <c r="AZ423" s="39"/>
      <c r="BA423" s="39"/>
      <c r="BB423" s="39"/>
      <c r="BC423" s="39"/>
      <c r="BD423" s="39"/>
      <c r="BE423" s="39"/>
      <c r="BF423" s="39"/>
      <c r="BG423" s="39"/>
      <c r="BH423" s="39"/>
      <c r="BI423" s="39"/>
      <c r="BJ423" s="39"/>
      <c r="BK423" s="39"/>
      <c r="BL423" s="39"/>
      <c r="BM423" s="39"/>
    </row>
    <row r="424" spans="1:65" ht="15" customHeigh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27" t="s">
        <v>964</v>
      </c>
      <c r="M424" s="50" t="s">
        <v>973</v>
      </c>
      <c r="N424" s="27" t="s">
        <v>974</v>
      </c>
      <c r="O424" s="27">
        <v>81656</v>
      </c>
      <c r="P424" s="50" t="s">
        <v>133</v>
      </c>
      <c r="Q424" s="27">
        <f t="shared" ref="Q424:S424" si="419">IFERROR(VLOOKUP(P424,B$8:E$139,2,0),0)</f>
        <v>753402</v>
      </c>
      <c r="R424" s="27" t="str">
        <f t="shared" si="419"/>
        <v>DRM.05.</v>
      </c>
      <c r="S424" s="30" t="str">
        <f t="shared" si="419"/>
        <v>Wykonywanie wyrobów tapicerowanych</v>
      </c>
      <c r="T424" s="245" t="s">
        <v>89</v>
      </c>
      <c r="U424" s="79">
        <v>5</v>
      </c>
      <c r="V424" s="79">
        <v>1</v>
      </c>
      <c r="W424" s="78" t="s">
        <v>161</v>
      </c>
      <c r="X424" s="79">
        <v>0</v>
      </c>
      <c r="Y424" s="79">
        <v>0</v>
      </c>
      <c r="Z424" s="30" t="str">
        <f t="shared" si="407"/>
        <v>Centrum Kształcenia Zawodowego w Oleśnicy, ul. Wojska Polskiego 67</v>
      </c>
      <c r="AA424" s="61" t="s">
        <v>134</v>
      </c>
      <c r="AB424" s="38"/>
      <c r="AC424" s="38"/>
      <c r="AD424" s="38"/>
      <c r="AE424" s="39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  <c r="BC424" s="39"/>
      <c r="BD424" s="39"/>
      <c r="BE424" s="39"/>
      <c r="BF424" s="39"/>
      <c r="BG424" s="39"/>
      <c r="BH424" s="39"/>
      <c r="BI424" s="39"/>
      <c r="BJ424" s="39"/>
      <c r="BK424" s="39"/>
      <c r="BL424" s="39"/>
      <c r="BM424" s="39"/>
    </row>
    <row r="425" spans="1:65" ht="15" customHeigh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27" t="s">
        <v>498</v>
      </c>
      <c r="M425" s="50" t="s">
        <v>1320</v>
      </c>
      <c r="N425" s="27" t="s">
        <v>989</v>
      </c>
      <c r="O425" s="27">
        <v>7215</v>
      </c>
      <c r="P425" s="50" t="s">
        <v>237</v>
      </c>
      <c r="Q425" s="27">
        <f t="shared" ref="Q425:S425" si="420">IFERROR(VLOOKUP(P425,B$8:E$139,2,0),0)</f>
        <v>513101</v>
      </c>
      <c r="R425" s="27" t="str">
        <f t="shared" si="420"/>
        <v>HGT.01.</v>
      </c>
      <c r="S425" s="30" t="str">
        <f t="shared" si="420"/>
        <v>Wykonywanie usług kelnerskich</v>
      </c>
      <c r="T425" s="31" t="s">
        <v>993</v>
      </c>
      <c r="U425" s="34">
        <v>3</v>
      </c>
      <c r="V425" s="34">
        <v>1</v>
      </c>
      <c r="W425" s="78" t="s">
        <v>161</v>
      </c>
      <c r="X425" s="79">
        <v>0</v>
      </c>
      <c r="Y425" s="79">
        <v>0</v>
      </c>
      <c r="Z425" s="30" t="str">
        <f t="shared" si="407"/>
        <v>Rzemieślnicza Branżowa Szkoła I st im Stanisława Palucha w Wałbrzychu</v>
      </c>
      <c r="AA425" s="61" t="s">
        <v>212</v>
      </c>
      <c r="AB425" s="7"/>
      <c r="AC425" s="38"/>
      <c r="AD425" s="38"/>
      <c r="AE425" s="39"/>
      <c r="AF425" s="39"/>
      <c r="AG425" s="39"/>
      <c r="AH425" s="273" t="s">
        <v>177</v>
      </c>
      <c r="AI425" s="39" t="s">
        <v>178</v>
      </c>
      <c r="AJ425" s="39"/>
      <c r="AK425" s="39"/>
      <c r="AL425" s="39"/>
      <c r="AM425" s="39"/>
      <c r="AN425" s="39"/>
      <c r="AO425" s="39"/>
      <c r="AP425" s="39"/>
      <c r="AQ425" s="39"/>
      <c r="AR425" s="39"/>
      <c r="AS425" s="39"/>
      <c r="AT425" s="39"/>
      <c r="AU425" s="39"/>
      <c r="AV425" s="39"/>
      <c r="AW425" s="39"/>
      <c r="AX425" s="39"/>
      <c r="AY425" s="39"/>
      <c r="AZ425" s="39"/>
      <c r="BA425" s="39"/>
      <c r="BB425" s="39"/>
      <c r="BC425" s="39"/>
      <c r="BD425" s="39"/>
      <c r="BE425" s="39"/>
      <c r="BF425" s="39"/>
      <c r="BG425" s="39"/>
      <c r="BH425" s="39"/>
      <c r="BI425" s="39"/>
      <c r="BJ425" s="39"/>
      <c r="BK425" s="39"/>
      <c r="BL425" s="39"/>
      <c r="BM425" s="39"/>
    </row>
    <row r="426" spans="1:65" ht="15" customHeigh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27" t="s">
        <v>502</v>
      </c>
      <c r="M426" s="50" t="s">
        <v>1320</v>
      </c>
      <c r="N426" s="27" t="s">
        <v>989</v>
      </c>
      <c r="O426" s="27">
        <v>7215</v>
      </c>
      <c r="P426" s="50" t="s">
        <v>61</v>
      </c>
      <c r="Q426" s="27">
        <f t="shared" ref="Q426:S426" si="421">IFERROR(VLOOKUP(P426,B$8:E$139,2,0),0)</f>
        <v>723103</v>
      </c>
      <c r="R426" s="27" t="str">
        <f t="shared" si="421"/>
        <v>MOT.05.</v>
      </c>
      <c r="S426" s="30" t="str">
        <f t="shared" si="421"/>
        <v>Obsługa, diagnozowanie oraz naprawa pojazdów samochodowych</v>
      </c>
      <c r="T426" s="31" t="s">
        <v>993</v>
      </c>
      <c r="U426" s="34">
        <v>19</v>
      </c>
      <c r="V426" s="34">
        <v>2</v>
      </c>
      <c r="W426" s="78" t="s">
        <v>161</v>
      </c>
      <c r="X426" s="79">
        <v>0</v>
      </c>
      <c r="Y426" s="79">
        <v>0</v>
      </c>
      <c r="Z426" s="30" t="str">
        <f t="shared" si="407"/>
        <v>Rzemieślnicza Branżowa Szkoła I st im Stanisława Palucha w Wałbrzychu</v>
      </c>
      <c r="AA426" s="61" t="s">
        <v>212</v>
      </c>
      <c r="AB426" s="38"/>
      <c r="AC426" s="38"/>
      <c r="AD426" s="38"/>
      <c r="AE426" s="39"/>
      <c r="AF426" s="39"/>
      <c r="AG426" s="39"/>
      <c r="AH426" s="273" t="s">
        <v>181</v>
      </c>
      <c r="AI426" s="39" t="s">
        <v>182</v>
      </c>
      <c r="AJ426" s="39"/>
      <c r="AK426" s="39"/>
      <c r="AL426" s="39"/>
      <c r="AM426" s="39"/>
      <c r="AN426" s="39"/>
      <c r="AO426" s="39"/>
      <c r="AP426" s="39"/>
      <c r="AQ426" s="39"/>
      <c r="AR426" s="39"/>
      <c r="AS426" s="39"/>
      <c r="AT426" s="39"/>
      <c r="AU426" s="39"/>
      <c r="AV426" s="39"/>
      <c r="AW426" s="39"/>
      <c r="AX426" s="39"/>
      <c r="AY426" s="39"/>
      <c r="AZ426" s="39"/>
      <c r="BA426" s="39"/>
      <c r="BB426" s="39"/>
      <c r="BC426" s="39"/>
      <c r="BD426" s="39"/>
      <c r="BE426" s="39"/>
      <c r="BF426" s="39"/>
      <c r="BG426" s="39"/>
      <c r="BH426" s="39"/>
      <c r="BI426" s="39"/>
      <c r="BJ426" s="39"/>
      <c r="BK426" s="39"/>
      <c r="BL426" s="39"/>
      <c r="BM426" s="39"/>
    </row>
    <row r="427" spans="1:65" ht="15" customHeigh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27" t="s">
        <v>521</v>
      </c>
      <c r="M427" s="50" t="s">
        <v>1320</v>
      </c>
      <c r="N427" s="27" t="s">
        <v>989</v>
      </c>
      <c r="O427" s="27">
        <v>7215</v>
      </c>
      <c r="P427" s="50" t="s">
        <v>74</v>
      </c>
      <c r="Q427" s="27">
        <f t="shared" ref="Q427:S427" si="422">IFERROR(VLOOKUP(P427,B$8:E$139,2,0),0)</f>
        <v>522301</v>
      </c>
      <c r="R427" s="27" t="str">
        <f t="shared" si="422"/>
        <v>HAN.01.</v>
      </c>
      <c r="S427" s="30" t="str">
        <f t="shared" si="422"/>
        <v>Prowadzenie sprzedaży</v>
      </c>
      <c r="T427" s="321" t="s">
        <v>1321</v>
      </c>
      <c r="U427" s="34">
        <v>22</v>
      </c>
      <c r="V427" s="34">
        <v>15</v>
      </c>
      <c r="W427" s="78" t="s">
        <v>161</v>
      </c>
      <c r="X427" s="79">
        <v>0</v>
      </c>
      <c r="Y427" s="79">
        <v>0</v>
      </c>
      <c r="Z427" s="30" t="str">
        <f t="shared" si="407"/>
        <v>Rzemieślnicza Branżowa Szkoła I st im Stanisława Palucha w Wałbrzychu</v>
      </c>
      <c r="AA427" s="61" t="s">
        <v>212</v>
      </c>
      <c r="AB427" s="38"/>
      <c r="AC427" s="38"/>
      <c r="AD427" s="38"/>
      <c r="AE427" s="39"/>
      <c r="AF427" s="39"/>
      <c r="AG427" s="39"/>
      <c r="AH427" s="7" t="s">
        <v>81</v>
      </c>
      <c r="AI427" s="8" t="s">
        <v>187</v>
      </c>
      <c r="AJ427" s="39"/>
      <c r="AK427" s="39"/>
      <c r="AL427" s="39"/>
      <c r="AM427" s="39"/>
      <c r="AN427" s="39"/>
      <c r="AO427" s="39"/>
      <c r="AP427" s="39"/>
      <c r="AQ427" s="39"/>
      <c r="AR427" s="39"/>
      <c r="AS427" s="39"/>
      <c r="AT427" s="39"/>
      <c r="AU427" s="39"/>
      <c r="AV427" s="39"/>
      <c r="AW427" s="39"/>
      <c r="AX427" s="39"/>
      <c r="AY427" s="39"/>
      <c r="AZ427" s="39"/>
      <c r="BA427" s="39"/>
      <c r="BB427" s="39"/>
      <c r="BC427" s="39"/>
      <c r="BD427" s="39"/>
      <c r="BE427" s="39"/>
      <c r="BF427" s="39"/>
      <c r="BG427" s="39"/>
      <c r="BH427" s="39"/>
      <c r="BI427" s="39"/>
      <c r="BJ427" s="39"/>
      <c r="BK427" s="39"/>
      <c r="BL427" s="39"/>
      <c r="BM427" s="39"/>
    </row>
    <row r="428" spans="1:65" ht="15" customHeigh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27" t="s">
        <v>505</v>
      </c>
      <c r="M428" s="50" t="s">
        <v>1320</v>
      </c>
      <c r="N428" s="27" t="s">
        <v>989</v>
      </c>
      <c r="O428" s="27">
        <v>7215</v>
      </c>
      <c r="P428" s="50" t="s">
        <v>57</v>
      </c>
      <c r="Q428" s="27">
        <f t="shared" ref="Q428:S428" si="423">IFERROR(VLOOKUP(P428,B$8:E$139,2,0),0)</f>
        <v>721306</v>
      </c>
      <c r="R428" s="27" t="str">
        <f t="shared" si="423"/>
        <v>MOT.01.</v>
      </c>
      <c r="S428" s="30" t="str">
        <f t="shared" si="423"/>
        <v>Diagnozowanie i naprawa nadwozi pojazdów samochodowych</v>
      </c>
      <c r="T428" s="187" t="s">
        <v>216</v>
      </c>
      <c r="U428" s="79">
        <v>1</v>
      </c>
      <c r="V428" s="79">
        <v>0</v>
      </c>
      <c r="W428" s="78" t="s">
        <v>33</v>
      </c>
      <c r="X428" s="79">
        <v>0</v>
      </c>
      <c r="Y428" s="79">
        <v>0</v>
      </c>
      <c r="Z428" s="30" t="str">
        <f t="shared" si="407"/>
        <v>Centrum Kształcenia Zawodowego w Świdnicy, 58-105 Świdnica, ul. Gen. Władysława Sikorskiego 41</v>
      </c>
      <c r="AA428" s="61" t="s">
        <v>34</v>
      </c>
      <c r="AB428" s="38"/>
      <c r="AC428" s="38"/>
      <c r="AD428" s="38"/>
      <c r="AE428" s="39"/>
      <c r="AF428" s="39"/>
      <c r="AG428" s="39"/>
      <c r="AH428" s="273" t="s">
        <v>55</v>
      </c>
      <c r="AI428" s="39" t="s">
        <v>194</v>
      </c>
      <c r="AJ428" s="39"/>
      <c r="AK428" s="39"/>
      <c r="AL428" s="39"/>
      <c r="AM428" s="39"/>
      <c r="AN428" s="39"/>
      <c r="AO428" s="39"/>
      <c r="AP428" s="39"/>
      <c r="AQ428" s="39"/>
      <c r="AR428" s="39"/>
      <c r="AS428" s="39"/>
      <c r="AT428" s="39"/>
      <c r="AU428" s="39"/>
      <c r="AV428" s="39"/>
      <c r="AW428" s="39"/>
      <c r="AX428" s="39"/>
      <c r="AY428" s="39"/>
      <c r="AZ428" s="39"/>
      <c r="BA428" s="39"/>
      <c r="BB428" s="39"/>
      <c r="BC428" s="39"/>
      <c r="BD428" s="39"/>
      <c r="BE428" s="39"/>
      <c r="BF428" s="39"/>
      <c r="BG428" s="39"/>
      <c r="BH428" s="39"/>
      <c r="BI428" s="39"/>
      <c r="BJ428" s="39"/>
      <c r="BK428" s="39"/>
      <c r="BL428" s="39"/>
      <c r="BM428" s="39"/>
    </row>
    <row r="429" spans="1:65" ht="15" customHeigh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27" t="s">
        <v>506</v>
      </c>
      <c r="M429" s="50" t="s">
        <v>1320</v>
      </c>
      <c r="N429" s="27" t="s">
        <v>989</v>
      </c>
      <c r="O429" s="27">
        <v>7215</v>
      </c>
      <c r="P429" s="50" t="s">
        <v>61</v>
      </c>
      <c r="Q429" s="27">
        <f t="shared" ref="Q429:S429" si="424">IFERROR(VLOOKUP(P429,B$8:E$139,2,0),0)</f>
        <v>723103</v>
      </c>
      <c r="R429" s="27" t="str">
        <f t="shared" si="424"/>
        <v>MOT.05.</v>
      </c>
      <c r="S429" s="30" t="str">
        <f t="shared" si="424"/>
        <v>Obsługa, diagnozowanie oraz naprawa pojazdów samochodowych</v>
      </c>
      <c r="T429" s="283"/>
      <c r="U429" s="263">
        <v>0</v>
      </c>
      <c r="V429" s="34"/>
      <c r="W429" s="78"/>
      <c r="X429" s="79"/>
      <c r="Y429" s="79"/>
      <c r="Z429" s="30"/>
      <c r="AA429" s="61"/>
      <c r="AB429" s="38"/>
      <c r="AC429" s="38"/>
      <c r="AD429" s="38"/>
      <c r="AE429" s="39"/>
      <c r="AF429" s="39"/>
      <c r="AG429" s="39"/>
      <c r="AH429" s="273" t="s">
        <v>199</v>
      </c>
      <c r="AI429" s="323" t="s">
        <v>156</v>
      </c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39"/>
      <c r="AV429" s="39"/>
      <c r="AW429" s="39"/>
      <c r="AX429" s="39"/>
      <c r="AY429" s="39"/>
      <c r="AZ429" s="39"/>
      <c r="BA429" s="39"/>
      <c r="BB429" s="39"/>
      <c r="BC429" s="39"/>
      <c r="BD429" s="39"/>
      <c r="BE429" s="39"/>
      <c r="BF429" s="39"/>
      <c r="BG429" s="39"/>
      <c r="BH429" s="39"/>
      <c r="BI429" s="39"/>
      <c r="BJ429" s="39"/>
      <c r="BK429" s="39"/>
      <c r="BL429" s="39"/>
      <c r="BM429" s="39"/>
    </row>
    <row r="430" spans="1:65" ht="15" customHeigh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27"/>
      <c r="M430" s="50" t="s">
        <v>1320</v>
      </c>
      <c r="N430" s="27" t="s">
        <v>989</v>
      </c>
      <c r="O430" s="27">
        <v>7215</v>
      </c>
      <c r="P430" s="50" t="s">
        <v>79</v>
      </c>
      <c r="Q430" s="27">
        <f t="shared" ref="Q430:S430" si="425">IFERROR(VLOOKUP(P430,B$8:E$139,2,0),0)</f>
        <v>712905</v>
      </c>
      <c r="R430" s="27" t="str">
        <f t="shared" si="425"/>
        <v>BUD.11.</v>
      </c>
      <c r="S430" s="30" t="str">
        <f t="shared" si="425"/>
        <v> Wykonywanie robót montażowych, okładzinowych i wykończeniowych</v>
      </c>
      <c r="T430" s="31" t="s">
        <v>611</v>
      </c>
      <c r="U430" s="34">
        <v>2</v>
      </c>
      <c r="V430" s="79">
        <v>0</v>
      </c>
      <c r="W430" s="78" t="s">
        <v>161</v>
      </c>
      <c r="X430" s="34">
        <v>0</v>
      </c>
      <c r="Y430" s="79">
        <v>0</v>
      </c>
      <c r="Z430" s="30" t="str">
        <f t="shared" ref="Z430:Z434" si="426">IFERROR(VLOOKUP(AA430,AH$8:AI$46,2,0),0)</f>
        <v>Rzemieślnicza Branżowa Szkoła I st im Stanisława Palucha w Wałbrzychu</v>
      </c>
      <c r="AA430" s="61" t="s">
        <v>212</v>
      </c>
      <c r="AB430" s="38"/>
      <c r="AC430" s="38"/>
      <c r="AD430" s="38"/>
      <c r="AE430" s="39"/>
      <c r="AF430" s="39" t="s">
        <v>1008</v>
      </c>
      <c r="AG430" s="39"/>
      <c r="AH430" s="273" t="s">
        <v>204</v>
      </c>
      <c r="AI430" s="39" t="s">
        <v>205</v>
      </c>
      <c r="AJ430" s="39"/>
      <c r="AK430" s="39"/>
      <c r="AL430" s="39"/>
      <c r="AM430" s="39"/>
      <c r="AN430" s="39"/>
      <c r="AO430" s="39"/>
      <c r="AP430" s="39"/>
      <c r="AQ430" s="39"/>
      <c r="AR430" s="39"/>
      <c r="AS430" s="39"/>
      <c r="AT430" s="39"/>
      <c r="AU430" s="39"/>
      <c r="AV430" s="39"/>
      <c r="AW430" s="39"/>
      <c r="AX430" s="39"/>
      <c r="AY430" s="39"/>
      <c r="AZ430" s="39"/>
      <c r="BA430" s="39"/>
      <c r="BB430" s="39"/>
      <c r="BC430" s="39"/>
      <c r="BD430" s="39"/>
      <c r="BE430" s="39"/>
      <c r="BF430" s="39"/>
      <c r="BG430" s="39"/>
      <c r="BH430" s="39"/>
      <c r="BI430" s="39"/>
      <c r="BJ430" s="39"/>
      <c r="BK430" s="39"/>
      <c r="BL430" s="39"/>
      <c r="BM430" s="39"/>
    </row>
    <row r="431" spans="1:65" ht="15" customHeigh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27" t="s">
        <v>510</v>
      </c>
      <c r="M431" s="50" t="s">
        <v>1320</v>
      </c>
      <c r="N431" s="27" t="s">
        <v>989</v>
      </c>
      <c r="O431" s="27">
        <v>7215</v>
      </c>
      <c r="P431" s="50" t="s">
        <v>92</v>
      </c>
      <c r="Q431" s="27">
        <f t="shared" ref="Q431:S431" si="427">IFERROR(VLOOKUP(P431,B$8:E$139,2,0),0)</f>
        <v>752205</v>
      </c>
      <c r="R431" s="27" t="str">
        <f t="shared" si="427"/>
        <v>DRM.04.</v>
      </c>
      <c r="S431" s="30" t="str">
        <f t="shared" si="427"/>
        <v> Wytwarzanie wyrobów z drewna i materiałów drewnopochodnych</v>
      </c>
      <c r="T431" s="152" t="s">
        <v>140</v>
      </c>
      <c r="U431" s="34">
        <v>3</v>
      </c>
      <c r="V431" s="34">
        <v>1</v>
      </c>
      <c r="W431" s="78" t="s">
        <v>33</v>
      </c>
      <c r="X431" s="34">
        <v>0</v>
      </c>
      <c r="Y431" s="79">
        <v>0</v>
      </c>
      <c r="Z431" s="30" t="str">
        <f t="shared" si="426"/>
        <v>Centrum Kształcenia Zawodowego w Świdnicy, 58-105 Świdnica, ul. Gen. Władysława Sikorskiego 41</v>
      </c>
      <c r="AA431" s="61" t="s">
        <v>34</v>
      </c>
      <c r="AB431" s="38"/>
      <c r="AC431" s="38"/>
      <c r="AD431" s="38"/>
      <c r="AE431" s="39"/>
      <c r="AF431" s="39"/>
      <c r="AG431" s="39"/>
      <c r="AH431" s="273" t="s">
        <v>212</v>
      </c>
      <c r="AI431" s="39" t="s">
        <v>213</v>
      </c>
      <c r="AJ431" s="265"/>
      <c r="AK431" s="39"/>
      <c r="AL431" s="39"/>
      <c r="AM431" s="39"/>
      <c r="AN431" s="39"/>
      <c r="AO431" s="39"/>
      <c r="AP431" s="39"/>
      <c r="AQ431" s="39"/>
      <c r="AR431" s="39"/>
      <c r="AS431" s="39"/>
      <c r="AT431" s="39"/>
      <c r="AU431" s="39"/>
      <c r="AV431" s="39"/>
      <c r="AW431" s="39"/>
      <c r="AX431" s="39"/>
      <c r="AY431" s="39"/>
      <c r="AZ431" s="39"/>
      <c r="BA431" s="39"/>
      <c r="BB431" s="39"/>
      <c r="BC431" s="39"/>
      <c r="BD431" s="39"/>
      <c r="BE431" s="39"/>
      <c r="BF431" s="39"/>
      <c r="BG431" s="39"/>
      <c r="BH431" s="39"/>
      <c r="BI431" s="39"/>
      <c r="BJ431" s="39"/>
      <c r="BK431" s="39"/>
      <c r="BL431" s="39"/>
      <c r="BM431" s="39"/>
    </row>
    <row r="432" spans="1:65" ht="15" customHeigh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27" t="s">
        <v>98</v>
      </c>
      <c r="M432" s="50" t="s">
        <v>1320</v>
      </c>
      <c r="N432" s="27" t="s">
        <v>989</v>
      </c>
      <c r="O432" s="27">
        <v>7215</v>
      </c>
      <c r="P432" s="50" t="s">
        <v>127</v>
      </c>
      <c r="Q432" s="27">
        <f t="shared" ref="Q432:S432" si="428">IFERROR(VLOOKUP(P432,B$8:E$139,2,0),0)</f>
        <v>751204</v>
      </c>
      <c r="R432" s="27" t="str">
        <f t="shared" si="428"/>
        <v>SPC.03.</v>
      </c>
      <c r="S432" s="30" t="str">
        <f t="shared" si="428"/>
        <v>Produkcja wyrobów piekarskich</v>
      </c>
      <c r="T432" s="187" t="s">
        <v>160</v>
      </c>
      <c r="U432" s="34">
        <v>2</v>
      </c>
      <c r="V432" s="79">
        <v>0</v>
      </c>
      <c r="W432" s="78" t="s">
        <v>33</v>
      </c>
      <c r="X432" s="79">
        <v>0</v>
      </c>
      <c r="Y432" s="79">
        <v>0</v>
      </c>
      <c r="Z432" s="30" t="str">
        <f t="shared" si="426"/>
        <v>Centrum Kształcenia Zawodowego w Świdnicy, 58-105 Świdnica, ul. Gen. Władysława Sikorskiego 41</v>
      </c>
      <c r="AA432" s="61" t="s">
        <v>34</v>
      </c>
      <c r="AB432" s="38"/>
      <c r="AC432" s="38"/>
      <c r="AD432" s="38"/>
      <c r="AE432" s="39"/>
      <c r="AF432" s="39"/>
      <c r="AG432" s="39"/>
      <c r="AH432" s="324" t="s">
        <v>210</v>
      </c>
      <c r="AI432" s="39"/>
      <c r="AJ432" s="39"/>
      <c r="AK432" s="39"/>
      <c r="AL432" s="39"/>
      <c r="AM432" s="39"/>
      <c r="AN432" s="39"/>
      <c r="AO432" s="39"/>
      <c r="AP432" s="39"/>
      <c r="AQ432" s="39"/>
      <c r="AR432" s="39"/>
      <c r="AS432" s="39"/>
      <c r="AT432" s="39"/>
      <c r="AU432" s="39"/>
      <c r="AV432" s="39"/>
      <c r="AW432" s="39"/>
      <c r="AX432" s="39"/>
      <c r="AY432" s="39"/>
      <c r="AZ432" s="39"/>
      <c r="BA432" s="39"/>
      <c r="BB432" s="39"/>
      <c r="BC432" s="39"/>
      <c r="BD432" s="39"/>
      <c r="BE432" s="39"/>
      <c r="BF432" s="39"/>
      <c r="BG432" s="39"/>
      <c r="BH432" s="39"/>
      <c r="BI432" s="39"/>
      <c r="BJ432" s="39"/>
      <c r="BK432" s="39"/>
      <c r="BL432" s="39"/>
      <c r="BM432" s="39"/>
    </row>
    <row r="433" spans="1:65" ht="15" customHeigh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27" t="s">
        <v>102</v>
      </c>
      <c r="M433" s="50" t="s">
        <v>1001</v>
      </c>
      <c r="N433" s="27" t="s">
        <v>1002</v>
      </c>
      <c r="O433" s="27">
        <v>104111</v>
      </c>
      <c r="P433" s="50" t="s">
        <v>1222</v>
      </c>
      <c r="Q433" s="27">
        <f t="shared" ref="Q433:S433" si="429">IFERROR(VLOOKUP(P433,B$8:E$139,2,0),0)</f>
        <v>512001</v>
      </c>
      <c r="R433" s="27" t="str">
        <f t="shared" si="429"/>
        <v>HGT.02.</v>
      </c>
      <c r="S433" s="30" t="str">
        <f t="shared" si="429"/>
        <v> Przygotowanie i wydawanie dań</v>
      </c>
      <c r="T433" s="187" t="s">
        <v>1230</v>
      </c>
      <c r="U433" s="79">
        <v>6</v>
      </c>
      <c r="V433" s="79">
        <v>3</v>
      </c>
      <c r="W433" s="78" t="s">
        <v>33</v>
      </c>
      <c r="X433" s="79">
        <v>6</v>
      </c>
      <c r="Y433" s="79">
        <v>3</v>
      </c>
      <c r="Z433" s="30" t="str">
        <f t="shared" si="426"/>
        <v>Centrum Kształcenia Zawodowego w CKZiU,  ul. Tadeusza Kościuszki 27, 56-100 Wołów</v>
      </c>
      <c r="AA433" s="61" t="s">
        <v>162</v>
      </c>
      <c r="AB433" s="38"/>
      <c r="AC433" s="38"/>
      <c r="AD433" s="38"/>
      <c r="AE433" s="39"/>
      <c r="AF433" s="208"/>
      <c r="AG433" s="39"/>
      <c r="AH433" s="208"/>
      <c r="AI433" s="39"/>
      <c r="AJ433" s="208"/>
      <c r="AK433" s="269" t="s">
        <v>1322</v>
      </c>
      <c r="AL433" s="39"/>
      <c r="AM433" s="39"/>
      <c r="AN433" s="39"/>
      <c r="AO433" s="39"/>
      <c r="AP433" s="39"/>
      <c r="AQ433" s="39"/>
      <c r="AR433" s="39"/>
      <c r="AS433" s="39"/>
      <c r="AT433" s="39"/>
      <c r="AU433" s="39"/>
      <c r="AV433" s="39"/>
      <c r="AW433" s="39"/>
      <c r="AX433" s="39"/>
      <c r="AY433" s="39"/>
      <c r="AZ433" s="39"/>
      <c r="BA433" s="39"/>
      <c r="BB433" s="39"/>
      <c r="BC433" s="39"/>
      <c r="BD433" s="39"/>
      <c r="BE433" s="39"/>
      <c r="BF433" s="39"/>
      <c r="BG433" s="39"/>
      <c r="BH433" s="39"/>
      <c r="BI433" s="39"/>
      <c r="BJ433" s="39"/>
      <c r="BK433" s="39"/>
      <c r="BL433" s="39"/>
      <c r="BM433" s="39"/>
    </row>
    <row r="434" spans="1:65" ht="15" customHeigh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27" t="s">
        <v>108</v>
      </c>
      <c r="M434" s="50" t="s">
        <v>1001</v>
      </c>
      <c r="N434" s="27" t="s">
        <v>1002</v>
      </c>
      <c r="O434" s="27">
        <v>104111</v>
      </c>
      <c r="P434" s="50" t="s">
        <v>1017</v>
      </c>
      <c r="Q434" s="27">
        <f t="shared" ref="Q434:S434" si="430">IFERROR(VLOOKUP(P434,B$8:E$139,2,0),0)</f>
        <v>522301</v>
      </c>
      <c r="R434" s="27" t="str">
        <f t="shared" si="430"/>
        <v>HAN.01.</v>
      </c>
      <c r="S434" s="30" t="str">
        <f t="shared" si="430"/>
        <v>Prowadzenie sprzedaży</v>
      </c>
      <c r="T434" s="42" t="s">
        <v>1219</v>
      </c>
      <c r="U434" s="79">
        <v>1</v>
      </c>
      <c r="V434" s="79">
        <v>1</v>
      </c>
      <c r="W434" s="78" t="s">
        <v>33</v>
      </c>
      <c r="X434" s="79">
        <v>1</v>
      </c>
      <c r="Y434" s="79">
        <v>1</v>
      </c>
      <c r="Z434" s="30" t="str">
        <f t="shared" si="426"/>
        <v>Centrum Kształcenia Zawodowego w CKZiU,  ul. Tadeusza Kościuszki 27, 56-100 Wołów</v>
      </c>
      <c r="AA434" s="61" t="s">
        <v>162</v>
      </c>
      <c r="AB434" s="38"/>
      <c r="AC434" s="38"/>
      <c r="AD434" s="38"/>
      <c r="AE434" s="39"/>
      <c r="AF434" s="39"/>
      <c r="AG434" s="39"/>
      <c r="AH434" s="39"/>
      <c r="AI434" s="39"/>
      <c r="AJ434" s="39"/>
      <c r="AK434" s="39"/>
      <c r="AL434" s="39"/>
      <c r="AM434" s="39"/>
      <c r="AN434" s="39"/>
      <c r="AO434" s="39"/>
      <c r="AP434" s="39"/>
      <c r="AQ434" s="39"/>
      <c r="AR434" s="39"/>
      <c r="AS434" s="39"/>
      <c r="AT434" s="39"/>
      <c r="AU434" s="39"/>
      <c r="AV434" s="39"/>
      <c r="AW434" s="39"/>
      <c r="AX434" s="39"/>
      <c r="AY434" s="39"/>
      <c r="AZ434" s="39"/>
      <c r="BA434" s="39"/>
      <c r="BB434" s="39"/>
      <c r="BC434" s="39"/>
      <c r="BD434" s="39"/>
      <c r="BE434" s="39"/>
      <c r="BF434" s="39"/>
      <c r="BG434" s="39"/>
      <c r="BH434" s="39"/>
      <c r="BI434" s="39"/>
      <c r="BJ434" s="39"/>
      <c r="BK434" s="39"/>
      <c r="BL434" s="39"/>
      <c r="BM434" s="39"/>
    </row>
    <row r="435" spans="1:65" ht="15.75" customHeigh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27"/>
      <c r="M435" s="50" t="s">
        <v>1004</v>
      </c>
      <c r="N435" s="27" t="s">
        <v>1005</v>
      </c>
      <c r="O435" s="27">
        <v>60237</v>
      </c>
      <c r="P435" s="47" t="s">
        <v>36</v>
      </c>
      <c r="Q435" s="27">
        <f t="shared" ref="Q435:S435" si="431">IFERROR(VLOOKUP(P435,B$8:E$139,2,0),0)</f>
        <v>711402</v>
      </c>
      <c r="R435" s="27" t="str">
        <f t="shared" si="431"/>
        <v>BUD.01.</v>
      </c>
      <c r="S435" s="30" t="str">
        <f t="shared" si="431"/>
        <v>Wykonywanie robót zbrojarskich i betoniarskich</v>
      </c>
      <c r="T435" s="283"/>
      <c r="U435" s="263">
        <v>0</v>
      </c>
      <c r="V435" s="34"/>
      <c r="W435" s="44"/>
      <c r="X435" s="34"/>
      <c r="Y435" s="34"/>
      <c r="Z435" s="30"/>
      <c r="AA435" s="37"/>
      <c r="AB435" s="38"/>
      <c r="AC435" s="38"/>
      <c r="AD435" s="38"/>
      <c r="AE435" s="39"/>
      <c r="AF435" s="39"/>
      <c r="AG435" s="39"/>
      <c r="AH435" s="39"/>
      <c r="AI435" s="39"/>
      <c r="AJ435" s="98"/>
      <c r="AK435" s="39"/>
      <c r="AL435" s="39"/>
      <c r="AM435" s="39"/>
      <c r="AN435" s="39"/>
      <c r="AO435" s="39"/>
      <c r="AP435" s="39"/>
      <c r="AQ435" s="39"/>
      <c r="AR435" s="39"/>
      <c r="AS435" s="39"/>
      <c r="AT435" s="39"/>
      <c r="AU435" s="39"/>
      <c r="AV435" s="39"/>
      <c r="AW435" s="39"/>
      <c r="AX435" s="39"/>
      <c r="AY435" s="39"/>
      <c r="AZ435" s="39"/>
      <c r="BA435" s="39"/>
      <c r="BB435" s="39"/>
      <c r="BC435" s="39"/>
      <c r="BD435" s="39"/>
      <c r="BE435" s="39"/>
      <c r="BF435" s="39"/>
      <c r="BG435" s="39"/>
      <c r="BH435" s="39"/>
      <c r="BI435" s="39"/>
      <c r="BJ435" s="39"/>
      <c r="BK435" s="39"/>
      <c r="BL435" s="39"/>
      <c r="BM435" s="39"/>
    </row>
    <row r="436" spans="1:65" ht="15.75" customHeigh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27" t="s">
        <v>113</v>
      </c>
      <c r="M436" s="50" t="s">
        <v>1004</v>
      </c>
      <c r="N436" s="27" t="s">
        <v>1005</v>
      </c>
      <c r="O436" s="27">
        <v>60237</v>
      </c>
      <c r="P436" s="50" t="s">
        <v>31</v>
      </c>
      <c r="Q436" s="27">
        <f t="shared" ref="Q436:S436" si="432">IFERROR(VLOOKUP(P436,B$8:E$139,2,0),0)</f>
        <v>751201</v>
      </c>
      <c r="R436" s="27" t="str">
        <f t="shared" si="432"/>
        <v>SPC.01.</v>
      </c>
      <c r="S436" s="30" t="str">
        <f t="shared" si="432"/>
        <v>Produkcja wyrobów cukierniczych</v>
      </c>
      <c r="T436" s="31" t="s">
        <v>1220</v>
      </c>
      <c r="U436" s="79">
        <v>2</v>
      </c>
      <c r="V436" s="79">
        <v>2</v>
      </c>
      <c r="W436" s="78" t="s">
        <v>161</v>
      </c>
      <c r="X436" s="79">
        <v>2</v>
      </c>
      <c r="Y436" s="79">
        <v>2</v>
      </c>
      <c r="Z436" s="30" t="str">
        <f t="shared" ref="Z436:Z453" si="433">IFERROR(VLOOKUP(AA436,AH$8:AI$46,2,0),0)</f>
        <v>Centrum Kształcenia Zawodowego w Kłodzkiej Szkole Przedsiębiorczości w Kłodzku, ul. Szkolna 8, 57-300 Kłodzko</v>
      </c>
      <c r="AA436" s="61" t="s">
        <v>71</v>
      </c>
      <c r="AB436" s="66"/>
      <c r="AC436" s="38"/>
      <c r="AD436" s="38"/>
      <c r="AE436" s="39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9"/>
      <c r="AW436" s="39"/>
      <c r="AX436" s="39"/>
      <c r="AY436" s="39"/>
      <c r="AZ436" s="39"/>
      <c r="BA436" s="39"/>
      <c r="BB436" s="39"/>
      <c r="BC436" s="39"/>
      <c r="BD436" s="39"/>
      <c r="BE436" s="39"/>
      <c r="BF436" s="39"/>
      <c r="BG436" s="39"/>
      <c r="BH436" s="39"/>
      <c r="BI436" s="39"/>
      <c r="BJ436" s="39"/>
      <c r="BK436" s="39"/>
      <c r="BL436" s="39"/>
      <c r="BM436" s="39"/>
    </row>
    <row r="437" spans="1:65" ht="15.75" customHeigh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27" t="s">
        <v>115</v>
      </c>
      <c r="M437" s="50" t="s">
        <v>1004</v>
      </c>
      <c r="N437" s="27" t="s">
        <v>1005</v>
      </c>
      <c r="O437" s="27">
        <v>60237</v>
      </c>
      <c r="P437" s="50" t="s">
        <v>40</v>
      </c>
      <c r="Q437" s="27">
        <f t="shared" ref="Q437:S437" si="434">IFERROR(VLOOKUP(P437,B$8:E$139,2,0),0)</f>
        <v>741103</v>
      </c>
      <c r="R437" s="27" t="str">
        <f t="shared" si="434"/>
        <v>ELE.02.</v>
      </c>
      <c r="S437" s="30" t="str">
        <f t="shared" si="434"/>
        <v>Montaż, uruchamianie i konserwacja instalacji, maszyn i urządzeń elektrycznych</v>
      </c>
      <c r="T437" s="75" t="s">
        <v>160</v>
      </c>
      <c r="U437" s="79">
        <v>2</v>
      </c>
      <c r="V437" s="79">
        <v>0</v>
      </c>
      <c r="W437" s="78" t="s">
        <v>161</v>
      </c>
      <c r="X437" s="79">
        <v>2</v>
      </c>
      <c r="Y437" s="79">
        <v>0</v>
      </c>
      <c r="Z437" s="30" t="str">
        <f t="shared" si="433"/>
        <v>Centrum Kształcenia Zawodowego i Ustawicznego, 67-400 Wschowa, Plac Kosynierów 1</v>
      </c>
      <c r="AA437" s="61" t="s">
        <v>181</v>
      </c>
      <c r="AB437" s="66"/>
      <c r="AC437" s="38"/>
      <c r="AD437" s="38"/>
      <c r="AE437" s="39"/>
      <c r="AF437" s="39"/>
      <c r="AG437" s="39"/>
      <c r="AH437" s="39"/>
      <c r="AI437" s="39"/>
      <c r="AJ437" s="39"/>
      <c r="AK437" s="39"/>
      <c r="AL437" s="39"/>
      <c r="AM437" s="39"/>
      <c r="AN437" s="39"/>
      <c r="AO437" s="39"/>
      <c r="AP437" s="39"/>
      <c r="AQ437" s="39"/>
      <c r="AR437" s="39"/>
      <c r="AS437" s="39"/>
      <c r="AT437" s="39"/>
      <c r="AU437" s="39"/>
      <c r="AV437" s="39"/>
      <c r="AW437" s="39"/>
      <c r="AX437" s="39"/>
      <c r="AY437" s="39"/>
      <c r="AZ437" s="39"/>
      <c r="BA437" s="39"/>
      <c r="BB437" s="39"/>
      <c r="BC437" s="39"/>
      <c r="BD437" s="39"/>
      <c r="BE437" s="39"/>
      <c r="BF437" s="39"/>
      <c r="BG437" s="39"/>
      <c r="BH437" s="39"/>
      <c r="BI437" s="39"/>
      <c r="BJ437" s="39"/>
      <c r="BK437" s="39"/>
      <c r="BL437" s="39"/>
      <c r="BM437" s="39"/>
    </row>
    <row r="438" spans="1:65" ht="15.75" customHeigh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27" t="s">
        <v>119</v>
      </c>
      <c r="M438" s="50" t="s">
        <v>1004</v>
      </c>
      <c r="N438" s="27" t="s">
        <v>1005</v>
      </c>
      <c r="O438" s="27">
        <v>60237</v>
      </c>
      <c r="P438" s="50" t="s">
        <v>44</v>
      </c>
      <c r="Q438" s="27">
        <f t="shared" ref="Q438:S438" si="435">IFERROR(VLOOKUP(P438,B$8:E$139,2,0),0)</f>
        <v>514101</v>
      </c>
      <c r="R438" s="27" t="str">
        <f t="shared" si="435"/>
        <v>FRK.01.</v>
      </c>
      <c r="S438" s="30" t="str">
        <f t="shared" si="435"/>
        <v>Wykonywanie usług fryzjerskich</v>
      </c>
      <c r="T438" s="31" t="s">
        <v>89</v>
      </c>
      <c r="U438" s="79">
        <v>6</v>
      </c>
      <c r="V438" s="79">
        <v>5</v>
      </c>
      <c r="W438" s="78" t="s">
        <v>161</v>
      </c>
      <c r="X438" s="79">
        <v>6</v>
      </c>
      <c r="Y438" s="79">
        <v>5</v>
      </c>
      <c r="Z438" s="30" t="str">
        <f t="shared" si="433"/>
        <v>Centrum Kształcenia Zawodowego w Świdnicy, 58-105 Świdnica, ul. Gen. Władysława Sikorskiego 41</v>
      </c>
      <c r="AA438" s="61" t="s">
        <v>34</v>
      </c>
      <c r="AB438" s="66"/>
      <c r="AC438" s="38"/>
      <c r="AD438" s="38"/>
      <c r="AE438" s="39"/>
      <c r="AF438" s="39"/>
      <c r="AG438" s="39"/>
      <c r="AH438" s="39"/>
      <c r="AI438" s="39"/>
      <c r="AJ438" s="39"/>
      <c r="AK438" s="98" t="s">
        <v>417</v>
      </c>
      <c r="AL438" s="39"/>
      <c r="AM438" s="39"/>
      <c r="AN438" s="39"/>
      <c r="AO438" s="39"/>
      <c r="AP438" s="39"/>
      <c r="AQ438" s="39"/>
      <c r="AR438" s="39"/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  <c r="BC438" s="39"/>
      <c r="BD438" s="39"/>
      <c r="BE438" s="39"/>
      <c r="BF438" s="39"/>
      <c r="BG438" s="39"/>
      <c r="BH438" s="39"/>
      <c r="BI438" s="39"/>
      <c r="BJ438" s="39"/>
      <c r="BK438" s="39"/>
      <c r="BL438" s="39"/>
      <c r="BM438" s="39"/>
    </row>
    <row r="439" spans="1:65" ht="15.75" customHeigh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27" t="s">
        <v>128</v>
      </c>
      <c r="M439" s="50" t="s">
        <v>1004</v>
      </c>
      <c r="N439" s="27" t="s">
        <v>1005</v>
      </c>
      <c r="O439" s="27">
        <v>60237</v>
      </c>
      <c r="P439" s="50" t="s">
        <v>114</v>
      </c>
      <c r="Q439" s="27">
        <f t="shared" ref="Q439:S439" si="436">IFERROR(VLOOKUP(P439,B$8:E$139,2,0),0)</f>
        <v>512001</v>
      </c>
      <c r="R439" s="27" t="str">
        <f t="shared" si="436"/>
        <v>HGT.02.</v>
      </c>
      <c r="S439" s="30" t="str">
        <f t="shared" si="436"/>
        <v> Przygotowanie i wydawanie dań</v>
      </c>
      <c r="T439" s="187" t="s">
        <v>1230</v>
      </c>
      <c r="U439" s="79">
        <v>5</v>
      </c>
      <c r="V439" s="79">
        <v>3</v>
      </c>
      <c r="W439" s="78" t="s">
        <v>161</v>
      </c>
      <c r="X439" s="79">
        <v>0</v>
      </c>
      <c r="Y439" s="79">
        <v>0</v>
      </c>
      <c r="Z439" s="30" t="str">
        <f t="shared" si="433"/>
        <v>Centrum Kształcenia Zawodowego w CKZiU,  ul. Tadeusza Kościuszki 27, 56-100 Wołów</v>
      </c>
      <c r="AA439" s="61" t="s">
        <v>162</v>
      </c>
      <c r="AB439" s="66"/>
      <c r="AC439" s="38"/>
      <c r="AD439" s="38"/>
      <c r="AE439" s="39"/>
      <c r="AF439" s="39"/>
      <c r="AG439" s="39"/>
      <c r="AH439" s="39"/>
      <c r="AI439" s="39"/>
      <c r="AJ439" s="39"/>
      <c r="AK439" s="98" t="s">
        <v>417</v>
      </c>
      <c r="AL439" s="39"/>
      <c r="AM439" s="39"/>
      <c r="AN439" s="39"/>
      <c r="AO439" s="39"/>
      <c r="AP439" s="39"/>
      <c r="AQ439" s="39"/>
      <c r="AR439" s="39"/>
      <c r="AS439" s="39"/>
      <c r="AT439" s="39"/>
      <c r="AU439" s="39"/>
      <c r="AV439" s="39"/>
      <c r="AW439" s="39"/>
      <c r="AX439" s="39"/>
      <c r="AY439" s="39"/>
      <c r="AZ439" s="39"/>
      <c r="BA439" s="39"/>
      <c r="BB439" s="39"/>
      <c r="BC439" s="39"/>
      <c r="BD439" s="39"/>
      <c r="BE439" s="39"/>
      <c r="BF439" s="39"/>
      <c r="BG439" s="39"/>
      <c r="BH439" s="39"/>
      <c r="BI439" s="39"/>
      <c r="BJ439" s="39"/>
      <c r="BK439" s="39"/>
      <c r="BL439" s="39"/>
      <c r="BM439" s="39"/>
    </row>
    <row r="440" spans="1:65" ht="15.75" customHeigh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27" t="s">
        <v>123</v>
      </c>
      <c r="M440" s="50" t="s">
        <v>1004</v>
      </c>
      <c r="N440" s="27" t="s">
        <v>1005</v>
      </c>
      <c r="O440" s="27">
        <v>60237</v>
      </c>
      <c r="P440" s="50" t="s">
        <v>61</v>
      </c>
      <c r="Q440" s="27">
        <f t="shared" ref="Q440:S440" si="437">IFERROR(VLOOKUP(P440,B$8:E$139,2,0),0)</f>
        <v>723103</v>
      </c>
      <c r="R440" s="27" t="str">
        <f t="shared" si="437"/>
        <v>MOT.05.</v>
      </c>
      <c r="S440" s="30" t="str">
        <f t="shared" si="437"/>
        <v>Obsługa, diagnozowanie oraz naprawa pojazdów samochodowych</v>
      </c>
      <c r="T440" s="187" t="s">
        <v>1230</v>
      </c>
      <c r="U440" s="34">
        <v>6</v>
      </c>
      <c r="V440" s="79">
        <v>0</v>
      </c>
      <c r="W440" s="78" t="s">
        <v>161</v>
      </c>
      <c r="X440" s="79">
        <v>0</v>
      </c>
      <c r="Y440" s="79">
        <v>0</v>
      </c>
      <c r="Z440" s="30" t="str">
        <f t="shared" si="433"/>
        <v>Centrum Kształcenia Zawodowego w CKZiU,  ul. Tadeusza Kościuszki 27, 56-100 Wołów</v>
      </c>
      <c r="AA440" s="61" t="s">
        <v>162</v>
      </c>
      <c r="AB440" s="66"/>
      <c r="AC440" s="38"/>
      <c r="AD440" s="38"/>
      <c r="AE440" s="39"/>
      <c r="AF440" s="39"/>
      <c r="AG440" s="39"/>
      <c r="AH440" s="39"/>
      <c r="AI440" s="39"/>
      <c r="AJ440" s="39"/>
      <c r="AK440" s="317"/>
      <c r="AL440" s="317"/>
      <c r="AM440" s="317"/>
      <c r="AN440" s="39"/>
      <c r="AO440" s="39"/>
      <c r="AP440" s="39"/>
      <c r="AQ440" s="39"/>
      <c r="AR440" s="39"/>
      <c r="AS440" s="39"/>
      <c r="AT440" s="39"/>
      <c r="AU440" s="39"/>
      <c r="AV440" s="39"/>
      <c r="AW440" s="39"/>
      <c r="AX440" s="39"/>
      <c r="AY440" s="39"/>
      <c r="AZ440" s="39"/>
      <c r="BA440" s="39"/>
      <c r="BB440" s="39"/>
      <c r="BC440" s="39"/>
      <c r="BD440" s="39"/>
      <c r="BE440" s="39"/>
      <c r="BF440" s="39"/>
      <c r="BG440" s="39"/>
      <c r="BH440" s="39"/>
      <c r="BI440" s="39"/>
      <c r="BJ440" s="39"/>
      <c r="BK440" s="39"/>
      <c r="BL440" s="39"/>
      <c r="BM440" s="39"/>
    </row>
    <row r="441" spans="1:65" ht="15.75" customHeigh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27" t="s">
        <v>126</v>
      </c>
      <c r="M441" s="50" t="s">
        <v>1004</v>
      </c>
      <c r="N441" s="27" t="s">
        <v>1005</v>
      </c>
      <c r="O441" s="27">
        <v>60237</v>
      </c>
      <c r="P441" s="50" t="s">
        <v>563</v>
      </c>
      <c r="Q441" s="27">
        <f t="shared" ref="Q441:S441" si="438">IFERROR(VLOOKUP(P441,B$8:E$139,2,0),0)</f>
        <v>613003</v>
      </c>
      <c r="R441" s="27" t="str">
        <f t="shared" si="438"/>
        <v>ROL.04.</v>
      </c>
      <c r="S441" s="30" t="str">
        <f t="shared" si="438"/>
        <v> Prowadzenie produkcji rolniczej</v>
      </c>
      <c r="T441" s="187" t="s">
        <v>1242</v>
      </c>
      <c r="U441" s="79">
        <v>1</v>
      </c>
      <c r="V441" s="79">
        <v>0</v>
      </c>
      <c r="W441" s="78" t="s">
        <v>161</v>
      </c>
      <c r="X441" s="79">
        <v>1</v>
      </c>
      <c r="Y441" s="79">
        <v>0</v>
      </c>
      <c r="Z441" s="30" t="str">
        <f t="shared" si="433"/>
        <v>Centrum Kształcenia Zawodowego i Ustawicznego, 67-400 Wschowa, Plac Kosynierów 1</v>
      </c>
      <c r="AA441" s="61" t="s">
        <v>181</v>
      </c>
      <c r="AB441" s="38"/>
      <c r="AC441" s="38"/>
      <c r="AD441" s="38"/>
      <c r="AE441" s="39"/>
      <c r="AF441" s="39"/>
      <c r="AG441" s="39"/>
      <c r="AH441" s="39"/>
      <c r="AI441" s="39"/>
      <c r="AJ441" s="39"/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39"/>
      <c r="AV441" s="39"/>
      <c r="AW441" s="39"/>
      <c r="AX441" s="39"/>
      <c r="AY441" s="39"/>
      <c r="AZ441" s="39"/>
      <c r="BA441" s="39"/>
      <c r="BB441" s="39"/>
      <c r="BC441" s="39"/>
      <c r="BD441" s="39"/>
      <c r="BE441" s="39"/>
      <c r="BF441" s="39"/>
      <c r="BG441" s="39"/>
      <c r="BH441" s="39"/>
      <c r="BI441" s="39"/>
      <c r="BJ441" s="39"/>
      <c r="BK441" s="39"/>
      <c r="BL441" s="39"/>
      <c r="BM441" s="39"/>
    </row>
    <row r="442" spans="1:65" ht="15.75" customHeigh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27" t="s">
        <v>420</v>
      </c>
      <c r="M442" s="50" t="s">
        <v>1004</v>
      </c>
      <c r="N442" s="27" t="s">
        <v>1005</v>
      </c>
      <c r="O442" s="27">
        <v>60237</v>
      </c>
      <c r="P442" s="50" t="s">
        <v>74</v>
      </c>
      <c r="Q442" s="27">
        <f t="shared" ref="Q442:S442" si="439">IFERROR(VLOOKUP(P442,B$8:E$139,2,0),0)</f>
        <v>522301</v>
      </c>
      <c r="R442" s="27" t="str">
        <f t="shared" si="439"/>
        <v>HAN.01.</v>
      </c>
      <c r="S442" s="30" t="str">
        <f t="shared" si="439"/>
        <v>Prowadzenie sprzedaży</v>
      </c>
      <c r="T442" s="42" t="s">
        <v>1219</v>
      </c>
      <c r="U442" s="34">
        <v>2</v>
      </c>
      <c r="V442" s="79">
        <v>2</v>
      </c>
      <c r="W442" s="78" t="s">
        <v>161</v>
      </c>
      <c r="X442" s="79">
        <v>0</v>
      </c>
      <c r="Y442" s="79">
        <v>0</v>
      </c>
      <c r="Z442" s="30" t="str">
        <f t="shared" si="433"/>
        <v>Centrum Kształcenia Zawodowego w CKZiU,  ul. Tadeusza Kościuszki 27, 56-100 Wołów</v>
      </c>
      <c r="AA442" s="61" t="s">
        <v>162</v>
      </c>
      <c r="AB442" s="38"/>
      <c r="AC442" s="38"/>
      <c r="AD442" s="38"/>
      <c r="AE442" s="39"/>
      <c r="AF442" s="39"/>
      <c r="AG442" s="39"/>
      <c r="AH442" s="39"/>
      <c r="AI442" s="39"/>
      <c r="AJ442" s="39"/>
      <c r="AK442" s="98" t="s">
        <v>417</v>
      </c>
      <c r="AL442" s="39"/>
      <c r="AM442" s="39"/>
      <c r="AN442" s="39"/>
      <c r="AO442" s="39"/>
      <c r="AP442" s="39"/>
      <c r="AQ442" s="39"/>
      <c r="AR442" s="39"/>
      <c r="AS442" s="39"/>
      <c r="AT442" s="39"/>
      <c r="AU442" s="39"/>
      <c r="AV442" s="39"/>
      <c r="AW442" s="39"/>
      <c r="AX442" s="39"/>
      <c r="AY442" s="39"/>
      <c r="AZ442" s="39"/>
      <c r="BA442" s="39"/>
      <c r="BB442" s="39"/>
      <c r="BC442" s="39"/>
      <c r="BD442" s="39"/>
      <c r="BE442" s="39"/>
      <c r="BF442" s="39"/>
      <c r="BG442" s="39"/>
      <c r="BH442" s="39"/>
      <c r="BI442" s="39"/>
      <c r="BJ442" s="39"/>
      <c r="BK442" s="39"/>
      <c r="BL442" s="39"/>
      <c r="BM442" s="39"/>
    </row>
    <row r="443" spans="1:65" ht="15.75" customHeigh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27" t="s">
        <v>447</v>
      </c>
      <c r="M443" s="50" t="s">
        <v>1004</v>
      </c>
      <c r="N443" s="27" t="s">
        <v>1005</v>
      </c>
      <c r="O443" s="27">
        <v>60237</v>
      </c>
      <c r="P443" s="50" t="s">
        <v>254</v>
      </c>
      <c r="Q443" s="27">
        <f t="shared" ref="Q443:S443" si="440">IFERROR(VLOOKUP(P443,B$8:E$139,2,0),0)</f>
        <v>722204</v>
      </c>
      <c r="R443" s="27" t="str">
        <f t="shared" si="440"/>
        <v>MEC.08.</v>
      </c>
      <c r="S443" s="30" t="str">
        <f t="shared" si="440"/>
        <v>Wykonywanie i naprawa elementów maszyn, urządzeń i narzędzi</v>
      </c>
      <c r="T443" s="42" t="s">
        <v>1219</v>
      </c>
      <c r="U443" s="34">
        <v>1</v>
      </c>
      <c r="V443" s="79">
        <v>0</v>
      </c>
      <c r="W443" s="78" t="s">
        <v>161</v>
      </c>
      <c r="X443" s="79">
        <v>0</v>
      </c>
      <c r="Y443" s="79">
        <v>0</v>
      </c>
      <c r="Z443" s="30" t="str">
        <f t="shared" si="433"/>
        <v>Centrum Kształcenia Zawodowego w CKZiU,  ul. Tadeusza Kościuszki 27, 56-100 Wołów</v>
      </c>
      <c r="AA443" s="61" t="s">
        <v>162</v>
      </c>
      <c r="AB443" s="38"/>
      <c r="AC443" s="38"/>
      <c r="AD443" s="38"/>
      <c r="AE443" s="39"/>
      <c r="AF443" s="39"/>
      <c r="AG443" s="39"/>
      <c r="AH443" s="39"/>
      <c r="AI443" s="39"/>
      <c r="AJ443" s="39"/>
      <c r="AK443" s="39"/>
      <c r="AL443" s="39"/>
      <c r="AM443" s="39"/>
      <c r="AN443" s="39"/>
      <c r="AO443" s="39"/>
      <c r="AP443" s="39"/>
      <c r="AQ443" s="39"/>
      <c r="AR443" s="39"/>
      <c r="AS443" s="39"/>
      <c r="AT443" s="39"/>
      <c r="AU443" s="39"/>
      <c r="AV443" s="39"/>
      <c r="AW443" s="39"/>
      <c r="AX443" s="39"/>
      <c r="AY443" s="39"/>
      <c r="AZ443" s="39"/>
      <c r="BA443" s="39"/>
      <c r="BB443" s="39"/>
      <c r="BC443" s="39"/>
      <c r="BD443" s="39"/>
      <c r="BE443" s="39"/>
      <c r="BF443" s="39"/>
      <c r="BG443" s="39"/>
      <c r="BH443" s="39"/>
      <c r="BI443" s="39"/>
      <c r="BJ443" s="39"/>
      <c r="BK443" s="39"/>
      <c r="BL443" s="39"/>
      <c r="BM443" s="39"/>
    </row>
    <row r="444" spans="1:65" ht="15.75" customHeigh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27" t="s">
        <v>448</v>
      </c>
      <c r="M444" s="50" t="s">
        <v>1022</v>
      </c>
      <c r="N444" s="27" t="s">
        <v>1023</v>
      </c>
      <c r="O444" s="27">
        <v>13385</v>
      </c>
      <c r="P444" s="50" t="s">
        <v>1246</v>
      </c>
      <c r="Q444" s="27">
        <f t="shared" ref="Q444:S444" si="441">IFERROR(VLOOKUP(P444,B$8:E$139,2,0),0)</f>
        <v>741203</v>
      </c>
      <c r="R444" s="27" t="str">
        <f t="shared" si="441"/>
        <v>MOT.02.</v>
      </c>
      <c r="S444" s="30" t="str">
        <f t="shared" si="441"/>
        <v>Obsługa, diagnozowanie oraz naprawa mechatronicznych systemów pojazdów samochodowych</v>
      </c>
      <c r="T444" s="75" t="s">
        <v>116</v>
      </c>
      <c r="U444" s="79">
        <v>1</v>
      </c>
      <c r="V444" s="79">
        <v>0</v>
      </c>
      <c r="W444" s="78" t="s">
        <v>161</v>
      </c>
      <c r="X444" s="79">
        <v>1</v>
      </c>
      <c r="Y444" s="79">
        <v>0</v>
      </c>
      <c r="Z444" s="30" t="str">
        <f t="shared" si="433"/>
        <v>Centrum Kształcenia Zawodowego i Ustawicznego, 67-400 Wschowa, Plac Kosynierów 1</v>
      </c>
      <c r="AA444" s="61" t="s">
        <v>181</v>
      </c>
      <c r="AB444" s="38"/>
      <c r="AC444" s="38"/>
      <c r="AD444" s="38"/>
      <c r="AE444" s="39"/>
      <c r="AF444" s="39"/>
      <c r="AG444" s="39"/>
      <c r="AH444" s="39"/>
      <c r="AI444" s="39"/>
      <c r="AJ444" s="39"/>
      <c r="AK444" s="39"/>
      <c r="AL444" s="39"/>
      <c r="AM444" s="39"/>
      <c r="AN444" s="39"/>
      <c r="AO444" s="39"/>
      <c r="AP444" s="39"/>
      <c r="AQ444" s="39"/>
      <c r="AR444" s="39"/>
      <c r="AS444" s="39"/>
      <c r="AT444" s="39"/>
      <c r="AU444" s="39"/>
      <c r="AV444" s="39"/>
      <c r="AW444" s="39"/>
      <c r="AX444" s="39"/>
      <c r="AY444" s="39"/>
      <c r="AZ444" s="39"/>
      <c r="BA444" s="39"/>
      <c r="BB444" s="39"/>
      <c r="BC444" s="39"/>
      <c r="BD444" s="39"/>
      <c r="BE444" s="39"/>
      <c r="BF444" s="39"/>
      <c r="BG444" s="39"/>
      <c r="BH444" s="39"/>
      <c r="BI444" s="39"/>
      <c r="BJ444" s="39"/>
      <c r="BK444" s="39"/>
      <c r="BL444" s="39"/>
      <c r="BM444" s="39"/>
    </row>
    <row r="445" spans="1:65" ht="15.75" customHeigh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27" t="s">
        <v>436</v>
      </c>
      <c r="M445" s="50" t="s">
        <v>1022</v>
      </c>
      <c r="N445" s="27" t="s">
        <v>1023</v>
      </c>
      <c r="O445" s="27">
        <v>13385</v>
      </c>
      <c r="P445" s="50" t="s">
        <v>1222</v>
      </c>
      <c r="Q445" s="27">
        <f t="shared" ref="Q445:S445" si="442">IFERROR(VLOOKUP(P445,B$8:E$139,2,0),0)</f>
        <v>512001</v>
      </c>
      <c r="R445" s="27" t="str">
        <f t="shared" si="442"/>
        <v>HGT.02.</v>
      </c>
      <c r="S445" s="30" t="str">
        <f t="shared" si="442"/>
        <v> Przygotowanie i wydawanie dań</v>
      </c>
      <c r="T445" s="187" t="s">
        <v>366</v>
      </c>
      <c r="U445" s="34">
        <v>1</v>
      </c>
      <c r="V445" s="79">
        <v>0</v>
      </c>
      <c r="W445" s="78" t="s">
        <v>161</v>
      </c>
      <c r="X445" s="79">
        <v>0</v>
      </c>
      <c r="Y445" s="79">
        <v>0</v>
      </c>
      <c r="Z445" s="30" t="str">
        <f t="shared" si="433"/>
        <v>Centrum Kształcenia Zawodowego w Oleśnicy, ul. Wojska Polskiego 67</v>
      </c>
      <c r="AA445" s="61" t="s">
        <v>134</v>
      </c>
      <c r="AB445" s="38"/>
      <c r="AC445" s="38"/>
      <c r="AD445" s="38"/>
      <c r="AE445" s="39"/>
      <c r="AF445" s="39"/>
      <c r="AG445" s="39"/>
      <c r="AH445" s="39"/>
      <c r="AI445" s="39"/>
      <c r="AJ445" s="39"/>
      <c r="AK445" s="39"/>
      <c r="AL445" s="39"/>
      <c r="AM445" s="39"/>
      <c r="AN445" s="39"/>
      <c r="AO445" s="39"/>
      <c r="AP445" s="39"/>
      <c r="AQ445" s="39"/>
      <c r="AR445" s="39"/>
      <c r="AS445" s="39"/>
      <c r="AT445" s="39"/>
      <c r="AU445" s="39"/>
      <c r="AV445" s="39"/>
      <c r="AW445" s="39"/>
      <c r="AX445" s="39"/>
      <c r="AY445" s="39"/>
      <c r="AZ445" s="39"/>
      <c r="BA445" s="39"/>
      <c r="BB445" s="39"/>
      <c r="BC445" s="39"/>
      <c r="BD445" s="39"/>
      <c r="BE445" s="39"/>
      <c r="BF445" s="39"/>
      <c r="BG445" s="39"/>
      <c r="BH445" s="39"/>
      <c r="BI445" s="39"/>
      <c r="BJ445" s="39"/>
      <c r="BK445" s="39"/>
      <c r="BL445" s="39"/>
      <c r="BM445" s="39"/>
    </row>
    <row r="446" spans="1:65" ht="15.75" customHeigh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27" t="s">
        <v>454</v>
      </c>
      <c r="M446" s="50" t="s">
        <v>1022</v>
      </c>
      <c r="N446" s="27" t="s">
        <v>1023</v>
      </c>
      <c r="O446" s="27">
        <v>13385</v>
      </c>
      <c r="P446" s="50" t="s">
        <v>583</v>
      </c>
      <c r="Q446" s="27">
        <f t="shared" ref="Q446:S446" si="443">IFERROR(VLOOKUP(P446,B$8:E$139,2,0),0)</f>
        <v>723103</v>
      </c>
      <c r="R446" s="27" t="str">
        <f t="shared" si="443"/>
        <v>MOT.05.</v>
      </c>
      <c r="S446" s="30" t="str">
        <f t="shared" si="443"/>
        <v>Obsługa, diagnozowanie oraz naprawa pojazdów samochodowych</v>
      </c>
      <c r="T446" s="187" t="s">
        <v>89</v>
      </c>
      <c r="U446" s="79">
        <v>9</v>
      </c>
      <c r="V446" s="79">
        <v>0</v>
      </c>
      <c r="W446" s="78" t="s">
        <v>161</v>
      </c>
      <c r="X446" s="79">
        <v>0</v>
      </c>
      <c r="Y446" s="79">
        <v>0</v>
      </c>
      <c r="Z446" s="30" t="str">
        <f t="shared" si="433"/>
        <v>Centrum Kształcenia Zawodowego w Oleśnicy, ul. Wojska Polskiego 67</v>
      </c>
      <c r="AA446" s="61" t="s">
        <v>134</v>
      </c>
      <c r="AB446" s="38"/>
      <c r="AC446" s="38"/>
      <c r="AD446" s="38"/>
      <c r="AE446" s="39"/>
      <c r="AF446" s="39"/>
      <c r="AG446" s="39"/>
      <c r="AH446" s="39"/>
      <c r="AI446" s="39"/>
      <c r="AJ446" s="39"/>
      <c r="AK446" s="98" t="s">
        <v>417</v>
      </c>
      <c r="AL446" s="39"/>
      <c r="AM446" s="39"/>
      <c r="AN446" s="39"/>
      <c r="AO446" s="39"/>
      <c r="AP446" s="39"/>
      <c r="AQ446" s="39"/>
      <c r="AR446" s="39"/>
      <c r="AS446" s="39"/>
      <c r="AT446" s="39"/>
      <c r="AU446" s="39"/>
      <c r="AV446" s="39"/>
      <c r="AW446" s="39"/>
      <c r="AX446" s="39"/>
      <c r="AY446" s="39"/>
      <c r="AZ446" s="39"/>
      <c r="BA446" s="39"/>
      <c r="BB446" s="39"/>
      <c r="BC446" s="39"/>
      <c r="BD446" s="39"/>
      <c r="BE446" s="39"/>
      <c r="BF446" s="39"/>
      <c r="BG446" s="39"/>
      <c r="BH446" s="39"/>
      <c r="BI446" s="39"/>
      <c r="BJ446" s="39"/>
      <c r="BK446" s="39"/>
      <c r="BL446" s="39"/>
      <c r="BM446" s="39"/>
    </row>
    <row r="447" spans="1:65" ht="15.75" customHeigh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27" t="s">
        <v>422</v>
      </c>
      <c r="M447" s="50" t="s">
        <v>1022</v>
      </c>
      <c r="N447" s="27" t="s">
        <v>1023</v>
      </c>
      <c r="O447" s="27">
        <v>13385</v>
      </c>
      <c r="P447" s="50" t="s">
        <v>807</v>
      </c>
      <c r="Q447" s="27">
        <f t="shared" ref="Q447:S447" si="444">IFERROR(VLOOKUP(P447,B$8:E$139,2,0),0)</f>
        <v>752205</v>
      </c>
      <c r="R447" s="27" t="str">
        <f t="shared" si="444"/>
        <v>DRM.04.</v>
      </c>
      <c r="S447" s="30" t="str">
        <f t="shared" si="444"/>
        <v> Wytwarzanie wyrobów z drewna i materiałów drewnopochodnych</v>
      </c>
      <c r="T447" s="44" t="s">
        <v>140</v>
      </c>
      <c r="U447" s="79">
        <v>1</v>
      </c>
      <c r="V447" s="79">
        <v>0</v>
      </c>
      <c r="W447" s="78" t="s">
        <v>161</v>
      </c>
      <c r="X447" s="79">
        <v>0</v>
      </c>
      <c r="Y447" s="79">
        <v>0</v>
      </c>
      <c r="Z447" s="30" t="str">
        <f t="shared" si="433"/>
        <v>Centrum Kształcenia Zawodowego w Oleśnicy, ul. Wojska Polskiego 67</v>
      </c>
      <c r="AA447" s="61" t="s">
        <v>134</v>
      </c>
      <c r="AB447" s="38"/>
      <c r="AC447" s="38"/>
      <c r="AD447" s="38"/>
      <c r="AE447" s="39"/>
      <c r="AF447" s="39"/>
      <c r="AG447" s="39"/>
      <c r="AH447" s="39"/>
      <c r="AI447" s="39"/>
      <c r="AJ447" s="39"/>
      <c r="AK447" s="98" t="s">
        <v>417</v>
      </c>
      <c r="AL447" s="39"/>
      <c r="AM447" s="39"/>
      <c r="AN447" s="39"/>
      <c r="AO447" s="39"/>
      <c r="AP447" s="39"/>
      <c r="AQ447" s="39"/>
      <c r="AR447" s="39"/>
      <c r="AS447" s="39"/>
      <c r="AT447" s="39"/>
      <c r="AU447" s="39"/>
      <c r="AV447" s="39"/>
      <c r="AW447" s="39"/>
      <c r="AX447" s="39"/>
      <c r="AY447" s="39"/>
      <c r="AZ447" s="39"/>
      <c r="BA447" s="39"/>
      <c r="BB447" s="39"/>
      <c r="BC447" s="39"/>
      <c r="BD447" s="39"/>
      <c r="BE447" s="39"/>
      <c r="BF447" s="39"/>
      <c r="BG447" s="39"/>
      <c r="BH447" s="39"/>
      <c r="BI447" s="39"/>
      <c r="BJ447" s="39"/>
      <c r="BK447" s="39"/>
      <c r="BL447" s="39"/>
      <c r="BM447" s="39"/>
    </row>
    <row r="448" spans="1:65" ht="15.75" customHeigh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27" t="s">
        <v>423</v>
      </c>
      <c r="M448" s="50" t="s">
        <v>1022</v>
      </c>
      <c r="N448" s="27" t="s">
        <v>1023</v>
      </c>
      <c r="O448" s="27">
        <v>13385</v>
      </c>
      <c r="P448" s="50" t="s">
        <v>1237</v>
      </c>
      <c r="Q448" s="27">
        <f t="shared" ref="Q448:S448" si="445">IFERROR(VLOOKUP(P448,B$8:E$139,2,0),0)</f>
        <v>514101</v>
      </c>
      <c r="R448" s="27" t="str">
        <f t="shared" si="445"/>
        <v>FRK.01.</v>
      </c>
      <c r="S448" s="30" t="str">
        <f t="shared" si="445"/>
        <v>Wykonywanie usług fryzjerskich</v>
      </c>
      <c r="T448" s="187" t="s">
        <v>1275</v>
      </c>
      <c r="U448" s="79">
        <v>1</v>
      </c>
      <c r="V448" s="79">
        <v>0</v>
      </c>
      <c r="W448" s="78" t="s">
        <v>161</v>
      </c>
      <c r="X448" s="79">
        <v>0</v>
      </c>
      <c r="Y448" s="79">
        <v>0</v>
      </c>
      <c r="Z448" s="30" t="str">
        <f t="shared" si="433"/>
        <v>Centrum Kształcenia Zawodowego w Oleśnicy, ul. Wojska Polskiego 67</v>
      </c>
      <c r="AA448" s="61" t="s">
        <v>134</v>
      </c>
      <c r="AB448" s="7"/>
      <c r="AC448" s="38"/>
      <c r="AD448" s="38"/>
      <c r="AE448" s="39"/>
      <c r="AF448" s="39"/>
      <c r="AG448" s="39"/>
      <c r="AH448" s="39"/>
      <c r="AI448" s="39"/>
      <c r="AJ448" s="39"/>
      <c r="AK448" s="98" t="s">
        <v>417</v>
      </c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9"/>
      <c r="AY448" s="39"/>
      <c r="AZ448" s="39"/>
      <c r="BA448" s="39"/>
      <c r="BB448" s="39"/>
      <c r="BC448" s="39"/>
      <c r="BD448" s="39"/>
      <c r="BE448" s="39"/>
      <c r="BF448" s="39"/>
      <c r="BG448" s="39"/>
      <c r="BH448" s="39"/>
      <c r="BI448" s="39"/>
      <c r="BJ448" s="39"/>
      <c r="BK448" s="39"/>
      <c r="BL448" s="39"/>
      <c r="BM448" s="39"/>
    </row>
    <row r="449" spans="1:65" ht="15.75" customHeigh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27" t="s">
        <v>1045</v>
      </c>
      <c r="M449" s="50" t="s">
        <v>1022</v>
      </c>
      <c r="N449" s="27" t="s">
        <v>1023</v>
      </c>
      <c r="O449" s="27">
        <v>13385</v>
      </c>
      <c r="P449" s="50" t="s">
        <v>133</v>
      </c>
      <c r="Q449" s="27">
        <f t="shared" ref="Q449:S449" si="446">IFERROR(VLOOKUP(P449,B$8:E$139,2,0),0)</f>
        <v>753402</v>
      </c>
      <c r="R449" s="27" t="str">
        <f t="shared" si="446"/>
        <v>DRM.05.</v>
      </c>
      <c r="S449" s="30" t="str">
        <f t="shared" si="446"/>
        <v>Wykonywanie wyrobów tapicerowanych</v>
      </c>
      <c r="T449" s="245" t="s">
        <v>140</v>
      </c>
      <c r="U449" s="79">
        <v>1</v>
      </c>
      <c r="V449" s="79">
        <v>0</v>
      </c>
      <c r="W449" s="78" t="s">
        <v>161</v>
      </c>
      <c r="X449" s="79">
        <v>0</v>
      </c>
      <c r="Y449" s="79">
        <v>0</v>
      </c>
      <c r="Z449" s="30" t="str">
        <f t="shared" si="433"/>
        <v>Centrum Kształcenia Zawodowego w Oleśnicy, ul. Wojska Polskiego 67</v>
      </c>
      <c r="AA449" s="61" t="s">
        <v>134</v>
      </c>
      <c r="AB449" s="7"/>
      <c r="AC449" s="38"/>
      <c r="AD449" s="38"/>
      <c r="AE449" s="39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39"/>
      <c r="AY449" s="39"/>
      <c r="AZ449" s="39"/>
      <c r="BA449" s="39"/>
      <c r="BB449" s="39"/>
      <c r="BC449" s="39"/>
      <c r="BD449" s="39"/>
      <c r="BE449" s="39"/>
      <c r="BF449" s="39"/>
      <c r="BG449" s="39"/>
      <c r="BH449" s="39"/>
      <c r="BI449" s="39"/>
      <c r="BJ449" s="39"/>
      <c r="BK449" s="39"/>
      <c r="BL449" s="39"/>
      <c r="BM449" s="39"/>
    </row>
    <row r="450" spans="1:65" ht="15.75" customHeigh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27" t="s">
        <v>884</v>
      </c>
      <c r="M450" s="50" t="s">
        <v>1022</v>
      </c>
      <c r="N450" s="27" t="s">
        <v>1023</v>
      </c>
      <c r="O450" s="27">
        <v>13385</v>
      </c>
      <c r="P450" s="50" t="s">
        <v>74</v>
      </c>
      <c r="Q450" s="27">
        <f t="shared" ref="Q450:S450" si="447">IFERROR(VLOOKUP(P450,B$8:E$139,2,0),0)</f>
        <v>522301</v>
      </c>
      <c r="R450" s="27" t="str">
        <f t="shared" si="447"/>
        <v>HAN.01.</v>
      </c>
      <c r="S450" s="30" t="str">
        <f t="shared" si="447"/>
        <v>Prowadzenie sprzedaży</v>
      </c>
      <c r="T450" s="152" t="s">
        <v>1227</v>
      </c>
      <c r="U450" s="78">
        <v>1</v>
      </c>
      <c r="V450" s="78">
        <v>0</v>
      </c>
      <c r="W450" s="78" t="s">
        <v>161</v>
      </c>
      <c r="X450" s="78">
        <v>0</v>
      </c>
      <c r="Y450" s="78">
        <v>0</v>
      </c>
      <c r="Z450" s="30" t="str">
        <f t="shared" si="433"/>
        <v>Centrum Kształcenia Zawodowego w Oleśnicy, ul. Wojska Polskiego 67</v>
      </c>
      <c r="AA450" s="61" t="s">
        <v>134</v>
      </c>
      <c r="AB450" s="38"/>
      <c r="AC450" s="38"/>
      <c r="AD450" s="38"/>
      <c r="AE450" s="39"/>
      <c r="AF450" s="39"/>
      <c r="AG450" s="39"/>
      <c r="AH450" s="39"/>
      <c r="AI450" s="39"/>
      <c r="AJ450" s="39"/>
      <c r="AK450" s="39"/>
      <c r="AL450" s="39"/>
      <c r="AM450" s="39"/>
      <c r="AN450" s="39"/>
      <c r="AO450" s="39"/>
      <c r="AP450" s="39"/>
      <c r="AQ450" s="39"/>
      <c r="AR450" s="39"/>
      <c r="AS450" s="39"/>
      <c r="AT450" s="39"/>
      <c r="AU450" s="39"/>
      <c r="AV450" s="39"/>
      <c r="AW450" s="39"/>
      <c r="AX450" s="39"/>
      <c r="AY450" s="39"/>
      <c r="AZ450" s="39"/>
      <c r="BA450" s="39"/>
      <c r="BB450" s="39"/>
      <c r="BC450" s="39"/>
      <c r="BD450" s="39"/>
      <c r="BE450" s="39"/>
      <c r="BF450" s="39"/>
      <c r="BG450" s="39"/>
      <c r="BH450" s="39"/>
      <c r="BI450" s="39"/>
      <c r="BJ450" s="39"/>
      <c r="BK450" s="39"/>
      <c r="BL450" s="39"/>
      <c r="BM450" s="39"/>
    </row>
    <row r="451" spans="1:65" ht="15.75" customHeigh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27" t="s">
        <v>816</v>
      </c>
      <c r="M451" s="50" t="s">
        <v>1022</v>
      </c>
      <c r="N451" s="27" t="s">
        <v>1023</v>
      </c>
      <c r="O451" s="27">
        <v>13385</v>
      </c>
      <c r="P451" s="50" t="s">
        <v>1286</v>
      </c>
      <c r="Q451" s="27">
        <f t="shared" ref="Q451:S451" si="448">IFERROR(VLOOKUP(P451,B$8:E$139,2,0),0)</f>
        <v>751201</v>
      </c>
      <c r="R451" s="27" t="str">
        <f t="shared" si="448"/>
        <v>SPC.01.</v>
      </c>
      <c r="S451" s="30" t="str">
        <f t="shared" si="448"/>
        <v>Produkcja wyrobów cukierniczych</v>
      </c>
      <c r="T451" s="187" t="s">
        <v>116</v>
      </c>
      <c r="U451" s="34">
        <v>1</v>
      </c>
      <c r="V451" s="79">
        <v>1</v>
      </c>
      <c r="W451" s="78" t="s">
        <v>161</v>
      </c>
      <c r="X451" s="79">
        <v>0</v>
      </c>
      <c r="Y451" s="79">
        <v>0</v>
      </c>
      <c r="Z451" s="30" t="str">
        <f t="shared" si="433"/>
        <v>Centrum Kształcenia Zawodowego w Oleśnicy, ul. Wojska Polskiego 67</v>
      </c>
      <c r="AA451" s="61" t="s">
        <v>134</v>
      </c>
      <c r="AB451" s="38"/>
      <c r="AC451" s="66"/>
      <c r="AD451" s="38"/>
      <c r="AE451" s="39"/>
      <c r="AF451" s="39"/>
      <c r="AG451" s="39"/>
      <c r="AH451" s="39"/>
      <c r="AI451" s="39"/>
      <c r="AJ451" s="39"/>
      <c r="AK451" s="39"/>
      <c r="AL451" s="39"/>
      <c r="AM451" s="39"/>
      <c r="AN451" s="39"/>
      <c r="AO451" s="39"/>
      <c r="AP451" s="39"/>
      <c r="AQ451" s="39"/>
      <c r="AR451" s="39"/>
      <c r="AS451" s="39"/>
      <c r="AT451" s="39"/>
      <c r="AU451" s="39"/>
      <c r="AV451" s="39"/>
      <c r="AW451" s="39"/>
      <c r="AX451" s="39"/>
      <c r="AY451" s="39"/>
      <c r="AZ451" s="39"/>
      <c r="BA451" s="39"/>
      <c r="BB451" s="39"/>
      <c r="BC451" s="39"/>
      <c r="BD451" s="39"/>
      <c r="BE451" s="39"/>
      <c r="BF451" s="39"/>
      <c r="BG451" s="39"/>
      <c r="BH451" s="39"/>
      <c r="BI451" s="39"/>
      <c r="BJ451" s="39"/>
      <c r="BK451" s="39"/>
      <c r="BL451" s="39"/>
      <c r="BM451" s="39"/>
    </row>
    <row r="452" spans="1:65" ht="15.75" customHeigh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27"/>
      <c r="M452" s="50" t="s">
        <v>1035</v>
      </c>
      <c r="N452" s="137" t="s">
        <v>1023</v>
      </c>
      <c r="O452" s="117">
        <v>90635</v>
      </c>
      <c r="P452" s="47" t="s">
        <v>127</v>
      </c>
      <c r="Q452" s="27">
        <f t="shared" ref="Q452:Q536" si="449">IFERROR(VLOOKUP(P452,B$8:E$139,2,0),0)</f>
        <v>751204</v>
      </c>
      <c r="R452" s="27"/>
      <c r="S452" s="30"/>
      <c r="T452" s="187" t="s">
        <v>1323</v>
      </c>
      <c r="U452" s="34">
        <v>1</v>
      </c>
      <c r="V452" s="34">
        <v>0</v>
      </c>
      <c r="W452" s="44" t="s">
        <v>161</v>
      </c>
      <c r="X452" s="34">
        <v>0</v>
      </c>
      <c r="Y452" s="34">
        <v>0</v>
      </c>
      <c r="Z452" s="30" t="str">
        <f t="shared" si="433"/>
        <v>Centrum Kształcenia Zawodowego w Świdnicy, 58-105 Świdnica, ul. Gen. Władysława Sikorskiego 41</v>
      </c>
      <c r="AA452" s="61" t="s">
        <v>34</v>
      </c>
      <c r="AB452" s="38"/>
      <c r="AC452" s="38"/>
      <c r="AD452" s="38"/>
      <c r="AE452" s="39"/>
      <c r="AF452" s="39"/>
      <c r="AG452" s="39"/>
      <c r="AH452" s="39"/>
      <c r="AI452" s="39"/>
      <c r="AJ452" s="39"/>
      <c r="AK452" s="98"/>
      <c r="AL452" s="39"/>
      <c r="AM452" s="39"/>
      <c r="AN452" s="39"/>
      <c r="AO452" s="39"/>
      <c r="AP452" s="39"/>
      <c r="AQ452" s="39"/>
      <c r="AR452" s="39"/>
      <c r="AS452" s="39"/>
      <c r="AT452" s="39"/>
      <c r="AU452" s="39"/>
      <c r="AV452" s="39"/>
      <c r="AW452" s="39"/>
      <c r="AX452" s="39"/>
      <c r="AY452" s="39"/>
      <c r="AZ452" s="39"/>
      <c r="BA452" s="39"/>
      <c r="BB452" s="39"/>
      <c r="BC452" s="39"/>
      <c r="BD452" s="39"/>
      <c r="BE452" s="39"/>
      <c r="BF452" s="39"/>
      <c r="BG452" s="39"/>
      <c r="BH452" s="39"/>
      <c r="BI452" s="39"/>
      <c r="BJ452" s="39"/>
      <c r="BK452" s="39"/>
      <c r="BL452" s="39"/>
      <c r="BM452" s="39"/>
    </row>
    <row r="453" spans="1:65" ht="15.75" customHeigh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27"/>
      <c r="M453" s="41" t="s">
        <v>1035</v>
      </c>
      <c r="N453" s="117" t="s">
        <v>1023</v>
      </c>
      <c r="O453" s="117">
        <v>90635</v>
      </c>
      <c r="P453" s="41" t="s">
        <v>57</v>
      </c>
      <c r="Q453" s="27">
        <f t="shared" si="449"/>
        <v>721306</v>
      </c>
      <c r="R453" s="27" t="str">
        <f t="shared" ref="R453:S453" si="450">IFERROR(VLOOKUP(Q453,C$8:F$139,2,0),0)</f>
        <v>MOT.01.</v>
      </c>
      <c r="S453" s="30" t="str">
        <f t="shared" si="450"/>
        <v>Diagnozowanie i naprawa nadwozi pojazdów samochodowych</v>
      </c>
      <c r="T453" s="110" t="s">
        <v>216</v>
      </c>
      <c r="U453" s="192">
        <v>7</v>
      </c>
      <c r="V453" s="192">
        <v>0</v>
      </c>
      <c r="W453" s="192" t="s">
        <v>33</v>
      </c>
      <c r="X453" s="192">
        <v>0</v>
      </c>
      <c r="Y453" s="192">
        <v>0</v>
      </c>
      <c r="Z453" s="30" t="str">
        <f t="shared" si="433"/>
        <v>Centrum Kształcenia Zawodowego w Świdnicy, 58-105 Świdnica, ul. Gen. Władysława Sikorskiego 41</v>
      </c>
      <c r="AA453" s="40" t="s">
        <v>34</v>
      </c>
      <c r="AB453" s="38"/>
      <c r="AC453" s="38"/>
      <c r="AD453" s="38"/>
      <c r="AE453" s="39" t="s">
        <v>904</v>
      </c>
      <c r="AF453" s="39"/>
      <c r="AG453" s="39"/>
      <c r="AH453" s="39"/>
      <c r="AI453" s="39"/>
      <c r="AJ453" s="39"/>
      <c r="AK453" s="98" t="s">
        <v>417</v>
      </c>
      <c r="AL453" s="39"/>
      <c r="AM453" s="39"/>
      <c r="AN453" s="39"/>
      <c r="AO453" s="39"/>
      <c r="AP453" s="39"/>
      <c r="AQ453" s="39"/>
      <c r="AR453" s="39"/>
      <c r="AS453" s="39"/>
      <c r="AT453" s="39"/>
      <c r="AU453" s="39"/>
      <c r="AV453" s="39"/>
      <c r="AW453" s="39"/>
      <c r="AX453" s="39"/>
      <c r="AY453" s="39"/>
      <c r="AZ453" s="39"/>
      <c r="BA453" s="39"/>
      <c r="BB453" s="39"/>
      <c r="BC453" s="39"/>
      <c r="BD453" s="39"/>
      <c r="BE453" s="39"/>
      <c r="BF453" s="39"/>
      <c r="BG453" s="39"/>
      <c r="BH453" s="39"/>
      <c r="BI453" s="39"/>
      <c r="BJ453" s="39"/>
      <c r="BK453" s="39"/>
      <c r="BL453" s="39"/>
      <c r="BM453" s="39"/>
    </row>
    <row r="454" spans="1:65" ht="15.75" customHeigh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27" t="s">
        <v>813</v>
      </c>
      <c r="M454" s="41" t="s">
        <v>1035</v>
      </c>
      <c r="N454" s="117" t="s">
        <v>1023</v>
      </c>
      <c r="O454" s="117">
        <v>90635</v>
      </c>
      <c r="P454" s="52" t="s">
        <v>137</v>
      </c>
      <c r="Q454" s="27">
        <f t="shared" si="449"/>
        <v>741203</v>
      </c>
      <c r="R454" s="27" t="str">
        <f t="shared" ref="R454:S454" si="451">IFERROR(VLOOKUP(Q454,C$8:F$139,2,0),0)</f>
        <v>MOT.02.</v>
      </c>
      <c r="S454" s="30" t="str">
        <f t="shared" si="451"/>
        <v>Obsługa, diagnozowanie oraz naprawa mechatronicznych systemów pojazdów samochodowych</v>
      </c>
      <c r="T454" s="278"/>
      <c r="U454" s="263">
        <v>0</v>
      </c>
      <c r="V454" s="192">
        <v>0</v>
      </c>
      <c r="W454" s="192" t="s">
        <v>33</v>
      </c>
      <c r="X454" s="192">
        <v>0</v>
      </c>
      <c r="Y454" s="192">
        <v>0</v>
      </c>
      <c r="Z454" s="30"/>
      <c r="AA454" s="40"/>
      <c r="AB454" s="38"/>
      <c r="AC454" s="38"/>
      <c r="AD454" s="38"/>
      <c r="AE454" s="39"/>
      <c r="AF454" s="39"/>
      <c r="AG454" s="39"/>
      <c r="AH454" s="39"/>
      <c r="AI454" s="39"/>
      <c r="AJ454" s="39"/>
      <c r="AK454" s="269" t="s">
        <v>1322</v>
      </c>
      <c r="AL454" s="39"/>
      <c r="AM454" s="39"/>
      <c r="AN454" s="39"/>
      <c r="AO454" s="39"/>
      <c r="AP454" s="39"/>
      <c r="AQ454" s="39"/>
      <c r="AR454" s="39"/>
      <c r="AS454" s="39"/>
      <c r="AT454" s="39"/>
      <c r="AU454" s="39"/>
      <c r="AV454" s="39"/>
      <c r="AW454" s="39"/>
      <c r="AX454" s="39"/>
      <c r="AY454" s="39"/>
      <c r="AZ454" s="39"/>
      <c r="BA454" s="39"/>
      <c r="BB454" s="39"/>
      <c r="BC454" s="39"/>
      <c r="BD454" s="39"/>
      <c r="BE454" s="39"/>
      <c r="BF454" s="39"/>
      <c r="BG454" s="39"/>
      <c r="BH454" s="39"/>
      <c r="BI454" s="39"/>
      <c r="BJ454" s="39"/>
      <c r="BK454" s="39"/>
      <c r="BL454" s="39"/>
      <c r="BM454" s="39"/>
    </row>
    <row r="455" spans="1:65" ht="15.75" customHeight="1">
      <c r="A455" s="39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27" t="s">
        <v>1032</v>
      </c>
      <c r="M455" s="41" t="s">
        <v>1035</v>
      </c>
      <c r="N455" s="117" t="s">
        <v>1023</v>
      </c>
      <c r="O455" s="117">
        <v>90635</v>
      </c>
      <c r="P455" s="41" t="s">
        <v>40</v>
      </c>
      <c r="Q455" s="27">
        <f t="shared" si="449"/>
        <v>741103</v>
      </c>
      <c r="R455" s="27" t="str">
        <f t="shared" ref="R455:S455" si="452">IFERROR(VLOOKUP(Q455,C$8:F$139,2,0),0)</f>
        <v>ELE.02.</v>
      </c>
      <c r="S455" s="30" t="str">
        <f t="shared" si="452"/>
        <v>Montaż, uruchamianie i konserwacja instalacji, maszyn i urządzeń elektrycznych</v>
      </c>
      <c r="T455" s="275" t="s">
        <v>140</v>
      </c>
      <c r="U455" s="192">
        <v>6</v>
      </c>
      <c r="V455" s="192">
        <v>0</v>
      </c>
      <c r="W455" s="192" t="s">
        <v>33</v>
      </c>
      <c r="X455" s="192">
        <v>0</v>
      </c>
      <c r="Y455" s="192">
        <v>0</v>
      </c>
      <c r="Z455" s="30" t="str">
        <f t="shared" ref="Z455:Z537" si="453">IFERROR(VLOOKUP(AA455,AH$8:AI$46,2,0),0)</f>
        <v>Centrum Kształcenia Zawodowego w Świdnicy, 58-105 Świdnica, ul. Gen. Władysława Sikorskiego 41</v>
      </c>
      <c r="AA455" s="40" t="s">
        <v>34</v>
      </c>
      <c r="AB455" s="38"/>
      <c r="AC455" s="38"/>
      <c r="AD455" s="38"/>
      <c r="AE455" s="39"/>
      <c r="AF455" s="39"/>
      <c r="AG455" s="39"/>
      <c r="AH455" s="39"/>
      <c r="AI455" s="39"/>
      <c r="AJ455" s="39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</row>
    <row r="456" spans="1:65" ht="15.75" customHeight="1">
      <c r="A456" s="39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27" t="s">
        <v>1324</v>
      </c>
      <c r="M456" s="41" t="s">
        <v>1035</v>
      </c>
      <c r="N456" s="117" t="s">
        <v>1023</v>
      </c>
      <c r="O456" s="117">
        <v>90635</v>
      </c>
      <c r="P456" s="41" t="s">
        <v>167</v>
      </c>
      <c r="Q456" s="27">
        <f t="shared" si="449"/>
        <v>343101</v>
      </c>
      <c r="R456" s="27" t="str">
        <f t="shared" ref="R456:S456" si="454">IFERROR(VLOOKUP(Q456,C$8:F$139,2,0),0)</f>
        <v>AUD.02.</v>
      </c>
      <c r="S456" s="30" t="str">
        <f t="shared" si="454"/>
        <v> Rejestracja, obróbka i publikacja obrazu</v>
      </c>
      <c r="T456" s="325" t="s">
        <v>1261</v>
      </c>
      <c r="U456" s="192">
        <v>2</v>
      </c>
      <c r="V456" s="192">
        <v>2</v>
      </c>
      <c r="W456" s="192" t="s">
        <v>33</v>
      </c>
      <c r="X456" s="192">
        <v>2</v>
      </c>
      <c r="Y456" s="192">
        <v>2</v>
      </c>
      <c r="Z456" s="30" t="str">
        <f t="shared" si="453"/>
        <v>Zespół Placówek Oświatowych Centrum Kształcenia Zawodowego nr 2 w Olkuszu, ul. Legionów Polskich 3</v>
      </c>
      <c r="AA456" s="40" t="s">
        <v>141</v>
      </c>
      <c r="AB456" s="38"/>
      <c r="AC456" s="38"/>
      <c r="AD456" s="38"/>
      <c r="AE456" s="39"/>
      <c r="AF456" s="39"/>
      <c r="AG456" s="39"/>
      <c r="AH456" s="39"/>
      <c r="AI456" s="39"/>
      <c r="AJ456" s="39"/>
      <c r="AK456" s="98" t="s">
        <v>417</v>
      </c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</row>
    <row r="457" spans="1:65" ht="15.75" customHeight="1">
      <c r="A457" s="39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27" t="s">
        <v>818</v>
      </c>
      <c r="M457" s="41" t="s">
        <v>1035</v>
      </c>
      <c r="N457" s="117" t="s">
        <v>1023</v>
      </c>
      <c r="O457" s="117">
        <v>90635</v>
      </c>
      <c r="P457" s="41" t="s">
        <v>237</v>
      </c>
      <c r="Q457" s="27">
        <f t="shared" si="449"/>
        <v>513101</v>
      </c>
      <c r="R457" s="27" t="str">
        <f t="shared" ref="R457:S457" si="455">IFERROR(VLOOKUP(Q457,C$8:F$139,2,0),0)</f>
        <v>HGT.01.</v>
      </c>
      <c r="S457" s="30" t="str">
        <f t="shared" si="455"/>
        <v>Wykonywanie usług kelnerskich</v>
      </c>
      <c r="T457" s="92" t="s">
        <v>1325</v>
      </c>
      <c r="U457" s="192">
        <v>6</v>
      </c>
      <c r="V457" s="192">
        <v>4</v>
      </c>
      <c r="W457" s="192" t="s">
        <v>33</v>
      </c>
      <c r="X457" s="192">
        <v>0</v>
      </c>
      <c r="Y457" s="192">
        <v>0</v>
      </c>
      <c r="Z457" s="30" t="str">
        <f t="shared" si="453"/>
        <v>Zespół Placówek Oświatowych Centrum Kształcenia Zawodowego nr 2 w Olkuszu, ul. Legionów Polskich 3</v>
      </c>
      <c r="AA457" s="40" t="s">
        <v>141</v>
      </c>
      <c r="AB457" s="7"/>
      <c r="AC457" s="38"/>
      <c r="AD457" s="38"/>
      <c r="AE457" s="39"/>
      <c r="AF457" s="39"/>
      <c r="AG457" s="39"/>
      <c r="AH457" s="39"/>
      <c r="AI457" s="39"/>
      <c r="AJ457" s="39"/>
      <c r="AK457" s="98" t="s">
        <v>417</v>
      </c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</row>
    <row r="458" spans="1:65" ht="15.75" customHeight="1">
      <c r="A458" s="39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27" t="s">
        <v>737</v>
      </c>
      <c r="M458" s="41" t="s">
        <v>1035</v>
      </c>
      <c r="N458" s="117" t="s">
        <v>1023</v>
      </c>
      <c r="O458" s="117">
        <v>90635</v>
      </c>
      <c r="P458" s="41" t="s">
        <v>149</v>
      </c>
      <c r="Q458" s="27">
        <f t="shared" si="449"/>
        <v>713203</v>
      </c>
      <c r="R458" s="27" t="str">
        <f t="shared" ref="R458:S458" si="456">IFERROR(VLOOKUP(Q458,C$8:F$139,2,0),0)</f>
        <v>MOT.03.</v>
      </c>
      <c r="S458" s="30" t="str">
        <f t="shared" si="456"/>
        <v>Diagnozowanie i naprawa powłok lakierniczych</v>
      </c>
      <c r="T458" s="275" t="s">
        <v>160</v>
      </c>
      <c r="U458" s="33">
        <v>6</v>
      </c>
      <c r="V458" s="33">
        <v>0</v>
      </c>
      <c r="W458" s="33" t="s">
        <v>33</v>
      </c>
      <c r="X458" s="33">
        <v>0</v>
      </c>
      <c r="Y458" s="33">
        <v>0</v>
      </c>
      <c r="Z458" s="30" t="str">
        <f t="shared" si="453"/>
        <v>Centrum Kształcenia Zawodowego w Świdnicy, 58-105 Świdnica, ul. Gen. Władysława Sikorskiego 41</v>
      </c>
      <c r="AA458" s="40" t="s">
        <v>34</v>
      </c>
      <c r="AB458" s="38"/>
      <c r="AC458" s="38"/>
      <c r="AD458" s="38"/>
      <c r="AE458" s="39"/>
      <c r="AF458" s="39"/>
      <c r="AG458" s="39"/>
      <c r="AH458" s="39"/>
      <c r="AI458" s="39"/>
      <c r="AJ458" s="39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</row>
    <row r="459" spans="1:65" ht="15.75" customHeight="1">
      <c r="A459" s="39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27" t="s">
        <v>596</v>
      </c>
      <c r="M459" s="41" t="s">
        <v>1035</v>
      </c>
      <c r="N459" s="117" t="s">
        <v>1023</v>
      </c>
      <c r="O459" s="117">
        <v>90635</v>
      </c>
      <c r="P459" s="41" t="s">
        <v>88</v>
      </c>
      <c r="Q459" s="27">
        <f t="shared" si="449"/>
        <v>711204</v>
      </c>
      <c r="R459" s="27" t="str">
        <f t="shared" ref="R459:S459" si="457">IFERROR(VLOOKUP(Q459,C$8:F$139,2,0),0)</f>
        <v>BUD.12.</v>
      </c>
      <c r="S459" s="30" t="str">
        <f t="shared" si="457"/>
        <v> Wykonywanie robót murarskich i tynkarskich</v>
      </c>
      <c r="T459" s="275" t="s">
        <v>140</v>
      </c>
      <c r="U459" s="192">
        <v>1</v>
      </c>
      <c r="V459" s="192">
        <v>0</v>
      </c>
      <c r="W459" s="192" t="s">
        <v>33</v>
      </c>
      <c r="X459" s="192">
        <v>0</v>
      </c>
      <c r="Y459" s="192">
        <v>0</v>
      </c>
      <c r="Z459" s="30" t="str">
        <f t="shared" si="453"/>
        <v>Centrum Kształcenia Zawodowego w Świdnicy, 58-105 Świdnica, ul. Gen. Władysława Sikorskiego 41</v>
      </c>
      <c r="AA459" s="40" t="s">
        <v>34</v>
      </c>
      <c r="AB459" s="7"/>
      <c r="AC459" s="38"/>
      <c r="AD459" s="38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</row>
    <row r="460" spans="1:65" ht="15.75" customHeight="1">
      <c r="A460" s="39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27" t="s">
        <v>1326</v>
      </c>
      <c r="M460" s="41" t="s">
        <v>1035</v>
      </c>
      <c r="N460" s="117" t="s">
        <v>1023</v>
      </c>
      <c r="O460" s="117">
        <v>90635</v>
      </c>
      <c r="P460" s="41" t="s">
        <v>79</v>
      </c>
      <c r="Q460" s="27">
        <f t="shared" si="449"/>
        <v>712905</v>
      </c>
      <c r="R460" s="27" t="str">
        <f t="shared" ref="R460:S460" si="458">IFERROR(VLOOKUP(Q460,C$8:F$139,2,0),0)</f>
        <v>BUD.11.</v>
      </c>
      <c r="S460" s="30" t="str">
        <f t="shared" si="458"/>
        <v> Wykonywanie robót montażowych, okładzinowych i wykończeniowych</v>
      </c>
      <c r="T460" s="325" t="s">
        <v>1242</v>
      </c>
      <c r="U460" s="79">
        <v>3</v>
      </c>
      <c r="V460" s="78">
        <v>0</v>
      </c>
      <c r="W460" s="78" t="s">
        <v>33</v>
      </c>
      <c r="X460" s="34">
        <v>3</v>
      </c>
      <c r="Y460" s="78">
        <v>0</v>
      </c>
      <c r="Z460" s="30" t="str">
        <f t="shared" si="453"/>
        <v>Centrum Kształcenia Zawodowego i Ustawicznego, 67-400 Wschowa, Plac Kosynierów 1</v>
      </c>
      <c r="AA460" s="40" t="s">
        <v>181</v>
      </c>
      <c r="AB460" s="38"/>
      <c r="AC460" s="38"/>
      <c r="AD460" s="38"/>
      <c r="AE460" s="39"/>
      <c r="AF460" s="39"/>
      <c r="AG460" s="39"/>
      <c r="AH460" s="39"/>
      <c r="AI460" s="39"/>
      <c r="AJ460" s="39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</row>
    <row r="461" spans="1:65" ht="15.75" customHeight="1">
      <c r="A461" s="39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27" t="s">
        <v>820</v>
      </c>
      <c r="M461" s="50" t="s">
        <v>1327</v>
      </c>
      <c r="N461" s="27" t="s">
        <v>1023</v>
      </c>
      <c r="O461" s="27">
        <v>274961</v>
      </c>
      <c r="P461" s="50" t="s">
        <v>1328</v>
      </c>
      <c r="Q461" s="27">
        <f t="shared" si="449"/>
        <v>611303</v>
      </c>
      <c r="R461" s="27" t="str">
        <f t="shared" ref="R461:S461" si="459">IFERROR(VLOOKUP(Q461,C$8:F$139,2,0),0)</f>
        <v>OGR.02.</v>
      </c>
      <c r="S461" s="30" t="str">
        <f t="shared" si="459"/>
        <v>Zakładanie i prowadzenie upraw ogrodniczych</v>
      </c>
      <c r="T461" s="326"/>
      <c r="U461" s="263">
        <v>0</v>
      </c>
      <c r="V461" s="217">
        <v>0</v>
      </c>
      <c r="W461" s="327" t="s">
        <v>33</v>
      </c>
      <c r="X461" s="217">
        <v>0</v>
      </c>
      <c r="Y461" s="217">
        <v>0</v>
      </c>
      <c r="Z461" s="30">
        <f t="shared" si="453"/>
        <v>0</v>
      </c>
      <c r="AA461" s="37"/>
      <c r="AB461" s="7"/>
      <c r="AC461" s="38"/>
      <c r="AD461" s="38"/>
      <c r="AE461" s="39"/>
      <c r="AF461" s="39"/>
      <c r="AG461" s="39"/>
      <c r="AH461" s="39"/>
      <c r="AI461" s="39"/>
      <c r="AJ461" s="39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</row>
    <row r="462" spans="1:65" ht="15.75" customHeight="1">
      <c r="A462" s="39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27" t="s">
        <v>1131</v>
      </c>
      <c r="M462" s="41" t="s">
        <v>1035</v>
      </c>
      <c r="N462" s="117" t="s">
        <v>1023</v>
      </c>
      <c r="O462" s="117">
        <v>90635</v>
      </c>
      <c r="P462" s="41" t="s">
        <v>127</v>
      </c>
      <c r="Q462" s="27">
        <f t="shared" si="449"/>
        <v>751204</v>
      </c>
      <c r="R462" s="27" t="str">
        <f t="shared" ref="R462:S462" si="460">IFERROR(VLOOKUP(Q462,C$8:F$139,2,0),0)</f>
        <v>SPC.03.</v>
      </c>
      <c r="S462" s="30" t="str">
        <f t="shared" si="460"/>
        <v>Produkcja wyrobów piekarskich</v>
      </c>
      <c r="T462" s="110" t="s">
        <v>1227</v>
      </c>
      <c r="U462" s="192">
        <v>5</v>
      </c>
      <c r="V462" s="192">
        <v>0</v>
      </c>
      <c r="W462" s="192" t="s">
        <v>33</v>
      </c>
      <c r="X462" s="192">
        <v>0</v>
      </c>
      <c r="Y462" s="192">
        <v>0</v>
      </c>
      <c r="Z462" s="30" t="str">
        <f t="shared" si="453"/>
        <v>Centrum Kształcenia Zawodowego w Oleśnicy, ul. Wojska Polskiego 67</v>
      </c>
      <c r="AA462" s="40" t="s">
        <v>134</v>
      </c>
      <c r="AB462" s="7"/>
      <c r="AC462" s="38"/>
      <c r="AD462" s="38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</row>
    <row r="463" spans="1:65" ht="15.75" customHeight="1">
      <c r="A463" s="39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27" t="s">
        <v>1132</v>
      </c>
      <c r="M463" s="41" t="s">
        <v>1035</v>
      </c>
      <c r="N463" s="117" t="s">
        <v>1023</v>
      </c>
      <c r="O463" s="117">
        <v>90635</v>
      </c>
      <c r="P463" s="41" t="s">
        <v>92</v>
      </c>
      <c r="Q463" s="27">
        <f t="shared" si="449"/>
        <v>752205</v>
      </c>
      <c r="R463" s="27" t="str">
        <f t="shared" ref="R463:S463" si="461">IFERROR(VLOOKUP(Q463,C$8:F$139,2,0),0)</f>
        <v>DRM.04.</v>
      </c>
      <c r="S463" s="30" t="str">
        <f t="shared" si="461"/>
        <v> Wytwarzanie wyrobów z drewna i materiałów drewnopochodnych</v>
      </c>
      <c r="T463" s="275" t="s">
        <v>140</v>
      </c>
      <c r="U463" s="192">
        <v>2</v>
      </c>
      <c r="V463" s="192">
        <v>0</v>
      </c>
      <c r="W463" s="192" t="s">
        <v>33</v>
      </c>
      <c r="X463" s="192">
        <v>0</v>
      </c>
      <c r="Y463" s="192">
        <v>0</v>
      </c>
      <c r="Z463" s="30" t="str">
        <f t="shared" si="453"/>
        <v>Centrum Kształcenia Zawodowego w Oleśnicy, ul. Wojska Polskiego 67</v>
      </c>
      <c r="AA463" s="40" t="s">
        <v>134</v>
      </c>
      <c r="AB463" s="7"/>
      <c r="AC463" s="38"/>
      <c r="AD463" s="38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</row>
    <row r="464" spans="1:65" ht="15.75" customHeight="1">
      <c r="A464" s="39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27" t="s">
        <v>1133</v>
      </c>
      <c r="M464" s="50" t="s">
        <v>1047</v>
      </c>
      <c r="N464" s="27" t="s">
        <v>1023</v>
      </c>
      <c r="O464" s="27">
        <v>479152</v>
      </c>
      <c r="P464" s="50" t="s">
        <v>44</v>
      </c>
      <c r="Q464" s="27">
        <f t="shared" si="449"/>
        <v>514101</v>
      </c>
      <c r="R464" s="27" t="str">
        <f t="shared" ref="R464:S464" si="462">IFERROR(VLOOKUP(Q464,C$8:F$139,2,0),0)</f>
        <v>FRK.01.</v>
      </c>
      <c r="S464" s="30" t="str">
        <f t="shared" si="462"/>
        <v>Wykonywanie usług fryzjerskich</v>
      </c>
      <c r="T464" s="187" t="s">
        <v>1227</v>
      </c>
      <c r="U464" s="44">
        <v>13</v>
      </c>
      <c r="V464" s="44">
        <v>9</v>
      </c>
      <c r="W464" s="78" t="s">
        <v>161</v>
      </c>
      <c r="X464" s="44">
        <v>1</v>
      </c>
      <c r="Y464" s="44">
        <v>1</v>
      </c>
      <c r="Z464" s="30" t="str">
        <f t="shared" si="453"/>
        <v>Centrum Kształcenia Zawodowego w Świdnicy, 58-105 Świdnica, ul. Gen. Władysława Sikorskiego 41</v>
      </c>
      <c r="AA464" s="61" t="s">
        <v>34</v>
      </c>
      <c r="AB464" s="38"/>
      <c r="AC464" s="38"/>
      <c r="AD464" s="38"/>
      <c r="AE464" s="39"/>
      <c r="AF464" s="39"/>
      <c r="AG464" s="39"/>
      <c r="AH464" s="39"/>
      <c r="AI464" s="39"/>
      <c r="AJ464" s="114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</row>
    <row r="465" spans="1:65" ht="15.75" customHeight="1">
      <c r="A465" s="39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27" t="s">
        <v>1134</v>
      </c>
      <c r="M465" s="50" t="s">
        <v>1047</v>
      </c>
      <c r="N465" s="27" t="s">
        <v>1023</v>
      </c>
      <c r="O465" s="27">
        <v>479152</v>
      </c>
      <c r="P465" s="50" t="s">
        <v>61</v>
      </c>
      <c r="Q465" s="27">
        <f t="shared" si="449"/>
        <v>723103</v>
      </c>
      <c r="R465" s="27" t="str">
        <f t="shared" ref="R465:S465" si="463">IFERROR(VLOOKUP(Q465,C$8:F$139,2,0),0)</f>
        <v>MOT.05.</v>
      </c>
      <c r="S465" s="30" t="str">
        <f t="shared" si="463"/>
        <v>Obsługa, diagnozowanie oraz naprawa pojazdów samochodowych</v>
      </c>
      <c r="T465" s="187" t="s">
        <v>116</v>
      </c>
      <c r="U465" s="78">
        <v>14</v>
      </c>
      <c r="V465" s="78">
        <v>3</v>
      </c>
      <c r="W465" s="78" t="s">
        <v>161</v>
      </c>
      <c r="X465" s="78">
        <v>0</v>
      </c>
      <c r="Y465" s="78">
        <v>0</v>
      </c>
      <c r="Z465" s="30" t="str">
        <f t="shared" si="453"/>
        <v>Centrum Kształcenia Zawodowego w Oleśnicy, ul. Wojska Polskiego 67</v>
      </c>
      <c r="AA465" s="61" t="s">
        <v>134</v>
      </c>
      <c r="AB465" s="38"/>
      <c r="AC465" s="38"/>
      <c r="AD465" s="38"/>
      <c r="AE465" s="39"/>
      <c r="AF465" s="39"/>
      <c r="AG465" s="39"/>
      <c r="AH465" s="39"/>
      <c r="AI465" s="39"/>
      <c r="AJ465" s="39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</row>
    <row r="466" spans="1:65" ht="15.75" customHeight="1">
      <c r="A466" s="39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27" t="s">
        <v>1135</v>
      </c>
      <c r="M466" s="50" t="s">
        <v>1047</v>
      </c>
      <c r="N466" s="27" t="s">
        <v>1023</v>
      </c>
      <c r="O466" s="27">
        <v>479152</v>
      </c>
      <c r="P466" s="50" t="s">
        <v>57</v>
      </c>
      <c r="Q466" s="27">
        <f t="shared" si="449"/>
        <v>721306</v>
      </c>
      <c r="R466" s="27" t="str">
        <f t="shared" ref="R466:S466" si="464">IFERROR(VLOOKUP(Q466,C$8:F$139,2,0),0)</f>
        <v>MOT.01.</v>
      </c>
      <c r="S466" s="30" t="str">
        <f t="shared" si="464"/>
        <v>Diagnozowanie i naprawa nadwozi pojazdów samochodowych</v>
      </c>
      <c r="T466" s="187" t="s">
        <v>216</v>
      </c>
      <c r="U466" s="44">
        <v>1</v>
      </c>
      <c r="V466" s="78">
        <v>0</v>
      </c>
      <c r="W466" s="78" t="s">
        <v>161</v>
      </c>
      <c r="X466" s="78">
        <v>0</v>
      </c>
      <c r="Y466" s="78">
        <v>0</v>
      </c>
      <c r="Z466" s="30" t="str">
        <f t="shared" si="453"/>
        <v>Centrum Kształcenia Zawodowego w Świdnicy, 58-105 Świdnica, ul. Gen. Władysława Sikorskiego 41</v>
      </c>
      <c r="AA466" s="61" t="s">
        <v>34</v>
      </c>
      <c r="AB466" s="66"/>
      <c r="AC466" s="38"/>
      <c r="AD466" s="38"/>
      <c r="AE466" s="39"/>
      <c r="AF466" s="39"/>
      <c r="AG466" s="39"/>
      <c r="AH466" s="39"/>
      <c r="AI466" s="39"/>
      <c r="AJ466" s="39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</row>
    <row r="467" spans="1:65" ht="15.75" customHeight="1">
      <c r="A467" s="39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27" t="s">
        <v>1137</v>
      </c>
      <c r="M467" s="50" t="s">
        <v>1047</v>
      </c>
      <c r="N467" s="27" t="s">
        <v>1023</v>
      </c>
      <c r="O467" s="27">
        <v>479152</v>
      </c>
      <c r="P467" s="50" t="s">
        <v>31</v>
      </c>
      <c r="Q467" s="27">
        <f t="shared" si="449"/>
        <v>751201</v>
      </c>
      <c r="R467" s="27" t="str">
        <f t="shared" ref="R467:S467" si="465">IFERROR(VLOOKUP(Q467,C$8:F$139,2,0),0)</f>
        <v>SPC.01.</v>
      </c>
      <c r="S467" s="30" t="str">
        <f t="shared" si="465"/>
        <v>Produkcja wyrobów cukierniczych</v>
      </c>
      <c r="T467" s="187" t="s">
        <v>89</v>
      </c>
      <c r="U467" s="78">
        <v>1</v>
      </c>
      <c r="V467" s="78">
        <v>0</v>
      </c>
      <c r="W467" s="78" t="s">
        <v>161</v>
      </c>
      <c r="X467" s="44">
        <v>1</v>
      </c>
      <c r="Y467" s="78">
        <v>0</v>
      </c>
      <c r="Z467" s="30" t="str">
        <f t="shared" si="453"/>
        <v>Centrum Kształcenia Zawodowego w Świdnicy, 58-105 Świdnica, ul. Gen. Władysława Sikorskiego 41</v>
      </c>
      <c r="AA467" s="61" t="s">
        <v>34</v>
      </c>
      <c r="AB467" s="66"/>
      <c r="AC467" s="38"/>
      <c r="AD467" s="38"/>
      <c r="AE467" s="39"/>
      <c r="AF467" s="39"/>
      <c r="AG467" s="39"/>
      <c r="AH467" s="39"/>
      <c r="AI467" s="39"/>
      <c r="AJ467" s="39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</row>
    <row r="468" spans="1:65" ht="15.75" customHeight="1">
      <c r="A468" s="39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27" t="s">
        <v>1138</v>
      </c>
      <c r="M468" s="50" t="s">
        <v>1047</v>
      </c>
      <c r="N468" s="27" t="s">
        <v>1023</v>
      </c>
      <c r="O468" s="27">
        <v>479152</v>
      </c>
      <c r="P468" s="50" t="s">
        <v>127</v>
      </c>
      <c r="Q468" s="27">
        <f t="shared" si="449"/>
        <v>751204</v>
      </c>
      <c r="R468" s="27" t="str">
        <f t="shared" ref="R468:S468" si="466">IFERROR(VLOOKUP(Q468,C$8:F$139,2,0),0)</f>
        <v>SPC.03.</v>
      </c>
      <c r="S468" s="30" t="str">
        <f t="shared" si="466"/>
        <v>Produkcja wyrobów piekarskich</v>
      </c>
      <c r="T468" s="245" t="s">
        <v>1227</v>
      </c>
      <c r="U468" s="78">
        <v>2</v>
      </c>
      <c r="V468" s="78">
        <v>2</v>
      </c>
      <c r="W468" s="78" t="s">
        <v>161</v>
      </c>
      <c r="X468" s="78">
        <v>0</v>
      </c>
      <c r="Y468" s="78">
        <v>0</v>
      </c>
      <c r="Z468" s="30" t="str">
        <f t="shared" si="453"/>
        <v>Centrum Kształcenia Zawodowego w Oleśnicy, ul. Wojska Polskiego 67</v>
      </c>
      <c r="AA468" s="61" t="s">
        <v>134</v>
      </c>
      <c r="AB468" s="66"/>
      <c r="AC468" s="38"/>
      <c r="AD468" s="38"/>
      <c r="AE468" s="39"/>
      <c r="AF468" s="39"/>
      <c r="AG468" s="39"/>
      <c r="AH468" s="39"/>
      <c r="AI468" s="39"/>
      <c r="AJ468" s="39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</row>
    <row r="469" spans="1:65" ht="15.75" customHeight="1">
      <c r="A469" s="39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27" t="s">
        <v>1139</v>
      </c>
      <c r="M469" s="50" t="s">
        <v>1047</v>
      </c>
      <c r="N469" s="27" t="s">
        <v>1023</v>
      </c>
      <c r="O469" s="27">
        <v>479152</v>
      </c>
      <c r="P469" s="50" t="s">
        <v>149</v>
      </c>
      <c r="Q469" s="27">
        <f t="shared" si="449"/>
        <v>713203</v>
      </c>
      <c r="R469" s="27" t="str">
        <f t="shared" ref="R469:S469" si="467">IFERROR(VLOOKUP(Q469,C$8:F$139,2,0),0)</f>
        <v>MOT.03.</v>
      </c>
      <c r="S469" s="30" t="str">
        <f t="shared" si="467"/>
        <v>Diagnozowanie i naprawa powłok lakierniczych</v>
      </c>
      <c r="T469" s="152" t="s">
        <v>160</v>
      </c>
      <c r="U469" s="78">
        <v>2</v>
      </c>
      <c r="V469" s="78">
        <v>0</v>
      </c>
      <c r="W469" s="78" t="s">
        <v>161</v>
      </c>
      <c r="X469" s="44">
        <v>1</v>
      </c>
      <c r="Y469" s="78">
        <v>0</v>
      </c>
      <c r="Z469" s="30" t="str">
        <f t="shared" si="453"/>
        <v>Centrum Kształcenia Zawodowego w Świdnicy, 58-105 Świdnica, ul. Gen. Władysława Sikorskiego 41</v>
      </c>
      <c r="AA469" s="61" t="s">
        <v>34</v>
      </c>
      <c r="AB469" s="66"/>
      <c r="AC469" s="38"/>
      <c r="AD469" s="38"/>
      <c r="AE469" s="39"/>
      <c r="AF469" s="39"/>
      <c r="AG469" s="39"/>
      <c r="AH469" s="39"/>
      <c r="AI469" s="39"/>
      <c r="AJ469" s="39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</row>
    <row r="470" spans="1:65" ht="15.75" customHeight="1">
      <c r="A470" s="39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27" t="s">
        <v>1140</v>
      </c>
      <c r="M470" s="50" t="s">
        <v>1057</v>
      </c>
      <c r="N470" s="27" t="s">
        <v>1023</v>
      </c>
      <c r="O470" s="328"/>
      <c r="P470" s="50" t="s">
        <v>127</v>
      </c>
      <c r="Q470" s="27">
        <f t="shared" si="449"/>
        <v>751204</v>
      </c>
      <c r="R470" s="27" t="str">
        <f t="shared" ref="R470:S470" si="468">IFERROR(VLOOKUP(Q470,C$8:F$139,2,0),0)</f>
        <v>SPC.03.</v>
      </c>
      <c r="S470" s="30" t="str">
        <f t="shared" si="468"/>
        <v>Produkcja wyrobów piekarskich</v>
      </c>
      <c r="T470" s="187" t="s">
        <v>160</v>
      </c>
      <c r="U470" s="34">
        <v>0</v>
      </c>
      <c r="V470" s="79">
        <v>0</v>
      </c>
      <c r="W470" s="78" t="s">
        <v>161</v>
      </c>
      <c r="X470" s="79">
        <v>0</v>
      </c>
      <c r="Y470" s="79">
        <v>0</v>
      </c>
      <c r="Z470" s="30" t="str">
        <f t="shared" si="453"/>
        <v>Centrum Kształcenia Zawodowego w Świdnicy, 58-105 Świdnica, ul. Gen. Władysława Sikorskiego 41</v>
      </c>
      <c r="AA470" s="61" t="s">
        <v>34</v>
      </c>
      <c r="AB470" s="66"/>
      <c r="AC470" s="38"/>
      <c r="AD470" s="38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</row>
    <row r="471" spans="1:65" ht="15.75" customHeight="1">
      <c r="A471" s="39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27" t="s">
        <v>1141</v>
      </c>
      <c r="M471" s="50" t="s">
        <v>1059</v>
      </c>
      <c r="N471" s="27" t="s">
        <v>1060</v>
      </c>
      <c r="O471" s="27">
        <v>18886</v>
      </c>
      <c r="P471" s="50" t="s">
        <v>1222</v>
      </c>
      <c r="Q471" s="27">
        <f t="shared" si="449"/>
        <v>512001</v>
      </c>
      <c r="R471" s="27" t="str">
        <f t="shared" ref="R471:S471" si="469">IFERROR(VLOOKUP(Q471,C$8:F$139,2,0),0)</f>
        <v>HGT.02.</v>
      </c>
      <c r="S471" s="30" t="str">
        <f t="shared" si="469"/>
        <v> Przygotowanie i wydawanie dań</v>
      </c>
      <c r="T471" s="142" t="s">
        <v>1223</v>
      </c>
      <c r="U471" s="60">
        <v>8</v>
      </c>
      <c r="V471" s="60">
        <v>8</v>
      </c>
      <c r="W471" s="78" t="s">
        <v>33</v>
      </c>
      <c r="X471" s="79">
        <v>0</v>
      </c>
      <c r="Y471" s="79">
        <v>0</v>
      </c>
      <c r="Z471" s="30" t="str">
        <f t="shared" si="453"/>
        <v>Zespół Szkół Ponadpodstawowych im. Hipolita Cegielskiego w Ziębicach ul. Wojska Polskiego 3, 57-220 Ziębice</v>
      </c>
      <c r="AA471" s="61" t="s">
        <v>1251</v>
      </c>
      <c r="AB471" s="66"/>
      <c r="AC471" s="66"/>
      <c r="AD471" s="38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</row>
    <row r="472" spans="1:65" ht="15.75" customHeight="1">
      <c r="A472" s="39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27" t="s">
        <v>1142</v>
      </c>
      <c r="M472" s="47" t="s">
        <v>1329</v>
      </c>
      <c r="N472" s="47" t="s">
        <v>1330</v>
      </c>
      <c r="O472" s="50"/>
      <c r="P472" s="50" t="s">
        <v>61</v>
      </c>
      <c r="Q472" s="27">
        <f t="shared" si="449"/>
        <v>723103</v>
      </c>
      <c r="R472" s="27" t="str">
        <f t="shared" ref="R472:S472" si="470">IFERROR(VLOOKUP(Q472,C$8:F$139,2,0),0)</f>
        <v>MOT.05.</v>
      </c>
      <c r="S472" s="30" t="str">
        <f t="shared" si="470"/>
        <v>Obsługa, diagnozowanie oraz naprawa pojazdów samochodowych</v>
      </c>
      <c r="T472" s="187" t="s">
        <v>116</v>
      </c>
      <c r="U472" s="44">
        <v>1</v>
      </c>
      <c r="V472" s="78"/>
      <c r="W472" s="78"/>
      <c r="X472" s="78"/>
      <c r="Y472" s="78"/>
      <c r="Z472" s="30" t="str">
        <f t="shared" si="453"/>
        <v>Centrum Kształcenia Zawodowego w Oleśnicy, ul. Wojska Polskiego 67</v>
      </c>
      <c r="AA472" s="61" t="s">
        <v>134</v>
      </c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</row>
    <row r="473" spans="1:65" ht="15.75" customHeight="1">
      <c r="A473" s="39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27" t="s">
        <v>1143</v>
      </c>
      <c r="M473" s="50" t="s">
        <v>1059</v>
      </c>
      <c r="N473" s="27" t="s">
        <v>1060</v>
      </c>
      <c r="O473" s="27">
        <v>18886</v>
      </c>
      <c r="P473" s="50" t="s">
        <v>88</v>
      </c>
      <c r="Q473" s="27">
        <f t="shared" si="449"/>
        <v>711204</v>
      </c>
      <c r="R473" s="27" t="str">
        <f t="shared" ref="R473:S473" si="471">IFERROR(VLOOKUP(Q473,C$8:F$139,2,0),0)</f>
        <v>BUD.12.</v>
      </c>
      <c r="S473" s="30" t="str">
        <f t="shared" si="471"/>
        <v> Wykonywanie robót murarskich i tynkarskich</v>
      </c>
      <c r="T473" s="78" t="s">
        <v>140</v>
      </c>
      <c r="U473" s="79">
        <v>1</v>
      </c>
      <c r="V473" s="79">
        <v>0</v>
      </c>
      <c r="W473" s="78" t="s">
        <v>33</v>
      </c>
      <c r="X473" s="79">
        <v>1</v>
      </c>
      <c r="Y473" s="79">
        <v>0</v>
      </c>
      <c r="Z473" s="30" t="str">
        <f t="shared" si="453"/>
        <v>Centrum Kształcenia Zawodowego w Świdnicy, 58-105 Świdnica, ul. Gen. Władysława Sikorskiego 41</v>
      </c>
      <c r="AA473" s="61" t="s">
        <v>34</v>
      </c>
      <c r="AB473" s="38"/>
      <c r="AC473" s="38"/>
      <c r="AD473" s="38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</row>
    <row r="474" spans="1:65" ht="15.75" customHeight="1">
      <c r="A474" s="39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27" t="s">
        <v>1145</v>
      </c>
      <c r="M474" s="50" t="s">
        <v>1059</v>
      </c>
      <c r="N474" s="27" t="s">
        <v>1060</v>
      </c>
      <c r="O474" s="27">
        <v>18886</v>
      </c>
      <c r="P474" s="50" t="s">
        <v>1247</v>
      </c>
      <c r="Q474" s="27">
        <f t="shared" si="449"/>
        <v>712905</v>
      </c>
      <c r="R474" s="27" t="str">
        <f t="shared" ref="R474:S474" si="472">IFERROR(VLOOKUP(Q474,C$8:F$139,2,0),0)</f>
        <v>BUD.11.</v>
      </c>
      <c r="S474" s="30" t="str">
        <f t="shared" si="472"/>
        <v> Wykonywanie robót montażowych, okładzinowych i wykończeniowych</v>
      </c>
      <c r="T474" s="187" t="s">
        <v>1242</v>
      </c>
      <c r="U474" s="34">
        <v>7</v>
      </c>
      <c r="V474" s="79">
        <v>1</v>
      </c>
      <c r="W474" s="78" t="s">
        <v>33</v>
      </c>
      <c r="X474" s="34">
        <v>7</v>
      </c>
      <c r="Y474" s="79">
        <v>1</v>
      </c>
      <c r="Z474" s="30" t="str">
        <f t="shared" si="453"/>
        <v>Centrum Kształcenia Zawodowego i Ustawicznego, 67-400 Wschowa, Plac Kosynierów 1</v>
      </c>
      <c r="AA474" s="61" t="s">
        <v>181</v>
      </c>
      <c r="AB474" s="38"/>
      <c r="AC474" s="38"/>
      <c r="AD474" s="38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</row>
    <row r="475" spans="1:65" ht="15.75" customHeight="1">
      <c r="A475" s="39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27" t="s">
        <v>1146</v>
      </c>
      <c r="M475" s="50" t="s">
        <v>1059</v>
      </c>
      <c r="N475" s="27" t="s">
        <v>1060</v>
      </c>
      <c r="O475" s="27">
        <v>18886</v>
      </c>
      <c r="P475" s="50" t="s">
        <v>1331</v>
      </c>
      <c r="Q475" s="27">
        <f t="shared" si="449"/>
        <v>753105</v>
      </c>
      <c r="R475" s="27" t="str">
        <f t="shared" ref="R475:S475" si="473">IFERROR(VLOOKUP(Q475,C$8:F$139,2,0),0)</f>
        <v>MOD.03.</v>
      </c>
      <c r="S475" s="30" t="str">
        <f t="shared" si="473"/>
        <v>Projektowanie i wytwarzanie wyrobów odzieżowych</v>
      </c>
      <c r="T475" s="78" t="s">
        <v>1213</v>
      </c>
      <c r="U475" s="34">
        <v>4</v>
      </c>
      <c r="V475" s="34">
        <v>3</v>
      </c>
      <c r="W475" s="78" t="s">
        <v>33</v>
      </c>
      <c r="X475" s="34">
        <v>4</v>
      </c>
      <c r="Y475" s="34">
        <v>3</v>
      </c>
      <c r="Z475" s="30" t="str">
        <f t="shared" si="453"/>
        <v>Centrum Kształcenia Zawodowego w Zespole Szkół i Placówek Kształcenia Zawodowego, ul.Botaniczna 66, 65-392  Zielona Góra</v>
      </c>
      <c r="AA475" s="61" t="s">
        <v>81</v>
      </c>
      <c r="AB475" s="38"/>
      <c r="AC475" s="38"/>
      <c r="AD475" s="38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</row>
    <row r="476" spans="1:65" ht="15.75" customHeight="1">
      <c r="A476" s="39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27" t="s">
        <v>1147</v>
      </c>
      <c r="M476" s="50" t="s">
        <v>1059</v>
      </c>
      <c r="N476" s="27" t="s">
        <v>1060</v>
      </c>
      <c r="O476" s="27">
        <v>18886</v>
      </c>
      <c r="P476" s="50" t="s">
        <v>1017</v>
      </c>
      <c r="Q476" s="27">
        <f t="shared" si="449"/>
        <v>522301</v>
      </c>
      <c r="R476" s="27" t="str">
        <f t="shared" ref="R476:S476" si="474">IFERROR(VLOOKUP(Q476,C$8:F$139,2,0),0)</f>
        <v>HAN.01.</v>
      </c>
      <c r="S476" s="30" t="str">
        <f t="shared" si="474"/>
        <v>Prowadzenie sprzedaży</v>
      </c>
      <c r="T476" s="45" t="s">
        <v>1293</v>
      </c>
      <c r="U476" s="60">
        <v>1</v>
      </c>
      <c r="V476" s="60">
        <v>1</v>
      </c>
      <c r="W476" s="78" t="s">
        <v>33</v>
      </c>
      <c r="X476" s="79">
        <v>0</v>
      </c>
      <c r="Y476" s="79">
        <v>0</v>
      </c>
      <c r="Z476" s="30" t="str">
        <f t="shared" si="453"/>
        <v>Zespół Szkół Ponadpodstawowych im. Hipolita Cegielskiego w Ziębicach ul. Wojska Polskiego 3, 57-220 Ziębice</v>
      </c>
      <c r="AA476" s="61" t="s">
        <v>1251</v>
      </c>
      <c r="AB476" s="38"/>
      <c r="AC476" s="203"/>
      <c r="AD476" s="38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</row>
    <row r="477" spans="1:65" ht="15.75" customHeight="1">
      <c r="A477" s="39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27" t="s">
        <v>1149</v>
      </c>
      <c r="M477" s="50" t="s">
        <v>1059</v>
      </c>
      <c r="N477" s="27" t="s">
        <v>1060</v>
      </c>
      <c r="O477" s="27">
        <v>18886</v>
      </c>
      <c r="P477" s="50" t="s">
        <v>1017</v>
      </c>
      <c r="Q477" s="27">
        <f t="shared" si="449"/>
        <v>522301</v>
      </c>
      <c r="R477" s="27" t="str">
        <f t="shared" ref="R477:S477" si="475">IFERROR(VLOOKUP(Q477,C$8:F$139,2,0),0)</f>
        <v>HAN.01.</v>
      </c>
      <c r="S477" s="30" t="str">
        <f t="shared" si="475"/>
        <v>Prowadzenie sprzedaży</v>
      </c>
      <c r="T477" s="45" t="s">
        <v>1217</v>
      </c>
      <c r="U477" s="60">
        <v>3</v>
      </c>
      <c r="V477" s="60">
        <v>3</v>
      </c>
      <c r="W477" s="78" t="s">
        <v>33</v>
      </c>
      <c r="X477" s="79">
        <v>0</v>
      </c>
      <c r="Y477" s="79">
        <v>0</v>
      </c>
      <c r="Z477" s="30" t="str">
        <f t="shared" si="453"/>
        <v>Zespół Szkół Ponadpodstawowych im. Hipolita Cegielskiego w Ziębicach ul. Wojska Polskiego 3, 57-220 Ziębice</v>
      </c>
      <c r="AA477" s="61" t="s">
        <v>1251</v>
      </c>
      <c r="AB477" s="66"/>
      <c r="AC477" s="329"/>
      <c r="AD477" s="38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</row>
    <row r="478" spans="1:65" ht="15.75" customHeight="1">
      <c r="A478" s="39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27" t="s">
        <v>1150</v>
      </c>
      <c r="M478" s="50" t="s">
        <v>1332</v>
      </c>
      <c r="N478" s="27" t="s">
        <v>1060</v>
      </c>
      <c r="O478" s="27">
        <v>24697</v>
      </c>
      <c r="P478" s="50" t="s">
        <v>1017</v>
      </c>
      <c r="Q478" s="27">
        <f t="shared" si="449"/>
        <v>522301</v>
      </c>
      <c r="R478" s="27" t="str">
        <f t="shared" ref="R478:S478" si="476">IFERROR(VLOOKUP(Q478,C$8:F$139,2,0),0)</f>
        <v>HAN.01.</v>
      </c>
      <c r="S478" s="30" t="str">
        <f t="shared" si="476"/>
        <v>Prowadzenie sprzedaży</v>
      </c>
      <c r="T478" s="142" t="s">
        <v>1293</v>
      </c>
      <c r="U478" s="60">
        <v>9</v>
      </c>
      <c r="V478" s="60">
        <v>8</v>
      </c>
      <c r="W478" s="78" t="s">
        <v>161</v>
      </c>
      <c r="X478" s="79">
        <v>0</v>
      </c>
      <c r="Y478" s="79">
        <v>0</v>
      </c>
      <c r="Z478" s="30" t="str">
        <f t="shared" si="453"/>
        <v>Zespół Szkół Ponadpodstawowych im. Hipolita Cegielskiego w Ziębicach ul. Wojska Polskiego 3, 57-220 Ziębice</v>
      </c>
      <c r="AA478" s="61" t="s">
        <v>55</v>
      </c>
      <c r="AB478" s="38"/>
      <c r="AC478" s="38"/>
      <c r="AD478" s="38"/>
      <c r="AE478" s="1"/>
      <c r="AF478" s="1"/>
      <c r="AG478" s="1"/>
      <c r="AH478" s="1"/>
      <c r="AI478" s="1"/>
      <c r="AJ478" s="1"/>
      <c r="AK478" s="9" t="s">
        <v>417</v>
      </c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</row>
    <row r="479" spans="1:65" ht="15.75" customHeight="1">
      <c r="A479" s="39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27" t="s">
        <v>1151</v>
      </c>
      <c r="M479" s="50" t="s">
        <v>1332</v>
      </c>
      <c r="N479" s="27" t="s">
        <v>1060</v>
      </c>
      <c r="O479" s="27">
        <v>24697</v>
      </c>
      <c r="P479" s="50" t="s">
        <v>1240</v>
      </c>
      <c r="Q479" s="27">
        <f t="shared" si="449"/>
        <v>613003</v>
      </c>
      <c r="R479" s="27" t="str">
        <f t="shared" ref="R479:S479" si="477">IFERROR(VLOOKUP(Q479,C$8:F$139,2,0),0)</f>
        <v>ROL.04.</v>
      </c>
      <c r="S479" s="30" t="str">
        <f t="shared" si="477"/>
        <v> Prowadzenie produkcji rolniczej</v>
      </c>
      <c r="T479" s="187" t="s">
        <v>1242</v>
      </c>
      <c r="U479" s="79">
        <v>2</v>
      </c>
      <c r="V479" s="79">
        <v>1</v>
      </c>
      <c r="W479" s="78" t="s">
        <v>33</v>
      </c>
      <c r="X479" s="79">
        <v>2</v>
      </c>
      <c r="Y479" s="79">
        <v>1</v>
      </c>
      <c r="Z479" s="30" t="str">
        <f t="shared" si="453"/>
        <v>Centrum Kształcenia Zawodowego i Ustawicznego, 67-400 Wschowa, Plac Kosynierów 1</v>
      </c>
      <c r="AA479" s="61" t="s">
        <v>181</v>
      </c>
      <c r="AB479" s="38"/>
      <c r="AC479" s="38"/>
      <c r="AD479" s="38"/>
      <c r="AE479" s="1"/>
      <c r="AF479" s="1"/>
      <c r="AG479" s="1"/>
      <c r="AH479" s="1"/>
      <c r="AI479" s="1"/>
      <c r="AJ479" s="1"/>
      <c r="AK479" s="9" t="s">
        <v>417</v>
      </c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</row>
    <row r="480" spans="1:65" ht="15.75" customHeight="1">
      <c r="A480" s="39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27" t="s">
        <v>1152</v>
      </c>
      <c r="M480" s="50" t="s">
        <v>1332</v>
      </c>
      <c r="N480" s="27" t="s">
        <v>1060</v>
      </c>
      <c r="O480" s="27">
        <v>24697</v>
      </c>
      <c r="P480" s="50" t="s">
        <v>1286</v>
      </c>
      <c r="Q480" s="27">
        <f t="shared" si="449"/>
        <v>751201</v>
      </c>
      <c r="R480" s="27" t="str">
        <f t="shared" ref="R480:S480" si="478">IFERROR(VLOOKUP(Q480,C$8:F$139,2,0),0)</f>
        <v>SPC.01.</v>
      </c>
      <c r="S480" s="30" t="str">
        <f t="shared" si="478"/>
        <v>Produkcja wyrobów cukierniczych</v>
      </c>
      <c r="T480" s="31" t="s">
        <v>1220</v>
      </c>
      <c r="U480" s="79">
        <v>5</v>
      </c>
      <c r="V480" s="79">
        <v>2</v>
      </c>
      <c r="W480" s="78" t="s">
        <v>161</v>
      </c>
      <c r="X480" s="79">
        <v>2</v>
      </c>
      <c r="Y480" s="79">
        <v>0</v>
      </c>
      <c r="Z480" s="30" t="str">
        <f t="shared" si="453"/>
        <v>Centrum Kształcenia Zawodowego w Kłodzkiej Szkole Przedsiębiorczości w Kłodzku, ul. Szkolna 8, 57-300 Kłodzko</v>
      </c>
      <c r="AA480" s="61" t="s">
        <v>71</v>
      </c>
      <c r="AB480" s="38"/>
      <c r="AC480" s="38"/>
      <c r="AD480" s="38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</row>
    <row r="481" spans="1:65" ht="15.75" customHeight="1">
      <c r="A481" s="39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27" t="s">
        <v>1153</v>
      </c>
      <c r="M481" s="50" t="s">
        <v>1332</v>
      </c>
      <c r="N481" s="27" t="s">
        <v>1060</v>
      </c>
      <c r="O481" s="27">
        <v>24697</v>
      </c>
      <c r="P481" s="120" t="s">
        <v>88</v>
      </c>
      <c r="Q481" s="27">
        <f t="shared" si="449"/>
        <v>711204</v>
      </c>
      <c r="R481" s="27" t="str">
        <f t="shared" ref="R481:S481" si="479">IFERROR(VLOOKUP(Q481,C$8:F$139,2,0),0)</f>
        <v>BUD.12.</v>
      </c>
      <c r="S481" s="30" t="str">
        <f t="shared" si="479"/>
        <v> Wykonywanie robót murarskich i tynkarskich</v>
      </c>
      <c r="T481" s="78" t="s">
        <v>140</v>
      </c>
      <c r="U481" s="34">
        <v>4</v>
      </c>
      <c r="V481" s="79">
        <v>0</v>
      </c>
      <c r="W481" s="78" t="s">
        <v>33</v>
      </c>
      <c r="X481" s="34">
        <v>2</v>
      </c>
      <c r="Y481" s="79">
        <v>0</v>
      </c>
      <c r="Z481" s="30" t="str">
        <f t="shared" si="453"/>
        <v>Centrum Kształcenia Zawodowego w Świdnicy, 58-105 Świdnica, ul. Gen. Władysława Sikorskiego 41</v>
      </c>
      <c r="AA481" s="61" t="s">
        <v>34</v>
      </c>
      <c r="AB481" s="38"/>
      <c r="AC481" s="38"/>
      <c r="AD481" s="38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</row>
    <row r="482" spans="1:65" ht="15.75" customHeight="1">
      <c r="A482" s="39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27"/>
      <c r="M482" s="50" t="s">
        <v>1332</v>
      </c>
      <c r="N482" s="27" t="s">
        <v>1060</v>
      </c>
      <c r="O482" s="27">
        <v>24697</v>
      </c>
      <c r="P482" s="50" t="s">
        <v>1237</v>
      </c>
      <c r="Q482" s="27">
        <f t="shared" si="449"/>
        <v>514101</v>
      </c>
      <c r="R482" s="27" t="str">
        <f t="shared" ref="R482:S482" si="480">IFERROR(VLOOKUP(Q482,C$8:F$139,2,0),0)</f>
        <v>FRK.01.</v>
      </c>
      <c r="S482" s="30" t="str">
        <f t="shared" si="480"/>
        <v>Wykonywanie usług fryzjerskich</v>
      </c>
      <c r="T482" s="44" t="s">
        <v>1232</v>
      </c>
      <c r="U482" s="79">
        <v>3</v>
      </c>
      <c r="V482" s="79">
        <v>3</v>
      </c>
      <c r="W482" s="78" t="s">
        <v>161</v>
      </c>
      <c r="X482" s="79">
        <v>3</v>
      </c>
      <c r="Y482" s="79">
        <v>3</v>
      </c>
      <c r="Z482" s="30" t="str">
        <f t="shared" si="453"/>
        <v>Centrum Kształcenia Zawodowego w Kłodzkiej Szkole Przedsiębiorczości w Kłodzku, ul. Szkolna 8, 57-300 Kłodzko</v>
      </c>
      <c r="AA482" s="61" t="s">
        <v>71</v>
      </c>
      <c r="AB482" s="38"/>
      <c r="AC482" s="38"/>
      <c r="AD482" s="38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</row>
    <row r="483" spans="1:65" ht="15.75" customHeight="1">
      <c r="A483" s="39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27" t="s">
        <v>1154</v>
      </c>
      <c r="M483" s="50" t="s">
        <v>1332</v>
      </c>
      <c r="N483" s="27" t="s">
        <v>1060</v>
      </c>
      <c r="O483" s="27">
        <v>24697</v>
      </c>
      <c r="P483" s="50" t="s">
        <v>1222</v>
      </c>
      <c r="Q483" s="27">
        <f t="shared" si="449"/>
        <v>512001</v>
      </c>
      <c r="R483" s="27" t="str">
        <f t="shared" ref="R483:S483" si="481">IFERROR(VLOOKUP(Q483,C$8:F$139,2,0),0)</f>
        <v>HGT.02.</v>
      </c>
      <c r="S483" s="30" t="str">
        <f t="shared" si="481"/>
        <v> Przygotowanie i wydawanie dań</v>
      </c>
      <c r="T483" s="31" t="s">
        <v>1219</v>
      </c>
      <c r="U483" s="79">
        <v>9</v>
      </c>
      <c r="V483" s="79">
        <v>6</v>
      </c>
      <c r="W483" s="78" t="s">
        <v>161</v>
      </c>
      <c r="X483" s="79">
        <v>4</v>
      </c>
      <c r="Y483" s="79">
        <v>4</v>
      </c>
      <c r="Z483" s="30" t="str">
        <f t="shared" si="453"/>
        <v>Centrum Kształcenia Zawodowego w Kłodzkiej Szkole Przedsiębiorczości w Kłodzku, ul. Szkolna 8, 57-300 Kłodzko</v>
      </c>
      <c r="AA483" s="61" t="s">
        <v>71</v>
      </c>
      <c r="AB483" s="38"/>
      <c r="AC483" s="38"/>
      <c r="AD483" s="38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</row>
    <row r="484" spans="1:65" ht="15.75" customHeight="1">
      <c r="A484" s="39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27" t="s">
        <v>1157</v>
      </c>
      <c r="M484" s="50" t="s">
        <v>1332</v>
      </c>
      <c r="N484" s="27" t="s">
        <v>1060</v>
      </c>
      <c r="O484" s="27">
        <v>24697</v>
      </c>
      <c r="P484" s="50" t="s">
        <v>120</v>
      </c>
      <c r="Q484" s="27">
        <f t="shared" si="449"/>
        <v>712618</v>
      </c>
      <c r="R484" s="27" t="str">
        <f t="shared" ref="R484:S484" si="482">IFERROR(VLOOKUP(Q484,C$8:F$139,2,0),0)</f>
        <v>BUD.09.</v>
      </c>
      <c r="S484" s="30" t="str">
        <f t="shared" si="482"/>
        <v>Wykonywanie robót związanych z budową, montażem i eksploatacją sieci oraz instalacji sanitarnych</v>
      </c>
      <c r="T484" s="187" t="s">
        <v>216</v>
      </c>
      <c r="U484" s="79">
        <v>3</v>
      </c>
      <c r="V484" s="79">
        <v>0</v>
      </c>
      <c r="W484" s="78" t="s">
        <v>33</v>
      </c>
      <c r="X484" s="34">
        <v>0</v>
      </c>
      <c r="Y484" s="79">
        <v>0</v>
      </c>
      <c r="Z484" s="30" t="str">
        <f t="shared" si="453"/>
        <v>Centrum Kształcenia Zawodowego w Świdnicy, 58-105 Świdnica, ul. Gen. Władysława Sikorskiego 41</v>
      </c>
      <c r="AA484" s="61" t="s">
        <v>34</v>
      </c>
      <c r="AB484" s="38"/>
      <c r="AC484" s="38"/>
      <c r="AD484" s="38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</row>
    <row r="485" spans="1:65" ht="15.75" customHeight="1">
      <c r="A485" s="39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27" t="s">
        <v>1158</v>
      </c>
      <c r="M485" s="50" t="s">
        <v>1332</v>
      </c>
      <c r="N485" s="27" t="s">
        <v>1060</v>
      </c>
      <c r="O485" s="27">
        <v>24697</v>
      </c>
      <c r="P485" s="47" t="s">
        <v>92</v>
      </c>
      <c r="Q485" s="27">
        <f t="shared" si="449"/>
        <v>752205</v>
      </c>
      <c r="R485" s="27" t="str">
        <f t="shared" ref="R485:S485" si="483">IFERROR(VLOOKUP(Q485,C$8:F$139,2,0),0)</f>
        <v>DRM.04.</v>
      </c>
      <c r="S485" s="30" t="str">
        <f t="shared" si="483"/>
        <v> Wytwarzanie wyrobów z drewna i materiałów drewnopochodnych</v>
      </c>
      <c r="T485" s="152" t="s">
        <v>140</v>
      </c>
      <c r="U485" s="210">
        <v>1</v>
      </c>
      <c r="V485" s="79">
        <v>0</v>
      </c>
      <c r="W485" s="78" t="s">
        <v>33</v>
      </c>
      <c r="X485" s="79">
        <v>1</v>
      </c>
      <c r="Y485" s="79">
        <v>0</v>
      </c>
      <c r="Z485" s="30" t="str">
        <f t="shared" si="453"/>
        <v>Centrum Kształcenia Zawodowego w Świdnicy, 58-105 Świdnica, ul. Gen. Władysława Sikorskiego 41</v>
      </c>
      <c r="AA485" s="61" t="s">
        <v>34</v>
      </c>
      <c r="AB485" s="38"/>
      <c r="AC485" s="7"/>
      <c r="AD485" s="38"/>
      <c r="AE485" s="1"/>
      <c r="AF485" s="1"/>
      <c r="AG485" s="1"/>
      <c r="AH485" s="1"/>
      <c r="AI485" s="1"/>
      <c r="AJ485" s="114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</row>
    <row r="486" spans="1:65" ht="15.75" customHeight="1">
      <c r="A486" s="39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27" t="s">
        <v>1159</v>
      </c>
      <c r="M486" s="50" t="s">
        <v>1332</v>
      </c>
      <c r="N486" s="27" t="s">
        <v>1060</v>
      </c>
      <c r="O486" s="27">
        <v>24697</v>
      </c>
      <c r="P486" s="50" t="s">
        <v>1331</v>
      </c>
      <c r="Q486" s="27">
        <f t="shared" si="449"/>
        <v>753105</v>
      </c>
      <c r="R486" s="27" t="str">
        <f t="shared" ref="R486:S486" si="484">IFERROR(VLOOKUP(Q486,C$8:F$139,2,0),0)</f>
        <v>MOD.03.</v>
      </c>
      <c r="S486" s="30" t="str">
        <f t="shared" si="484"/>
        <v>Projektowanie i wytwarzanie wyrobów odzieżowych</v>
      </c>
      <c r="T486" s="289"/>
      <c r="U486" s="263">
        <v>0</v>
      </c>
      <c r="V486" s="34">
        <v>0</v>
      </c>
      <c r="W486" s="78" t="s">
        <v>161</v>
      </c>
      <c r="X486" s="34">
        <v>0</v>
      </c>
      <c r="Y486" s="34">
        <v>0</v>
      </c>
      <c r="Z486" s="30" t="str">
        <f t="shared" si="453"/>
        <v>Centrum Kształcenia Zawodowego w Zespole Szkół i Placówek Kształcenia Zawodowego, ul.Botaniczna 66, 65-392  Zielona Góra</v>
      </c>
      <c r="AA486" s="61" t="s">
        <v>81</v>
      </c>
      <c r="AB486" s="38"/>
      <c r="AC486" s="38"/>
      <c r="AD486" s="38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</row>
    <row r="487" spans="1:65" ht="15.75" customHeight="1">
      <c r="A487" s="39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27" t="s">
        <v>1160</v>
      </c>
      <c r="M487" s="50" t="s">
        <v>1332</v>
      </c>
      <c r="N487" s="27" t="s">
        <v>1060</v>
      </c>
      <c r="O487" s="27">
        <v>24697</v>
      </c>
      <c r="P487" s="47" t="s">
        <v>40</v>
      </c>
      <c r="Q487" s="27">
        <f t="shared" si="449"/>
        <v>741103</v>
      </c>
      <c r="R487" s="27" t="str">
        <f t="shared" ref="R487:S487" si="485">IFERROR(VLOOKUP(Q487,C$8:F$139,2,0),0)</f>
        <v>ELE.02.</v>
      </c>
      <c r="S487" s="30" t="str">
        <f t="shared" si="485"/>
        <v>Montaż, uruchamianie i konserwacja instalacji, maszyn i urządzeń elektrycznych</v>
      </c>
      <c r="T487" s="31" t="s">
        <v>140</v>
      </c>
      <c r="U487" s="79">
        <v>4</v>
      </c>
      <c r="V487" s="79">
        <v>0</v>
      </c>
      <c r="W487" s="78" t="s">
        <v>33</v>
      </c>
      <c r="X487" s="79">
        <v>4</v>
      </c>
      <c r="Y487" s="79">
        <v>0</v>
      </c>
      <c r="Z487" s="30" t="str">
        <f t="shared" si="453"/>
        <v>Centrum Kształcenia Zawodowego w Świdnicy, 58-105 Świdnica, ul. Gen. Władysława Sikorskiego 41</v>
      </c>
      <c r="AA487" s="37" t="s">
        <v>34</v>
      </c>
      <c r="AB487" s="38"/>
      <c r="AC487" s="38"/>
      <c r="AD487" s="38"/>
      <c r="AE487" s="1"/>
      <c r="AF487" s="1"/>
      <c r="AG487" s="1"/>
      <c r="AH487" s="1"/>
      <c r="AI487" s="1"/>
      <c r="AJ487" s="9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</row>
    <row r="488" spans="1:65" ht="15.75" customHeight="1">
      <c r="A488" s="39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27" t="s">
        <v>1161</v>
      </c>
      <c r="M488" s="50" t="s">
        <v>1332</v>
      </c>
      <c r="N488" s="27" t="s">
        <v>1060</v>
      </c>
      <c r="O488" s="27">
        <v>24697</v>
      </c>
      <c r="P488" s="50" t="s">
        <v>583</v>
      </c>
      <c r="Q488" s="27">
        <f t="shared" si="449"/>
        <v>723103</v>
      </c>
      <c r="R488" s="27" t="str">
        <f t="shared" ref="R488:S488" si="486">IFERROR(VLOOKUP(Q488,C$8:F$139,2,0),0)</f>
        <v>MOT.05.</v>
      </c>
      <c r="S488" s="30" t="str">
        <f t="shared" si="486"/>
        <v>Obsługa, diagnozowanie oraz naprawa pojazdów samochodowych</v>
      </c>
      <c r="T488" s="142" t="s">
        <v>1333</v>
      </c>
      <c r="U488" s="60">
        <v>2</v>
      </c>
      <c r="V488" s="60">
        <v>0</v>
      </c>
      <c r="W488" s="78" t="s">
        <v>161</v>
      </c>
      <c r="X488" s="79">
        <v>0</v>
      </c>
      <c r="Y488" s="79">
        <v>0</v>
      </c>
      <c r="Z488" s="30" t="str">
        <f t="shared" si="453"/>
        <v>Zespół Szkół Ponadpodstawowych im. Hipolita Cegielskiego w Ziębicach ul. Wojska Polskiego 3, 57-220 Ziębice</v>
      </c>
      <c r="AA488" s="61" t="s">
        <v>55</v>
      </c>
      <c r="AB488" s="38"/>
      <c r="AC488" s="38"/>
      <c r="AD488" s="38"/>
      <c r="AE488" s="1"/>
      <c r="AF488" s="1"/>
      <c r="AG488" s="1"/>
      <c r="AH488" s="1"/>
      <c r="AI488" s="1"/>
      <c r="AJ488" s="1"/>
      <c r="AK488" s="9" t="s">
        <v>417</v>
      </c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</row>
    <row r="489" spans="1:65" ht="15.75" customHeight="1">
      <c r="A489" s="39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27" t="s">
        <v>1162</v>
      </c>
      <c r="M489" s="50" t="s">
        <v>1082</v>
      </c>
      <c r="N489" s="27" t="s">
        <v>1083</v>
      </c>
      <c r="O489" s="27">
        <v>44480</v>
      </c>
      <c r="P489" s="50" t="s">
        <v>74</v>
      </c>
      <c r="Q489" s="27">
        <f t="shared" si="449"/>
        <v>522301</v>
      </c>
      <c r="R489" s="27" t="str">
        <f t="shared" ref="R489:S489" si="487">IFERROR(VLOOKUP(Q489,C$8:F$139,2,0),0)</f>
        <v>HAN.01.</v>
      </c>
      <c r="S489" s="30" t="str">
        <f t="shared" si="487"/>
        <v>Prowadzenie sprzedaży</v>
      </c>
      <c r="T489" s="142" t="s">
        <v>1217</v>
      </c>
      <c r="U489" s="60">
        <v>5</v>
      </c>
      <c r="V489" s="60">
        <v>5</v>
      </c>
      <c r="W489" s="78" t="s">
        <v>33</v>
      </c>
      <c r="X489" s="34">
        <v>5</v>
      </c>
      <c r="Y489" s="34">
        <v>5</v>
      </c>
      <c r="Z489" s="30" t="str">
        <f t="shared" si="453"/>
        <v>Zespół Szkół Ponadpodstawowych im. Hipolita Cegielskiego w Ziębicach ul. Wojska Polskiego 3, 57-220 Ziębice</v>
      </c>
      <c r="AA489" s="61" t="s">
        <v>55</v>
      </c>
      <c r="AB489" s="38"/>
      <c r="AC489" s="38"/>
      <c r="AD489" s="38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</row>
    <row r="490" spans="1:65" ht="15.75" customHeight="1">
      <c r="A490" s="39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27" t="s">
        <v>1163</v>
      </c>
      <c r="M490" s="50" t="s">
        <v>1082</v>
      </c>
      <c r="N490" s="27" t="s">
        <v>1083</v>
      </c>
      <c r="O490" s="27">
        <v>44480</v>
      </c>
      <c r="P490" s="50" t="s">
        <v>237</v>
      </c>
      <c r="Q490" s="27">
        <f t="shared" si="449"/>
        <v>513101</v>
      </c>
      <c r="R490" s="27" t="str">
        <f t="shared" ref="R490:S490" si="488">IFERROR(VLOOKUP(Q490,C$8:F$139,2,0),0)</f>
        <v>HGT.01.</v>
      </c>
      <c r="S490" s="30" t="str">
        <f t="shared" si="488"/>
        <v>Wykonywanie usług kelnerskich</v>
      </c>
      <c r="T490" s="78" t="s">
        <v>880</v>
      </c>
      <c r="U490" s="79">
        <v>1</v>
      </c>
      <c r="V490" s="79">
        <v>1</v>
      </c>
      <c r="W490" s="78" t="s">
        <v>33</v>
      </c>
      <c r="X490" s="79">
        <v>1</v>
      </c>
      <c r="Y490" s="79">
        <v>1</v>
      </c>
      <c r="Z490" s="30" t="str">
        <f t="shared" si="453"/>
        <v>Zespół Placówek Oświatowych Centrum Kształcenia Zawodowego nr 2 w Olkuszu, ul. Legionów Polskich 3</v>
      </c>
      <c r="AA490" s="61" t="s">
        <v>141</v>
      </c>
      <c r="AB490" s="38"/>
      <c r="AC490" s="38"/>
      <c r="AD490" s="38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</row>
    <row r="491" spans="1:65" ht="15.75" customHeight="1">
      <c r="A491" s="39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27" t="s">
        <v>1167</v>
      </c>
      <c r="M491" s="50" t="s">
        <v>1082</v>
      </c>
      <c r="N491" s="27" t="s">
        <v>1083</v>
      </c>
      <c r="O491" s="27">
        <v>44480</v>
      </c>
      <c r="P491" s="50" t="s">
        <v>31</v>
      </c>
      <c r="Q491" s="27">
        <f t="shared" si="449"/>
        <v>751201</v>
      </c>
      <c r="R491" s="27" t="str">
        <f t="shared" ref="R491:S491" si="489">IFERROR(VLOOKUP(Q491,C$8:F$139,2,0),0)</f>
        <v>SPC.01.</v>
      </c>
      <c r="S491" s="30" t="str">
        <f t="shared" si="489"/>
        <v>Produkcja wyrobów cukierniczych</v>
      </c>
      <c r="T491" s="31" t="s">
        <v>1220</v>
      </c>
      <c r="U491" s="79">
        <v>3</v>
      </c>
      <c r="V491" s="79">
        <v>2</v>
      </c>
      <c r="W491" s="78" t="s">
        <v>33</v>
      </c>
      <c r="X491" s="79">
        <v>3</v>
      </c>
      <c r="Y491" s="79">
        <v>2</v>
      </c>
      <c r="Z491" s="30" t="str">
        <f t="shared" si="453"/>
        <v>Centrum Kształcenia Zawodowego w Kłodzkiej Szkole Przedsiębiorczości w Kłodzku, ul. Szkolna 8, 57-300 Kłodzko</v>
      </c>
      <c r="AA491" s="61" t="s">
        <v>71</v>
      </c>
      <c r="AB491" s="38"/>
      <c r="AC491" s="38"/>
      <c r="AD491" s="38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</row>
    <row r="492" spans="1:65" ht="15.75" customHeight="1">
      <c r="A492" s="39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27" t="s">
        <v>1168</v>
      </c>
      <c r="M492" s="50" t="s">
        <v>1082</v>
      </c>
      <c r="N492" s="27" t="s">
        <v>1083</v>
      </c>
      <c r="O492" s="27">
        <v>44480</v>
      </c>
      <c r="P492" s="50" t="s">
        <v>44</v>
      </c>
      <c r="Q492" s="27">
        <f t="shared" si="449"/>
        <v>514101</v>
      </c>
      <c r="R492" s="27" t="str">
        <f t="shared" ref="R492:S492" si="490">IFERROR(VLOOKUP(Q492,C$8:F$139,2,0),0)</f>
        <v>FRK.01.</v>
      </c>
      <c r="S492" s="30" t="str">
        <f t="shared" si="490"/>
        <v>Wykonywanie usług fryzjerskich</v>
      </c>
      <c r="T492" s="45" t="s">
        <v>1260</v>
      </c>
      <c r="U492" s="60">
        <v>11</v>
      </c>
      <c r="V492" s="60">
        <v>10</v>
      </c>
      <c r="W492" s="78" t="s">
        <v>33</v>
      </c>
      <c r="X492" s="34">
        <v>11</v>
      </c>
      <c r="Y492" s="34">
        <v>10</v>
      </c>
      <c r="Z492" s="30" t="str">
        <f t="shared" si="453"/>
        <v>Zespół Szkół Ponadpodstawowych im. Hipolita Cegielskiego w Ziębicach ul. Wojska Polskiego 3, 57-220 Ziębice</v>
      </c>
      <c r="AA492" s="61" t="s">
        <v>55</v>
      </c>
      <c r="AB492" s="38"/>
      <c r="AC492" s="38"/>
      <c r="AD492" s="38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</row>
    <row r="493" spans="1:65" ht="15.75" customHeight="1">
      <c r="A493" s="39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27" t="s">
        <v>1169</v>
      </c>
      <c r="M493" s="50" t="s">
        <v>1082</v>
      </c>
      <c r="N493" s="27" t="s">
        <v>1083</v>
      </c>
      <c r="O493" s="27">
        <v>44480</v>
      </c>
      <c r="P493" s="50" t="s">
        <v>61</v>
      </c>
      <c r="Q493" s="27">
        <f t="shared" si="449"/>
        <v>723103</v>
      </c>
      <c r="R493" s="27" t="str">
        <f t="shared" ref="R493:S493" si="491">IFERROR(VLOOKUP(Q493,C$8:F$139,2,0),0)</f>
        <v>MOT.05.</v>
      </c>
      <c r="S493" s="30" t="str">
        <f t="shared" si="491"/>
        <v>Obsługa, diagnozowanie oraz naprawa pojazdów samochodowych</v>
      </c>
      <c r="T493" s="45" t="s">
        <v>1333</v>
      </c>
      <c r="U493" s="60">
        <v>19</v>
      </c>
      <c r="V493" s="60">
        <v>0</v>
      </c>
      <c r="W493" s="78" t="s">
        <v>33</v>
      </c>
      <c r="X493" s="34">
        <v>19</v>
      </c>
      <c r="Y493" s="79">
        <v>0</v>
      </c>
      <c r="Z493" s="30" t="str">
        <f t="shared" si="453"/>
        <v>Zespół Szkół Ponadpodstawowych im. Hipolita Cegielskiego w Ziębicach ul. Wojska Polskiego 3, 57-220 Ziębice</v>
      </c>
      <c r="AA493" s="61" t="s">
        <v>55</v>
      </c>
      <c r="AB493" s="38"/>
      <c r="AC493" s="38"/>
      <c r="AD493" s="38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</row>
    <row r="494" spans="1:65" ht="15.75" customHeight="1">
      <c r="A494" s="39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27" t="s">
        <v>1170</v>
      </c>
      <c r="M494" s="50" t="s">
        <v>1082</v>
      </c>
      <c r="N494" s="27" t="s">
        <v>1083</v>
      </c>
      <c r="O494" s="27">
        <v>44480</v>
      </c>
      <c r="P494" s="50" t="s">
        <v>40</v>
      </c>
      <c r="Q494" s="27">
        <f t="shared" si="449"/>
        <v>741103</v>
      </c>
      <c r="R494" s="27" t="str">
        <f t="shared" ref="R494:S494" si="492">IFERROR(VLOOKUP(Q494,C$8:F$139,2,0),0)</f>
        <v>ELE.02.</v>
      </c>
      <c r="S494" s="30" t="str">
        <f t="shared" si="492"/>
        <v>Montaż, uruchamianie i konserwacja instalacji, maszyn i urządzeń elektrycznych</v>
      </c>
      <c r="T494" s="187" t="s">
        <v>1227</v>
      </c>
      <c r="U494" s="79">
        <v>3</v>
      </c>
      <c r="V494" s="79">
        <v>0</v>
      </c>
      <c r="W494" s="78" t="s">
        <v>33</v>
      </c>
      <c r="X494" s="79">
        <v>3</v>
      </c>
      <c r="Y494" s="79">
        <v>0</v>
      </c>
      <c r="Z494" s="30" t="str">
        <f t="shared" si="453"/>
        <v>Centrum Kształcenia Zawodowego w Oleśnicy, ul. Wojska Polskiego 67</v>
      </c>
      <c r="AA494" s="61" t="s">
        <v>134</v>
      </c>
      <c r="AB494" s="38"/>
      <c r="AC494" s="38"/>
      <c r="AD494" s="38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</row>
    <row r="495" spans="1:65" ht="15.75" customHeight="1">
      <c r="A495" s="39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27" t="s">
        <v>1171</v>
      </c>
      <c r="M495" s="50" t="s">
        <v>1082</v>
      </c>
      <c r="N495" s="27" t="s">
        <v>1083</v>
      </c>
      <c r="O495" s="27">
        <v>44480</v>
      </c>
      <c r="P495" s="50" t="s">
        <v>133</v>
      </c>
      <c r="Q495" s="27">
        <f t="shared" si="449"/>
        <v>753402</v>
      </c>
      <c r="R495" s="27" t="str">
        <f t="shared" ref="R495:S495" si="493">IFERROR(VLOOKUP(Q495,C$8:F$139,2,0),0)</f>
        <v>DRM.05.</v>
      </c>
      <c r="S495" s="30" t="str">
        <f t="shared" si="493"/>
        <v>Wykonywanie wyrobów tapicerowanych</v>
      </c>
      <c r="T495" s="245" t="s">
        <v>140</v>
      </c>
      <c r="U495" s="330">
        <v>1</v>
      </c>
      <c r="V495" s="34">
        <v>1</v>
      </c>
      <c r="W495" s="44" t="s">
        <v>33</v>
      </c>
      <c r="X495" s="34">
        <v>1</v>
      </c>
      <c r="Y495" s="34">
        <v>1</v>
      </c>
      <c r="Z495" s="30" t="str">
        <f t="shared" si="453"/>
        <v>Centrum Kształcenia Zawodowego w Oleśnicy, ul. Wojska Polskiego 67</v>
      </c>
      <c r="AA495" s="61" t="s">
        <v>134</v>
      </c>
      <c r="AB495" s="38"/>
      <c r="AC495" s="38"/>
      <c r="AD495" s="38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</row>
    <row r="496" spans="1:65" ht="15.75" customHeight="1">
      <c r="A496" s="39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27" t="s">
        <v>1172</v>
      </c>
      <c r="M496" s="50" t="s">
        <v>1082</v>
      </c>
      <c r="N496" s="27" t="s">
        <v>1083</v>
      </c>
      <c r="O496" s="27">
        <v>44480</v>
      </c>
      <c r="P496" s="50" t="s">
        <v>79</v>
      </c>
      <c r="Q496" s="27">
        <f t="shared" si="449"/>
        <v>712905</v>
      </c>
      <c r="R496" s="27" t="str">
        <f t="shared" ref="R496:S496" si="494">IFERROR(VLOOKUP(Q496,C$8:F$139,2,0),0)</f>
        <v>BUD.11.</v>
      </c>
      <c r="S496" s="30" t="str">
        <f t="shared" si="494"/>
        <v> Wykonywanie robót montażowych, okładzinowych i wykończeniowych</v>
      </c>
      <c r="T496" s="78" t="s">
        <v>1213</v>
      </c>
      <c r="U496" s="79">
        <v>1</v>
      </c>
      <c r="V496" s="79">
        <v>0</v>
      </c>
      <c r="W496" s="78" t="s">
        <v>33</v>
      </c>
      <c r="X496" s="79">
        <v>1</v>
      </c>
      <c r="Y496" s="79">
        <v>0</v>
      </c>
      <c r="Z496" s="30" t="str">
        <f t="shared" si="453"/>
        <v>Centrum Kształcenia Zawodowego w Zespole Szkół i Placówek Kształcenia Zawodowego, ul.Botaniczna 66, 65-392  Zielona Góra</v>
      </c>
      <c r="AA496" s="61" t="s">
        <v>81</v>
      </c>
      <c r="AB496" s="38"/>
      <c r="AC496" s="38"/>
      <c r="AD496" s="38"/>
      <c r="AE496" s="1"/>
      <c r="AF496" s="1"/>
      <c r="AG496" s="1"/>
      <c r="AH496" s="1"/>
      <c r="AI496" s="1"/>
      <c r="AJ496" s="1"/>
      <c r="AK496" s="9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</row>
    <row r="497" spans="1:65" ht="15.75" customHeight="1">
      <c r="A497" s="39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27" t="s">
        <v>1173</v>
      </c>
      <c r="M497" s="50" t="s">
        <v>1082</v>
      </c>
      <c r="N497" s="27" t="s">
        <v>1083</v>
      </c>
      <c r="O497" s="27">
        <v>44480</v>
      </c>
      <c r="P497" s="50" t="s">
        <v>88</v>
      </c>
      <c r="Q497" s="27">
        <f t="shared" si="449"/>
        <v>711204</v>
      </c>
      <c r="R497" s="27" t="str">
        <f t="shared" ref="R497:S497" si="495">IFERROR(VLOOKUP(Q497,C$8:F$139,2,0),0)</f>
        <v>BUD.12.</v>
      </c>
      <c r="S497" s="30" t="str">
        <f t="shared" si="495"/>
        <v> Wykonywanie robót murarskich i tynkarskich</v>
      </c>
      <c r="T497" s="78"/>
      <c r="U497" s="263">
        <v>0</v>
      </c>
      <c r="V497" s="79"/>
      <c r="W497" s="78"/>
      <c r="X497" s="34"/>
      <c r="Y497" s="79"/>
      <c r="Z497" s="30" t="str">
        <f t="shared" si="453"/>
        <v>Centrum Kształcenia Zawodowego w Świdnicy, 58-105 Świdnica, ul. Gen. Władysława Sikorskiego 41</v>
      </c>
      <c r="AA497" s="37" t="s">
        <v>34</v>
      </c>
      <c r="AB497" s="38"/>
      <c r="AC497" s="38"/>
      <c r="AD497" s="38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</row>
    <row r="498" spans="1:65" ht="15.75" customHeight="1">
      <c r="A498" s="39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27" t="s">
        <v>1175</v>
      </c>
      <c r="M498" s="50" t="s">
        <v>1082</v>
      </c>
      <c r="N498" s="27" t="s">
        <v>1083</v>
      </c>
      <c r="O498" s="27">
        <v>44480</v>
      </c>
      <c r="P498" s="50" t="s">
        <v>114</v>
      </c>
      <c r="Q498" s="27">
        <f t="shared" si="449"/>
        <v>512001</v>
      </c>
      <c r="R498" s="27" t="str">
        <f t="shared" ref="R498:S498" si="496">IFERROR(VLOOKUP(Q498,C$8:F$139,2,0),0)</f>
        <v>HGT.02.</v>
      </c>
      <c r="S498" s="30" t="str">
        <f t="shared" si="496"/>
        <v> Przygotowanie i wydawanie dań</v>
      </c>
      <c r="T498" s="142" t="s">
        <v>1223</v>
      </c>
      <c r="U498" s="60">
        <v>6</v>
      </c>
      <c r="V498" s="60">
        <v>4</v>
      </c>
      <c r="W498" s="78" t="s">
        <v>33</v>
      </c>
      <c r="X498" s="79">
        <v>6</v>
      </c>
      <c r="Y498" s="34">
        <v>4</v>
      </c>
      <c r="Z498" s="30" t="str">
        <f t="shared" si="453"/>
        <v>Zespół Szkół Ponadpodstawowych im. Hipolita Cegielskiego w Ziębicach ul. Wojska Polskiego 3, 57-220 Ziębice</v>
      </c>
      <c r="AA498" s="61" t="s">
        <v>55</v>
      </c>
      <c r="AB498" s="38"/>
      <c r="AC498" s="38"/>
      <c r="AD498" s="38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</row>
    <row r="499" spans="1:65" ht="15.75" customHeight="1">
      <c r="A499" s="39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27" t="s">
        <v>1177</v>
      </c>
      <c r="M499" s="50" t="s">
        <v>1094</v>
      </c>
      <c r="N499" s="27" t="s">
        <v>1033</v>
      </c>
      <c r="O499" s="27">
        <v>73721</v>
      </c>
      <c r="P499" s="50" t="s">
        <v>583</v>
      </c>
      <c r="Q499" s="27">
        <f t="shared" si="449"/>
        <v>723103</v>
      </c>
      <c r="R499" s="27" t="str">
        <f t="shared" ref="R499:S499" si="497">IFERROR(VLOOKUP(Q499,C$8:F$139,2,0),0)</f>
        <v>MOT.05.</v>
      </c>
      <c r="S499" s="30" t="str">
        <f t="shared" si="497"/>
        <v>Obsługa, diagnozowanie oraz naprawa pojazdów samochodowych</v>
      </c>
      <c r="T499" s="142" t="s">
        <v>1333</v>
      </c>
      <c r="U499" s="60">
        <v>4</v>
      </c>
      <c r="V499" s="60">
        <v>0</v>
      </c>
      <c r="W499" s="78" t="s">
        <v>161</v>
      </c>
      <c r="X499" s="79">
        <v>0</v>
      </c>
      <c r="Y499" s="79">
        <v>0</v>
      </c>
      <c r="Z499" s="30" t="str">
        <f t="shared" si="453"/>
        <v>Zespół Szkół Ponadpodstawowych im. Hipolita Cegielskiego w Ziębicach ul. Wojska Polskiego 3, 57-220 Ziębice</v>
      </c>
      <c r="AA499" s="61" t="s">
        <v>55</v>
      </c>
      <c r="AB499" s="7"/>
      <c r="AC499" s="38"/>
      <c r="AD499" s="38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</row>
    <row r="500" spans="1:65" ht="15.75" customHeight="1">
      <c r="A500" s="39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27" t="s">
        <v>1178</v>
      </c>
      <c r="M500" s="50" t="s">
        <v>1094</v>
      </c>
      <c r="N500" s="27" t="s">
        <v>1033</v>
      </c>
      <c r="O500" s="27">
        <v>73721</v>
      </c>
      <c r="P500" s="50" t="s">
        <v>137</v>
      </c>
      <c r="Q500" s="27">
        <f t="shared" si="449"/>
        <v>741203</v>
      </c>
      <c r="R500" s="27" t="str">
        <f t="shared" ref="R500:S500" si="498">IFERROR(VLOOKUP(Q500,C$8:F$139,2,0),0)</f>
        <v>MOT.02.</v>
      </c>
      <c r="S500" s="30" t="str">
        <f t="shared" si="498"/>
        <v>Obsługa, diagnozowanie oraz naprawa mechatronicznych systemów pojazdów samochodowych</v>
      </c>
      <c r="T500" s="75" t="s">
        <v>116</v>
      </c>
      <c r="U500" s="79">
        <v>3</v>
      </c>
      <c r="V500" s="79">
        <v>0</v>
      </c>
      <c r="W500" s="78" t="s">
        <v>161</v>
      </c>
      <c r="X500" s="79">
        <v>3</v>
      </c>
      <c r="Y500" s="79">
        <v>0</v>
      </c>
      <c r="Z500" s="30" t="str">
        <f t="shared" si="453"/>
        <v>Centrum Kształcenia Zawodowego i Ustawicznego, 67-400 Wschowa, Plac Kosynierów 1</v>
      </c>
      <c r="AA500" s="61" t="s">
        <v>181</v>
      </c>
      <c r="AB500" s="38"/>
      <c r="AC500" s="38"/>
      <c r="AD500" s="38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</row>
    <row r="501" spans="1:65" ht="15.75" customHeight="1">
      <c r="A501" s="39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27"/>
      <c r="M501" s="50" t="s">
        <v>1094</v>
      </c>
      <c r="N501" s="27" t="s">
        <v>1033</v>
      </c>
      <c r="O501" s="27">
        <v>73721</v>
      </c>
      <c r="P501" s="47" t="s">
        <v>88</v>
      </c>
      <c r="Q501" s="27">
        <f t="shared" si="449"/>
        <v>711204</v>
      </c>
      <c r="R501" s="27" t="str">
        <f t="shared" ref="R501:S501" si="499">IFERROR(VLOOKUP(Q501,C$8:F$139,2,0),0)</f>
        <v>BUD.12.</v>
      </c>
      <c r="S501" s="30" t="str">
        <f t="shared" si="499"/>
        <v> Wykonywanie robót murarskich i tynkarskich</v>
      </c>
      <c r="T501" s="78" t="s">
        <v>140</v>
      </c>
      <c r="U501" s="79">
        <v>2</v>
      </c>
      <c r="V501" s="79">
        <v>0</v>
      </c>
      <c r="W501" s="78" t="s">
        <v>161</v>
      </c>
      <c r="X501" s="79">
        <v>2</v>
      </c>
      <c r="Y501" s="79">
        <v>0</v>
      </c>
      <c r="Z501" s="30" t="str">
        <f t="shared" si="453"/>
        <v>Centrum Kształcenia Zawodowego w Świdnicy, 58-105 Świdnica, ul. Gen. Władysława Sikorskiego 41</v>
      </c>
      <c r="AA501" s="37" t="s">
        <v>34</v>
      </c>
      <c r="AB501" s="7"/>
      <c r="AC501" s="38"/>
      <c r="AD501" s="38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</row>
    <row r="502" spans="1:65" ht="15.75" customHeight="1">
      <c r="A502" s="39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27" t="s">
        <v>1183</v>
      </c>
      <c r="M502" s="50" t="s">
        <v>1094</v>
      </c>
      <c r="N502" s="27" t="s">
        <v>1033</v>
      </c>
      <c r="O502" s="27">
        <v>73721</v>
      </c>
      <c r="P502" s="50" t="s">
        <v>1276</v>
      </c>
      <c r="Q502" s="27">
        <f t="shared" si="449"/>
        <v>741201</v>
      </c>
      <c r="R502" s="27" t="str">
        <f t="shared" ref="R502:S502" si="500">IFERROR(VLOOKUP(Q502,C$8:F$139,2,0),0)</f>
        <v>ELE.01.</v>
      </c>
      <c r="S502" s="30" t="str">
        <f t="shared" si="500"/>
        <v> Montaż i obsługa maszyn i urządzeń elektrycznych</v>
      </c>
      <c r="T502" s="75" t="s">
        <v>1250</v>
      </c>
      <c r="U502" s="79">
        <v>1</v>
      </c>
      <c r="V502" s="79">
        <v>0</v>
      </c>
      <c r="W502" s="78" t="s">
        <v>161</v>
      </c>
      <c r="X502" s="79">
        <v>1</v>
      </c>
      <c r="Y502" s="79">
        <v>0</v>
      </c>
      <c r="Z502" s="30" t="str">
        <f t="shared" si="453"/>
        <v>Centrum Kształcenia Zawodowego i Ustawicznego, 67-400 Wschowa, Plac Kosynierów 1</v>
      </c>
      <c r="AA502" s="61" t="s">
        <v>181</v>
      </c>
      <c r="AB502" s="38"/>
      <c r="AC502" s="38"/>
      <c r="AD502" s="38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</row>
    <row r="503" spans="1:65" ht="15.75" customHeight="1">
      <c r="A503" s="39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27" t="s">
        <v>1184</v>
      </c>
      <c r="M503" s="50" t="s">
        <v>1094</v>
      </c>
      <c r="N503" s="27" t="s">
        <v>1033</v>
      </c>
      <c r="O503" s="27">
        <v>73721</v>
      </c>
      <c r="P503" s="47" t="s">
        <v>92</v>
      </c>
      <c r="Q503" s="27">
        <f t="shared" si="449"/>
        <v>752205</v>
      </c>
      <c r="R503" s="27" t="str">
        <f t="shared" ref="R503:S503" si="501">IFERROR(VLOOKUP(Q503,C$8:F$139,2,0),0)</f>
        <v>DRM.04.</v>
      </c>
      <c r="S503" s="30" t="str">
        <f t="shared" si="501"/>
        <v> Wytwarzanie wyrobów z drewna i materiałów drewnopochodnych</v>
      </c>
      <c r="T503" s="152" t="s">
        <v>140</v>
      </c>
      <c r="U503" s="34">
        <v>2</v>
      </c>
      <c r="V503" s="79">
        <v>0</v>
      </c>
      <c r="W503" s="78" t="s">
        <v>161</v>
      </c>
      <c r="X503" s="34">
        <v>2</v>
      </c>
      <c r="Y503" s="79">
        <v>0</v>
      </c>
      <c r="Z503" s="30" t="str">
        <f t="shared" si="453"/>
        <v>Centrum Kształcenia Zawodowego w Świdnicy, 58-105 Świdnica, ul. Gen. Władysława Sikorskiego 41</v>
      </c>
      <c r="AA503" s="61" t="s">
        <v>34</v>
      </c>
      <c r="AB503" s="38"/>
      <c r="AC503" s="38"/>
      <c r="AD503" s="38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</row>
    <row r="504" spans="1:65" ht="16.5" customHeight="1">
      <c r="A504" s="39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27" t="s">
        <v>1185</v>
      </c>
      <c r="M504" s="50" t="s">
        <v>1094</v>
      </c>
      <c r="N504" s="27" t="s">
        <v>1033</v>
      </c>
      <c r="O504" s="27">
        <v>73721</v>
      </c>
      <c r="P504" s="30" t="s">
        <v>1267</v>
      </c>
      <c r="Q504" s="27">
        <f t="shared" si="449"/>
        <v>741103</v>
      </c>
      <c r="R504" s="27" t="str">
        <f t="shared" ref="R504:S504" si="502">IFERROR(VLOOKUP(Q504,C$8:F$139,2,0),0)</f>
        <v>ELE.02.</v>
      </c>
      <c r="S504" s="30" t="str">
        <f t="shared" si="502"/>
        <v>Montaż, uruchamianie i konserwacja instalacji, maszyn i urządzeń elektrycznych</v>
      </c>
      <c r="T504" s="187" t="s">
        <v>1227</v>
      </c>
      <c r="U504" s="79">
        <v>2</v>
      </c>
      <c r="V504" s="79">
        <v>0</v>
      </c>
      <c r="W504" s="78" t="s">
        <v>161</v>
      </c>
      <c r="X504" s="79">
        <v>2</v>
      </c>
      <c r="Y504" s="79">
        <v>0</v>
      </c>
      <c r="Z504" s="30" t="str">
        <f t="shared" si="453"/>
        <v>Centrum Kształcenia Zawodowego w Oleśnicy, ul. Wojska Polskiego 67</v>
      </c>
      <c r="AA504" s="61" t="s">
        <v>134</v>
      </c>
      <c r="AB504" s="38"/>
      <c r="AC504" s="38"/>
      <c r="AD504" s="38"/>
      <c r="AE504" s="1"/>
      <c r="AF504" s="1"/>
      <c r="AG504" s="1"/>
      <c r="AH504" s="1"/>
      <c r="AI504" s="1"/>
      <c r="AJ504" s="1"/>
      <c r="AK504" s="236"/>
      <c r="AL504" s="236"/>
      <c r="AM504" s="236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</row>
    <row r="505" spans="1:65" ht="15.75" customHeight="1">
      <c r="A505" s="39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27" t="s">
        <v>1186</v>
      </c>
      <c r="M505" s="50" t="s">
        <v>1334</v>
      </c>
      <c r="N505" s="27" t="s">
        <v>1033</v>
      </c>
      <c r="O505" s="27">
        <v>73721</v>
      </c>
      <c r="P505" s="47" t="s">
        <v>114</v>
      </c>
      <c r="Q505" s="27">
        <f t="shared" si="449"/>
        <v>512001</v>
      </c>
      <c r="R505" s="27" t="str">
        <f t="shared" ref="R505:S505" si="503">IFERROR(VLOOKUP(Q505,C$8:F$139,2,0),0)</f>
        <v>HGT.02.</v>
      </c>
      <c r="S505" s="30" t="str">
        <f t="shared" si="503"/>
        <v> Przygotowanie i wydawanie dań</v>
      </c>
      <c r="T505" s="142" t="s">
        <v>1223</v>
      </c>
      <c r="U505" s="60">
        <v>1</v>
      </c>
      <c r="V505" s="60">
        <v>1</v>
      </c>
      <c r="W505" s="44" t="s">
        <v>161</v>
      </c>
      <c r="X505" s="34">
        <v>0</v>
      </c>
      <c r="Y505" s="34">
        <v>0</v>
      </c>
      <c r="Z505" s="30" t="str">
        <f t="shared" si="453"/>
        <v>Zespół Szkół Ponadpodstawowych im. Hipolita Cegielskiego w Ziębicach ul. Wojska Polskiego 3, 57-220 Ziębice</v>
      </c>
      <c r="AA505" s="61" t="s">
        <v>55</v>
      </c>
      <c r="AB505" s="7"/>
      <c r="AC505" s="38"/>
      <c r="AD505" s="38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</row>
    <row r="506" spans="1:65" ht="15.75" customHeight="1">
      <c r="A506" s="39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27" t="s">
        <v>1187</v>
      </c>
      <c r="M506" s="50" t="s">
        <v>1094</v>
      </c>
      <c r="N506" s="27" t="s">
        <v>1033</v>
      </c>
      <c r="O506" s="27">
        <v>73721</v>
      </c>
      <c r="P506" s="50" t="s">
        <v>1017</v>
      </c>
      <c r="Q506" s="27">
        <f t="shared" si="449"/>
        <v>522301</v>
      </c>
      <c r="R506" s="27" t="str">
        <f t="shared" ref="R506:S506" si="504">IFERROR(VLOOKUP(Q506,C$8:F$139,2,0),0)</f>
        <v>HAN.01.</v>
      </c>
      <c r="S506" s="30" t="str">
        <f t="shared" si="504"/>
        <v>Prowadzenie sprzedaży</v>
      </c>
      <c r="T506" s="45" t="s">
        <v>1217</v>
      </c>
      <c r="U506" s="60">
        <v>2</v>
      </c>
      <c r="V506" s="60">
        <v>2</v>
      </c>
      <c r="W506" s="78" t="s">
        <v>161</v>
      </c>
      <c r="X506" s="79">
        <v>0</v>
      </c>
      <c r="Y506" s="79">
        <v>0</v>
      </c>
      <c r="Z506" s="30" t="str">
        <f t="shared" si="453"/>
        <v>Zespół Szkół Ponadpodstawowych im. Hipolita Cegielskiego w Ziębicach ul. Wojska Polskiego 3, 57-220 Ziębice</v>
      </c>
      <c r="AA506" s="61" t="s">
        <v>55</v>
      </c>
      <c r="AB506" s="7"/>
      <c r="AC506" s="38"/>
      <c r="AD506" s="38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</row>
    <row r="507" spans="1:65" ht="15.75" customHeight="1">
      <c r="A507" s="39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27" t="s">
        <v>1188</v>
      </c>
      <c r="M507" s="50" t="s">
        <v>1097</v>
      </c>
      <c r="N507" s="27" t="s">
        <v>1098</v>
      </c>
      <c r="O507" s="27">
        <v>84241</v>
      </c>
      <c r="P507" s="50" t="s">
        <v>61</v>
      </c>
      <c r="Q507" s="27">
        <f t="shared" si="449"/>
        <v>723103</v>
      </c>
      <c r="R507" s="27" t="str">
        <f t="shared" ref="R507:S507" si="505">IFERROR(VLOOKUP(Q507,C$8:F$139,2,0),0)</f>
        <v>MOT.05.</v>
      </c>
      <c r="S507" s="30" t="str">
        <f t="shared" si="505"/>
        <v>Obsługa, diagnozowanie oraz naprawa pojazdów samochodowych</v>
      </c>
      <c r="T507" s="31" t="s">
        <v>234</v>
      </c>
      <c r="U507" s="79">
        <v>10</v>
      </c>
      <c r="V507" s="79">
        <v>0</v>
      </c>
      <c r="W507" s="78" t="s">
        <v>33</v>
      </c>
      <c r="X507" s="79">
        <v>0</v>
      </c>
      <c r="Y507" s="79">
        <v>0</v>
      </c>
      <c r="Z507" s="30" t="str">
        <f t="shared" si="453"/>
        <v>Centrum Kształcenia Zawodowego i Ustawicznego w Legnicy, ul. Lotnicza 26, 59-220 Legnica</v>
      </c>
      <c r="AA507" s="61" t="s">
        <v>111</v>
      </c>
      <c r="AB507" s="38"/>
      <c r="AC507" s="38"/>
      <c r="AD507" s="38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</row>
    <row r="508" spans="1:65" ht="15.75" customHeight="1">
      <c r="A508" s="39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27" t="s">
        <v>1189</v>
      </c>
      <c r="M508" s="50" t="s">
        <v>1097</v>
      </c>
      <c r="N508" s="27" t="s">
        <v>1098</v>
      </c>
      <c r="O508" s="27">
        <v>84241</v>
      </c>
      <c r="P508" s="50" t="s">
        <v>57</v>
      </c>
      <c r="Q508" s="27">
        <f t="shared" si="449"/>
        <v>721306</v>
      </c>
      <c r="R508" s="27" t="str">
        <f t="shared" ref="R508:S508" si="506">IFERROR(VLOOKUP(Q508,C$8:F$139,2,0),0)</f>
        <v>MOT.01.</v>
      </c>
      <c r="S508" s="30" t="str">
        <f t="shared" si="506"/>
        <v>Diagnozowanie i naprawa nadwozi pojazdów samochodowych</v>
      </c>
      <c r="T508" s="187" t="s">
        <v>216</v>
      </c>
      <c r="U508" s="79">
        <v>1</v>
      </c>
      <c r="V508" s="79">
        <v>0</v>
      </c>
      <c r="W508" s="78" t="s">
        <v>33</v>
      </c>
      <c r="X508" s="79">
        <v>1</v>
      </c>
      <c r="Y508" s="79">
        <v>0</v>
      </c>
      <c r="Z508" s="30" t="str">
        <f t="shared" si="453"/>
        <v>Centrum Kształcenia Zawodowego w Świdnicy, 58-105 Świdnica, ul. Gen. Władysława Sikorskiego 41</v>
      </c>
      <c r="AA508" s="61" t="s">
        <v>34</v>
      </c>
      <c r="AB508" s="38"/>
      <c r="AC508" s="38"/>
      <c r="AD508" s="38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</row>
    <row r="509" spans="1:65" ht="15.75" customHeight="1">
      <c r="A509" s="39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27" t="s">
        <v>1190</v>
      </c>
      <c r="M509" s="50" t="s">
        <v>1097</v>
      </c>
      <c r="N509" s="27" t="s">
        <v>1098</v>
      </c>
      <c r="O509" s="27">
        <v>84241</v>
      </c>
      <c r="P509" s="47" t="s">
        <v>129</v>
      </c>
      <c r="Q509" s="27">
        <f t="shared" si="449"/>
        <v>741201</v>
      </c>
      <c r="R509" s="27" t="str">
        <f t="shared" ref="R509:S509" si="507">IFERROR(VLOOKUP(Q509,C$8:F$139,2,0),0)</f>
        <v>ELE.01.</v>
      </c>
      <c r="S509" s="30" t="str">
        <f t="shared" si="507"/>
        <v> Montaż i obsługa maszyn i urządzeń elektrycznych</v>
      </c>
      <c r="T509" s="75" t="s">
        <v>1250</v>
      </c>
      <c r="U509" s="79">
        <v>1</v>
      </c>
      <c r="V509" s="79">
        <v>0</v>
      </c>
      <c r="W509" s="78" t="s">
        <v>161</v>
      </c>
      <c r="X509" s="79">
        <v>1</v>
      </c>
      <c r="Y509" s="79">
        <v>0</v>
      </c>
      <c r="Z509" s="30" t="str">
        <f t="shared" si="453"/>
        <v>Centrum Kształcenia Zawodowego i Ustawicznego, 67-400 Wschowa, Plac Kosynierów 1</v>
      </c>
      <c r="AA509" s="61" t="s">
        <v>181</v>
      </c>
      <c r="AB509" s="38"/>
      <c r="AC509" s="38"/>
      <c r="AD509" s="38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</row>
    <row r="510" spans="1:65" ht="15.75" customHeight="1">
      <c r="A510" s="39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27" t="s">
        <v>1191</v>
      </c>
      <c r="M510" s="50" t="s">
        <v>1097</v>
      </c>
      <c r="N510" s="27" t="s">
        <v>1098</v>
      </c>
      <c r="O510" s="27">
        <v>84241</v>
      </c>
      <c r="P510" s="50" t="s">
        <v>88</v>
      </c>
      <c r="Q510" s="27">
        <f t="shared" si="449"/>
        <v>711204</v>
      </c>
      <c r="R510" s="27" t="str">
        <f t="shared" ref="R510:S510" si="508">IFERROR(VLOOKUP(Q510,C$8:F$139,2,0),0)</f>
        <v>BUD.12.</v>
      </c>
      <c r="S510" s="30" t="str">
        <f t="shared" si="508"/>
        <v> Wykonywanie robót murarskich i tynkarskich</v>
      </c>
      <c r="T510" s="78" t="s">
        <v>140</v>
      </c>
      <c r="U510" s="263">
        <v>0</v>
      </c>
      <c r="V510" s="79">
        <v>0</v>
      </c>
      <c r="W510" s="78" t="s">
        <v>33</v>
      </c>
      <c r="X510" s="34">
        <v>0</v>
      </c>
      <c r="Y510" s="79">
        <v>0</v>
      </c>
      <c r="Z510" s="30" t="str">
        <f t="shared" si="453"/>
        <v>Centrum Kształcenia Zawodowego w Świdnicy, 58-105 Świdnica, ul. Gen. Władysława Sikorskiego 41</v>
      </c>
      <c r="AA510" s="61" t="s">
        <v>34</v>
      </c>
      <c r="AB510" s="38"/>
      <c r="AC510" s="7"/>
      <c r="AD510" s="38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</row>
    <row r="511" spans="1:65" ht="15.75" customHeight="1">
      <c r="A511" s="39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27" t="s">
        <v>1192</v>
      </c>
      <c r="M511" s="50" t="s">
        <v>1097</v>
      </c>
      <c r="N511" s="27" t="s">
        <v>1098</v>
      </c>
      <c r="O511" s="27">
        <v>84241</v>
      </c>
      <c r="P511" s="50" t="s">
        <v>124</v>
      </c>
      <c r="Q511" s="27">
        <f t="shared" si="449"/>
        <v>722307</v>
      </c>
      <c r="R511" s="27" t="str">
        <f t="shared" ref="R511:S511" si="509">IFERROR(VLOOKUP(Q511,C$8:F$139,2,0),0)</f>
        <v>MEC.05.</v>
      </c>
      <c r="S511" s="30" t="str">
        <f t="shared" si="509"/>
        <v> Użytkowanie obrabiarek skrawających</v>
      </c>
      <c r="T511" s="78" t="s">
        <v>366</v>
      </c>
      <c r="U511" s="34">
        <v>3</v>
      </c>
      <c r="V511" s="79">
        <v>0</v>
      </c>
      <c r="W511" s="78" t="s">
        <v>33</v>
      </c>
      <c r="X511" s="34">
        <v>3</v>
      </c>
      <c r="Y511" s="79">
        <v>0</v>
      </c>
      <c r="Z511" s="30" t="str">
        <f t="shared" si="453"/>
        <v>Centrum Kształcenia Zawodowego w Świdnicy, 58-105 Świdnica, ul. Gen. Władysława Sikorskiego 41</v>
      </c>
      <c r="AA511" s="61" t="s">
        <v>34</v>
      </c>
      <c r="AB511" s="122"/>
      <c r="AC511" s="38"/>
      <c r="AD511" s="38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</row>
    <row r="512" spans="1:65" ht="15.75" customHeight="1">
      <c r="A512" s="39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27" t="s">
        <v>1193</v>
      </c>
      <c r="M512" s="50" t="s">
        <v>1097</v>
      </c>
      <c r="N512" s="27" t="s">
        <v>1098</v>
      </c>
      <c r="O512" s="27">
        <v>84241</v>
      </c>
      <c r="P512" s="47" t="s">
        <v>254</v>
      </c>
      <c r="Q512" s="27">
        <f t="shared" si="449"/>
        <v>722204</v>
      </c>
      <c r="R512" s="27" t="str">
        <f t="shared" ref="R512:S512" si="510">IFERROR(VLOOKUP(Q512,C$8:F$139,2,0),0)</f>
        <v>MEC.08.</v>
      </c>
      <c r="S512" s="30" t="str">
        <f t="shared" si="510"/>
        <v>Wykonywanie i naprawa elementów maszyn, urządzeń i narzędzi</v>
      </c>
      <c r="T512" s="152" t="s">
        <v>1227</v>
      </c>
      <c r="U512" s="79">
        <v>4</v>
      </c>
      <c r="V512" s="79">
        <v>0</v>
      </c>
      <c r="W512" s="78" t="s">
        <v>33</v>
      </c>
      <c r="X512" s="79">
        <v>4</v>
      </c>
      <c r="Y512" s="79">
        <v>0</v>
      </c>
      <c r="Z512" s="30" t="str">
        <f t="shared" si="453"/>
        <v>Centrum Kształcenia Zawodowego w Świdnicy, 58-105 Świdnica, ul. Gen. Władysława Sikorskiego 41</v>
      </c>
      <c r="AA512" s="61" t="s">
        <v>34</v>
      </c>
      <c r="AB512" s="38"/>
      <c r="AC512" s="38"/>
      <c r="AD512" s="38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</row>
    <row r="513" spans="1:65" ht="15.75" customHeight="1">
      <c r="A513" s="39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27" t="s">
        <v>1194</v>
      </c>
      <c r="M513" s="50" t="s">
        <v>1097</v>
      </c>
      <c r="N513" s="27" t="s">
        <v>1098</v>
      </c>
      <c r="O513" s="27">
        <v>84241</v>
      </c>
      <c r="P513" s="50" t="s">
        <v>1267</v>
      </c>
      <c r="Q513" s="27">
        <f t="shared" si="449"/>
        <v>741103</v>
      </c>
      <c r="R513" s="27" t="str">
        <f t="shared" ref="R513:S513" si="511">IFERROR(VLOOKUP(Q513,C$8:F$139,2,0),0)</f>
        <v>ELE.02.</v>
      </c>
      <c r="S513" s="30" t="str">
        <f t="shared" si="511"/>
        <v>Montaż, uruchamianie i konserwacja instalacji, maszyn i urządzeń elektrycznych</v>
      </c>
      <c r="T513" s="187" t="s">
        <v>1227</v>
      </c>
      <c r="U513" s="79">
        <v>1</v>
      </c>
      <c r="V513" s="79">
        <v>0</v>
      </c>
      <c r="W513" s="78" t="s">
        <v>33</v>
      </c>
      <c r="X513" s="79">
        <v>1</v>
      </c>
      <c r="Y513" s="79">
        <v>0</v>
      </c>
      <c r="Z513" s="30" t="str">
        <f t="shared" si="453"/>
        <v>Centrum Kształcenia Zawodowego w Oleśnicy, ul. Wojska Polskiego 67</v>
      </c>
      <c r="AA513" s="61" t="s">
        <v>134</v>
      </c>
      <c r="AB513" s="66"/>
      <c r="AC513" s="66"/>
      <c r="AD513" s="66"/>
      <c r="AE513" s="50"/>
      <c r="AF513" s="50"/>
      <c r="AG513" s="50"/>
      <c r="AH513" s="50"/>
      <c r="AI513" s="50"/>
      <c r="AJ513" s="50"/>
      <c r="AK513" s="61" t="s">
        <v>71</v>
      </c>
      <c r="AL513" s="61" t="s">
        <v>71</v>
      </c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</row>
    <row r="514" spans="1:65" ht="15.75" customHeight="1">
      <c r="A514" s="39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27" t="s">
        <v>1195</v>
      </c>
      <c r="M514" s="50" t="s">
        <v>1097</v>
      </c>
      <c r="N514" s="27" t="s">
        <v>1098</v>
      </c>
      <c r="O514" s="27">
        <v>84241</v>
      </c>
      <c r="P514" s="47" t="s">
        <v>120</v>
      </c>
      <c r="Q514" s="27">
        <f t="shared" si="449"/>
        <v>712618</v>
      </c>
      <c r="R514" s="27" t="str">
        <f t="shared" ref="R514:S514" si="512">IFERROR(VLOOKUP(Q514,C$8:F$139,2,0),0)</f>
        <v>BUD.09.</v>
      </c>
      <c r="S514" s="30" t="str">
        <f t="shared" si="512"/>
        <v>Wykonywanie robót związanych z budową, montażem i eksploatacją sieci oraz instalacji sanitarnych</v>
      </c>
      <c r="T514" s="187" t="s">
        <v>216</v>
      </c>
      <c r="U514" s="34">
        <v>5</v>
      </c>
      <c r="V514" s="79">
        <v>0</v>
      </c>
      <c r="W514" s="78" t="s">
        <v>33</v>
      </c>
      <c r="X514" s="34">
        <v>5</v>
      </c>
      <c r="Y514" s="79">
        <v>0</v>
      </c>
      <c r="Z514" s="30" t="str">
        <f t="shared" si="453"/>
        <v>Centrum Kształcenia Zawodowego w Świdnicy, 58-105 Świdnica, ul. Gen. Władysława Sikorskiego 41</v>
      </c>
      <c r="AA514" s="61" t="s">
        <v>34</v>
      </c>
      <c r="AB514" s="7"/>
      <c r="AC514" s="38"/>
      <c r="AD514" s="38"/>
      <c r="AE514" s="1"/>
      <c r="AF514" s="1"/>
      <c r="AG514" s="1"/>
      <c r="AH514" s="1"/>
      <c r="AI514" s="1"/>
      <c r="AJ514" s="114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</row>
    <row r="515" spans="1:65" ht="15.75" customHeight="1">
      <c r="A515" s="39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27" t="s">
        <v>1196</v>
      </c>
      <c r="M515" s="50" t="s">
        <v>1097</v>
      </c>
      <c r="N515" s="27" t="s">
        <v>1098</v>
      </c>
      <c r="O515" s="27">
        <v>84241</v>
      </c>
      <c r="P515" s="50" t="s">
        <v>44</v>
      </c>
      <c r="Q515" s="27">
        <f t="shared" si="449"/>
        <v>514101</v>
      </c>
      <c r="R515" s="27" t="str">
        <f t="shared" ref="R515:S515" si="513">IFERROR(VLOOKUP(Q515,C$8:F$139,2,0),0)</f>
        <v>FRK.01.</v>
      </c>
      <c r="S515" s="30" t="str">
        <f t="shared" si="513"/>
        <v>Wykonywanie usług fryzjerskich</v>
      </c>
      <c r="T515" s="245" t="s">
        <v>1227</v>
      </c>
      <c r="U515" s="79">
        <v>6</v>
      </c>
      <c r="V515" s="79">
        <v>5</v>
      </c>
      <c r="W515" s="78" t="s">
        <v>161</v>
      </c>
      <c r="X515" s="79">
        <v>4</v>
      </c>
      <c r="Y515" s="79">
        <v>3</v>
      </c>
      <c r="Z515" s="30" t="str">
        <f t="shared" si="453"/>
        <v>Centrum Kształcenia Zawodowego i Ustawicznego w Legnicy, ul. Lotnicza 26, 59-220 Legnica</v>
      </c>
      <c r="AA515" s="61" t="s">
        <v>111</v>
      </c>
      <c r="AB515" s="38"/>
      <c r="AC515" s="38"/>
      <c r="AD515" s="38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</row>
    <row r="516" spans="1:65" ht="15.75" customHeight="1">
      <c r="A516" s="39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27" t="s">
        <v>1197</v>
      </c>
      <c r="M516" s="50" t="s">
        <v>1097</v>
      </c>
      <c r="N516" s="27" t="s">
        <v>1098</v>
      </c>
      <c r="O516" s="27">
        <v>84241</v>
      </c>
      <c r="P516" s="50" t="s">
        <v>114</v>
      </c>
      <c r="Q516" s="27">
        <f t="shared" si="449"/>
        <v>512001</v>
      </c>
      <c r="R516" s="27" t="str">
        <f t="shared" ref="R516:S516" si="514">IFERROR(VLOOKUP(Q516,C$8:F$139,2,0),0)</f>
        <v>HGT.02.</v>
      </c>
      <c r="S516" s="30" t="str">
        <f t="shared" si="514"/>
        <v> Przygotowanie i wydawanie dań</v>
      </c>
      <c r="T516" s="245" t="s">
        <v>1227</v>
      </c>
      <c r="U516" s="34">
        <v>3</v>
      </c>
      <c r="V516" s="79">
        <v>1</v>
      </c>
      <c r="W516" s="78" t="s">
        <v>161</v>
      </c>
      <c r="X516" s="34">
        <v>1</v>
      </c>
      <c r="Y516" s="79">
        <v>1</v>
      </c>
      <c r="Z516" s="30" t="str">
        <f t="shared" si="453"/>
        <v>Centrum Kształcenia Zawodowego i Ustawicznego w Legnicy, ul. Lotnicza 26, 59-220 Legnica</v>
      </c>
      <c r="AA516" s="61" t="s">
        <v>111</v>
      </c>
      <c r="AB516" s="7"/>
      <c r="AC516" s="38"/>
      <c r="AD516" s="38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</row>
    <row r="517" spans="1:65" ht="15.75" customHeight="1">
      <c r="A517" s="39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27" t="s">
        <v>1198</v>
      </c>
      <c r="M517" s="50" t="s">
        <v>1097</v>
      </c>
      <c r="N517" s="27" t="s">
        <v>1098</v>
      </c>
      <c r="O517" s="27">
        <v>84241</v>
      </c>
      <c r="P517" s="50" t="s">
        <v>31</v>
      </c>
      <c r="Q517" s="27">
        <f t="shared" si="449"/>
        <v>751201</v>
      </c>
      <c r="R517" s="27" t="str">
        <f t="shared" ref="R517:S517" si="515">IFERROR(VLOOKUP(Q517,C$8:F$139,2,0),0)</f>
        <v>SPC.01.</v>
      </c>
      <c r="S517" s="30" t="str">
        <f t="shared" si="515"/>
        <v>Produkcja wyrobów cukierniczych</v>
      </c>
      <c r="T517" s="31" t="s">
        <v>1220</v>
      </c>
      <c r="U517" s="79">
        <v>1</v>
      </c>
      <c r="V517" s="79">
        <v>1</v>
      </c>
      <c r="W517" s="78" t="s">
        <v>161</v>
      </c>
      <c r="X517" s="79">
        <v>1</v>
      </c>
      <c r="Y517" s="79">
        <v>1</v>
      </c>
      <c r="Z517" s="30" t="str">
        <f t="shared" si="453"/>
        <v>Centrum Kształcenia Zawodowego w Kłodzkiej Szkole Przedsiębiorczości w Kłodzku, ul. Szkolna 8, 57-300 Kłodzko</v>
      </c>
      <c r="AA517" s="61" t="s">
        <v>71</v>
      </c>
      <c r="AB517" s="38"/>
      <c r="AC517" s="38"/>
      <c r="AD517" s="38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</row>
    <row r="518" spans="1:65" ht="15.75" customHeight="1">
      <c r="A518" s="39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27" t="s">
        <v>1199</v>
      </c>
      <c r="M518" s="50" t="s">
        <v>1335</v>
      </c>
      <c r="N518" s="27" t="s">
        <v>1110</v>
      </c>
      <c r="O518" s="27">
        <v>14530</v>
      </c>
      <c r="P518" s="47" t="s">
        <v>31</v>
      </c>
      <c r="Q518" s="27">
        <f t="shared" si="449"/>
        <v>751201</v>
      </c>
      <c r="R518" s="27" t="str">
        <f t="shared" ref="R518:S518" si="516">IFERROR(VLOOKUP(Q518,C$8:F$139,2,0),0)</f>
        <v>SPC.01.</v>
      </c>
      <c r="S518" s="30" t="str">
        <f t="shared" si="516"/>
        <v>Produkcja wyrobów cukierniczych</v>
      </c>
      <c r="T518" s="187" t="s">
        <v>89</v>
      </c>
      <c r="U518" s="79">
        <v>2</v>
      </c>
      <c r="V518" s="79">
        <v>2</v>
      </c>
      <c r="W518" s="78" t="s">
        <v>33</v>
      </c>
      <c r="X518" s="79">
        <v>0</v>
      </c>
      <c r="Y518" s="79">
        <v>0</v>
      </c>
      <c r="Z518" s="30" t="str">
        <f t="shared" si="453"/>
        <v>Centrum Kształcenia Zawodowego w Świdnicy, 58-105 Świdnica, ul. Gen. Władysława Sikorskiego 41</v>
      </c>
      <c r="AA518" s="61" t="s">
        <v>34</v>
      </c>
      <c r="AB518" s="38"/>
      <c r="AC518" s="38"/>
      <c r="AD518" s="38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</row>
    <row r="519" spans="1:65" ht="15.75" customHeight="1">
      <c r="A519" s="39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27" t="s">
        <v>1200</v>
      </c>
      <c r="M519" s="50" t="s">
        <v>1335</v>
      </c>
      <c r="N519" s="27" t="s">
        <v>1110</v>
      </c>
      <c r="O519" s="27">
        <v>14530</v>
      </c>
      <c r="P519" s="50" t="s">
        <v>137</v>
      </c>
      <c r="Q519" s="27">
        <f t="shared" si="449"/>
        <v>741203</v>
      </c>
      <c r="R519" s="27" t="str">
        <f t="shared" ref="R519:S519" si="517">IFERROR(VLOOKUP(Q519,C$8:F$139,2,0),0)</f>
        <v>MOT.02.</v>
      </c>
      <c r="S519" s="30" t="str">
        <f t="shared" si="517"/>
        <v>Obsługa, diagnozowanie oraz naprawa mechatronicznych systemów pojazdów samochodowych</v>
      </c>
      <c r="T519" s="187" t="s">
        <v>89</v>
      </c>
      <c r="U519" s="79">
        <v>1</v>
      </c>
      <c r="V519" s="79">
        <v>0</v>
      </c>
      <c r="W519" s="78" t="s">
        <v>33</v>
      </c>
      <c r="X519" s="34">
        <v>0</v>
      </c>
      <c r="Y519" s="79">
        <v>0</v>
      </c>
      <c r="Z519" s="30" t="str">
        <f t="shared" si="453"/>
        <v>Centrum Kształcenia Zawodowego w Świdnicy, 58-105 Świdnica, ul. Gen. Władysława Sikorskiego 41</v>
      </c>
      <c r="AA519" s="61" t="s">
        <v>34</v>
      </c>
      <c r="AB519" s="38"/>
      <c r="AC519" s="38"/>
      <c r="AD519" s="38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</row>
    <row r="520" spans="1:65" ht="15.75" customHeight="1">
      <c r="A520" s="39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27" t="s">
        <v>1201</v>
      </c>
      <c r="M520" s="50" t="s">
        <v>1335</v>
      </c>
      <c r="N520" s="27" t="s">
        <v>1110</v>
      </c>
      <c r="O520" s="27">
        <v>14530</v>
      </c>
      <c r="P520" s="50" t="s">
        <v>44</v>
      </c>
      <c r="Q520" s="27">
        <f t="shared" si="449"/>
        <v>514101</v>
      </c>
      <c r="R520" s="27" t="str">
        <f t="shared" ref="R520:S520" si="518">IFERROR(VLOOKUP(Q520,C$8:F$139,2,0),0)</f>
        <v>FRK.01.</v>
      </c>
      <c r="S520" s="30" t="str">
        <f t="shared" si="518"/>
        <v>Wykonywanie usług fryzjerskich</v>
      </c>
      <c r="T520" s="187" t="s">
        <v>1227</v>
      </c>
      <c r="U520" s="34">
        <v>4</v>
      </c>
      <c r="V520" s="34">
        <v>4</v>
      </c>
      <c r="W520" s="78" t="s">
        <v>33</v>
      </c>
      <c r="X520" s="79">
        <v>0</v>
      </c>
      <c r="Y520" s="79">
        <v>0</v>
      </c>
      <c r="Z520" s="30" t="str">
        <f t="shared" si="453"/>
        <v>Centrum Kształcenia Zawodowego w Świdnicy, 58-105 Świdnica, ul. Gen. Władysława Sikorskiego 41</v>
      </c>
      <c r="AA520" s="61" t="s">
        <v>34</v>
      </c>
      <c r="AB520" s="38"/>
      <c r="AC520" s="38"/>
      <c r="AD520" s="38"/>
      <c r="AE520" s="1"/>
      <c r="AF520" s="1"/>
      <c r="AG520" s="1"/>
      <c r="AH520" s="1"/>
      <c r="AI520" s="1"/>
      <c r="AJ520" s="114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</row>
    <row r="521" spans="1:65" ht="15.75" customHeight="1">
      <c r="A521" s="39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27" t="s">
        <v>1200</v>
      </c>
      <c r="M521" s="50" t="s">
        <v>1335</v>
      </c>
      <c r="N521" s="27" t="s">
        <v>1110</v>
      </c>
      <c r="O521" s="27">
        <v>14530</v>
      </c>
      <c r="P521" s="50" t="s">
        <v>114</v>
      </c>
      <c r="Q521" s="27">
        <f t="shared" si="449"/>
        <v>512001</v>
      </c>
      <c r="R521" s="27" t="str">
        <f t="shared" ref="R521:S521" si="519">IFERROR(VLOOKUP(Q521,C$8:F$139,2,0),0)</f>
        <v>HGT.02.</v>
      </c>
      <c r="S521" s="30" t="str">
        <f t="shared" si="519"/>
        <v> Przygotowanie i wydawanie dań</v>
      </c>
      <c r="T521" s="245" t="s">
        <v>140</v>
      </c>
      <c r="U521" s="34">
        <v>3</v>
      </c>
      <c r="V521" s="34">
        <v>2</v>
      </c>
      <c r="W521" s="78" t="s">
        <v>33</v>
      </c>
      <c r="X521" s="79">
        <v>0</v>
      </c>
      <c r="Y521" s="79">
        <v>0</v>
      </c>
      <c r="Z521" s="30" t="str">
        <f t="shared" si="453"/>
        <v>Centrum Kształcenia Zawodowego w Świdnicy, 58-105 Świdnica, ul. Gen. Władysława Sikorskiego 41</v>
      </c>
      <c r="AA521" s="61" t="s">
        <v>34</v>
      </c>
      <c r="AB521" s="38"/>
      <c r="AC521" s="38"/>
      <c r="AD521" s="38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</row>
    <row r="522" spans="1:65" ht="15.75" customHeight="1">
      <c r="A522" s="39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2"/>
      <c r="M522" s="50" t="s">
        <v>1335</v>
      </c>
      <c r="N522" s="27" t="s">
        <v>1110</v>
      </c>
      <c r="O522" s="27">
        <v>14530</v>
      </c>
      <c r="P522" s="50" t="s">
        <v>298</v>
      </c>
      <c r="Q522" s="27">
        <f t="shared" si="449"/>
        <v>723318</v>
      </c>
      <c r="R522" s="27" t="str">
        <f t="shared" ref="R522:S522" si="520">IFERROR(VLOOKUP(Q522,C$8:F$139,2,0),0)</f>
        <v>TKO.09.</v>
      </c>
      <c r="S522" s="30" t="str">
        <f t="shared" si="520"/>
        <v xml:space="preserve"> Wykonywanie robót związanych z utrzymaniem i naprawą pojazdów kolejowych</v>
      </c>
      <c r="T522" s="141" t="s">
        <v>696</v>
      </c>
      <c r="U522" s="79">
        <v>3</v>
      </c>
      <c r="V522" s="79">
        <v>0</v>
      </c>
      <c r="W522" s="78" t="s">
        <v>161</v>
      </c>
      <c r="X522" s="79">
        <v>3</v>
      </c>
      <c r="Y522" s="79">
        <v>0</v>
      </c>
      <c r="Z522" s="30" t="str">
        <f t="shared" si="453"/>
        <v>Centrum Kształcenia Zawodowego w Dębicy, ul. Rzeszowska 78, 39-200 Dębica, biuro@ckzdebica.pl</v>
      </c>
      <c r="AA522" s="61" t="s">
        <v>227</v>
      </c>
      <c r="AB522" s="38"/>
      <c r="AC522" s="38"/>
      <c r="AD522" s="38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</row>
    <row r="523" spans="1:65" ht="15.75" customHeight="1">
      <c r="A523" s="39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2"/>
      <c r="M523" s="50" t="s">
        <v>1335</v>
      </c>
      <c r="N523" s="27" t="s">
        <v>1110</v>
      </c>
      <c r="O523" s="27">
        <v>14530</v>
      </c>
      <c r="P523" s="50" t="s">
        <v>61</v>
      </c>
      <c r="Q523" s="27">
        <f t="shared" si="449"/>
        <v>723103</v>
      </c>
      <c r="R523" s="27" t="str">
        <f t="shared" ref="R523:S523" si="521">IFERROR(VLOOKUP(Q523,C$8:F$139,2,0),0)</f>
        <v>MOT.05.</v>
      </c>
      <c r="S523" s="30" t="str">
        <f t="shared" si="521"/>
        <v>Obsługa, diagnozowanie oraz naprawa pojazdów samochodowych</v>
      </c>
      <c r="T523" s="187" t="s">
        <v>216</v>
      </c>
      <c r="U523" s="79">
        <v>3</v>
      </c>
      <c r="V523" s="79">
        <v>0</v>
      </c>
      <c r="W523" s="78" t="s">
        <v>33</v>
      </c>
      <c r="X523" s="79">
        <v>0</v>
      </c>
      <c r="Y523" s="79">
        <v>0</v>
      </c>
      <c r="Z523" s="30" t="str">
        <f t="shared" si="453"/>
        <v>Centrum Kształcenia Zawodowego w Świdnicy, 58-105 Świdnica, ul. Gen. Władysława Sikorskiego 41</v>
      </c>
      <c r="AA523" s="61" t="s">
        <v>34</v>
      </c>
      <c r="AB523" s="38"/>
      <c r="AC523" s="38"/>
      <c r="AD523" s="38"/>
      <c r="AE523" s="1"/>
      <c r="AF523" s="1"/>
      <c r="AG523" s="1"/>
      <c r="AH523" s="1"/>
      <c r="AI523" s="1"/>
      <c r="AJ523" s="1"/>
      <c r="AK523" s="9" t="s">
        <v>1336</v>
      </c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</row>
    <row r="524" spans="1:65" ht="15.75" customHeight="1">
      <c r="A524" s="39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50" t="s">
        <v>1335</v>
      </c>
      <c r="N524" s="27" t="s">
        <v>1110</v>
      </c>
      <c r="O524" s="27">
        <v>14530</v>
      </c>
      <c r="P524" s="50" t="s">
        <v>88</v>
      </c>
      <c r="Q524" s="27">
        <f t="shared" si="449"/>
        <v>711204</v>
      </c>
      <c r="R524" s="27" t="str">
        <f t="shared" ref="R524:S524" si="522">IFERROR(VLOOKUP(Q524,C$8:F$139,2,0),0)</f>
        <v>BUD.12.</v>
      </c>
      <c r="S524" s="30" t="str">
        <f t="shared" si="522"/>
        <v> Wykonywanie robót murarskich i tynkarskich</v>
      </c>
      <c r="T524" s="78" t="s">
        <v>140</v>
      </c>
      <c r="U524" s="34">
        <v>1</v>
      </c>
      <c r="V524" s="79">
        <v>0</v>
      </c>
      <c r="W524" s="78" t="s">
        <v>33</v>
      </c>
      <c r="X524" s="79">
        <v>0</v>
      </c>
      <c r="Y524" s="79">
        <v>0</v>
      </c>
      <c r="Z524" s="30" t="str">
        <f t="shared" si="453"/>
        <v>Centrum Kształcenia Zawodowego w Świdnicy, 58-105 Świdnica, ul. Gen. Władysława Sikorskiego 41</v>
      </c>
      <c r="AA524" s="61" t="s">
        <v>34</v>
      </c>
      <c r="AB524" s="38"/>
      <c r="AC524" s="38"/>
      <c r="AD524" s="38"/>
      <c r="AE524" s="1"/>
      <c r="AF524" s="1"/>
      <c r="AG524" s="1"/>
      <c r="AH524" s="1"/>
      <c r="AI524" s="1"/>
      <c r="AJ524" s="1"/>
      <c r="AK524" s="9" t="s">
        <v>1336</v>
      </c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</row>
    <row r="525" spans="1:65" ht="15.75" customHeight="1">
      <c r="A525" s="39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50" t="s">
        <v>1335</v>
      </c>
      <c r="N525" s="27" t="s">
        <v>1110</v>
      </c>
      <c r="O525" s="27">
        <v>14530</v>
      </c>
      <c r="P525" s="47" t="s">
        <v>74</v>
      </c>
      <c r="Q525" s="27">
        <f t="shared" si="449"/>
        <v>522301</v>
      </c>
      <c r="R525" s="27" t="str">
        <f t="shared" ref="R525:S525" si="523">IFERROR(VLOOKUP(Q525,C$8:F$139,2,0),0)</f>
        <v>HAN.01.</v>
      </c>
      <c r="S525" s="30" t="str">
        <f t="shared" si="523"/>
        <v>Prowadzenie sprzedaży</v>
      </c>
      <c r="T525" s="152" t="s">
        <v>366</v>
      </c>
      <c r="U525" s="34">
        <v>7</v>
      </c>
      <c r="V525" s="34">
        <v>3</v>
      </c>
      <c r="W525" s="78" t="s">
        <v>33</v>
      </c>
      <c r="X525" s="79">
        <v>0</v>
      </c>
      <c r="Y525" s="79">
        <v>0</v>
      </c>
      <c r="Z525" s="30" t="str">
        <f t="shared" si="453"/>
        <v>Centrum Kształcenia Zawodowego w Świdnicy, 58-105 Świdnica, ul. Gen. Władysława Sikorskiego 41</v>
      </c>
      <c r="AA525" s="61" t="s">
        <v>34</v>
      </c>
      <c r="AB525" s="38"/>
      <c r="AC525" s="38"/>
      <c r="AD525" s="38"/>
      <c r="AE525" s="1"/>
      <c r="AF525" s="1"/>
      <c r="AG525" s="1"/>
      <c r="AH525" s="1"/>
      <c r="AI525" s="1"/>
      <c r="AJ525" s="114"/>
      <c r="AK525" s="175" t="s">
        <v>1118</v>
      </c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</row>
    <row r="526" spans="1:65" ht="15.75" customHeight="1">
      <c r="A526" s="39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50" t="s">
        <v>1335</v>
      </c>
      <c r="N526" s="27" t="s">
        <v>1110</v>
      </c>
      <c r="O526" s="27">
        <v>14530</v>
      </c>
      <c r="P526" s="50" t="s">
        <v>92</v>
      </c>
      <c r="Q526" s="27">
        <f t="shared" si="449"/>
        <v>752205</v>
      </c>
      <c r="R526" s="27" t="str">
        <f t="shared" ref="R526:S526" si="524">IFERROR(VLOOKUP(Q526,C$8:F$139,2,0),0)</f>
        <v>DRM.04.</v>
      </c>
      <c r="S526" s="30" t="str">
        <f t="shared" si="524"/>
        <v> Wytwarzanie wyrobów z drewna i materiałów drewnopochodnych</v>
      </c>
      <c r="T526" s="152" t="s">
        <v>140</v>
      </c>
      <c r="U526" s="79">
        <v>1</v>
      </c>
      <c r="V526" s="79">
        <v>0</v>
      </c>
      <c r="W526" s="78" t="s">
        <v>33</v>
      </c>
      <c r="X526" s="79">
        <v>0</v>
      </c>
      <c r="Y526" s="79">
        <v>0</v>
      </c>
      <c r="Z526" s="30" t="str">
        <f t="shared" si="453"/>
        <v>Centrum Kształcenia Zawodowego w Świdnicy, 58-105 Świdnica, ul. Gen. Władysława Sikorskiego 41</v>
      </c>
      <c r="AA526" s="61" t="s">
        <v>34</v>
      </c>
      <c r="AB526" s="38"/>
      <c r="AC526" s="38"/>
      <c r="AD526" s="38"/>
      <c r="AE526" s="1"/>
      <c r="AF526" s="1"/>
      <c r="AG526" s="1"/>
      <c r="AH526" s="1"/>
      <c r="AI526" s="1"/>
      <c r="AJ526" s="1"/>
      <c r="AK526" s="175" t="s">
        <v>1118</v>
      </c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</row>
    <row r="527" spans="1:65" ht="15.75" customHeight="1">
      <c r="A527" s="39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50" t="s">
        <v>1122</v>
      </c>
      <c r="N527" s="27" t="s">
        <v>1123</v>
      </c>
      <c r="O527" s="27">
        <v>34795</v>
      </c>
      <c r="P527" s="47" t="s">
        <v>1256</v>
      </c>
      <c r="Q527" s="27">
        <f t="shared" si="449"/>
        <v>742118</v>
      </c>
      <c r="R527" s="27" t="str">
        <f t="shared" ref="R527:S527" si="525">IFERROR(VLOOKUP(Q527,C$8:F$139,2,0),0)</f>
        <v>ELM.03.</v>
      </c>
      <c r="S527" s="30" t="str">
        <f t="shared" si="525"/>
        <v>Montaż, uruchamianie i konserwacja urządzeń i systemów mechatronicznych</v>
      </c>
      <c r="T527" s="44" t="s">
        <v>1269</v>
      </c>
      <c r="U527" s="79">
        <v>1</v>
      </c>
      <c r="V527" s="79">
        <v>0</v>
      </c>
      <c r="W527" s="78" t="s">
        <v>161</v>
      </c>
      <c r="X527" s="79">
        <v>1</v>
      </c>
      <c r="Y527" s="79">
        <v>0</v>
      </c>
      <c r="Z527" s="30" t="str">
        <f t="shared" si="453"/>
        <v>Centrum Kształcenia Zawodowego w Sieradzu, ul. Leszka Czarnego 2, 98-200 Sieradz, tel. 43 822 40 24 cezsieradz@op.pl</v>
      </c>
      <c r="AA527" s="61" t="s">
        <v>165</v>
      </c>
      <c r="AB527" s="38"/>
      <c r="AC527" s="38"/>
      <c r="AD527" s="38"/>
      <c r="AE527" s="1"/>
      <c r="AF527" s="1"/>
      <c r="AG527" s="1"/>
      <c r="AH527" s="1"/>
      <c r="AI527" s="1"/>
      <c r="AJ527" s="1"/>
      <c r="AK527" s="9" t="s">
        <v>1118</v>
      </c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</row>
    <row r="528" spans="1:65" ht="15.75" customHeight="1">
      <c r="A528" s="39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50" t="s">
        <v>1122</v>
      </c>
      <c r="N528" s="27" t="s">
        <v>1123</v>
      </c>
      <c r="O528" s="27">
        <v>34795</v>
      </c>
      <c r="P528" s="50" t="s">
        <v>44</v>
      </c>
      <c r="Q528" s="27">
        <f t="shared" si="449"/>
        <v>514101</v>
      </c>
      <c r="R528" s="27" t="str">
        <f t="shared" ref="R528:S528" si="526">IFERROR(VLOOKUP(Q528,C$8:F$139,2,0),0)</f>
        <v>FRK.01.</v>
      </c>
      <c r="S528" s="30" t="str">
        <f t="shared" si="526"/>
        <v>Wykonywanie usług fryzjerskich</v>
      </c>
      <c r="T528" s="75" t="s">
        <v>160</v>
      </c>
      <c r="U528" s="79">
        <v>2</v>
      </c>
      <c r="V528" s="79">
        <v>2</v>
      </c>
      <c r="W528" s="78" t="s">
        <v>161</v>
      </c>
      <c r="X528" s="79">
        <v>2</v>
      </c>
      <c r="Y528" s="79">
        <v>2</v>
      </c>
      <c r="Z528" s="30" t="str">
        <f t="shared" si="453"/>
        <v>Centrum Kształcenia Zawodowego i Ustawicznego, 67-400 Wschowa, Plac Kosynierów 1</v>
      </c>
      <c r="AA528" s="61" t="s">
        <v>181</v>
      </c>
      <c r="AB528" s="38"/>
      <c r="AC528" s="38"/>
      <c r="AD528" s="38"/>
      <c r="AE528" s="1"/>
      <c r="AF528" s="1"/>
      <c r="AG528" s="1"/>
      <c r="AH528" s="1"/>
      <c r="AI528" s="1"/>
      <c r="AJ528" s="1"/>
      <c r="AK528" s="9" t="s">
        <v>1118</v>
      </c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</row>
    <row r="529" spans="1:65" ht="15.75" customHeight="1">
      <c r="A529" s="39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50" t="s">
        <v>1122</v>
      </c>
      <c r="N529" s="27" t="s">
        <v>1123</v>
      </c>
      <c r="O529" s="27">
        <v>34795</v>
      </c>
      <c r="P529" s="50" t="s">
        <v>583</v>
      </c>
      <c r="Q529" s="27">
        <f t="shared" si="449"/>
        <v>723103</v>
      </c>
      <c r="R529" s="27" t="str">
        <f t="shared" ref="R529:S529" si="527">IFERROR(VLOOKUP(Q529,C$8:F$139,2,0),0)</f>
        <v>MOT.05.</v>
      </c>
      <c r="S529" s="30" t="str">
        <f t="shared" si="527"/>
        <v>Obsługa, diagnozowanie oraz naprawa pojazdów samochodowych</v>
      </c>
      <c r="T529" s="187" t="s">
        <v>1230</v>
      </c>
      <c r="U529" s="79">
        <v>7</v>
      </c>
      <c r="V529" s="79">
        <v>0</v>
      </c>
      <c r="W529" s="78" t="s">
        <v>161</v>
      </c>
      <c r="X529" s="79">
        <v>0</v>
      </c>
      <c r="Y529" s="79">
        <v>0</v>
      </c>
      <c r="Z529" s="30" t="str">
        <f t="shared" si="453"/>
        <v>Centrum Kształcenia Zawodowego w CKZiU,  ul. Tadeusza Kościuszki 27, 56-100 Wołów</v>
      </c>
      <c r="AA529" s="61" t="s">
        <v>162</v>
      </c>
      <c r="AB529" s="38"/>
      <c r="AC529" s="38"/>
      <c r="AD529" s="38"/>
      <c r="AE529" s="1"/>
      <c r="AF529" s="1"/>
      <c r="AG529" s="1"/>
      <c r="AH529" s="1"/>
      <c r="AI529" s="1"/>
      <c r="AJ529" s="1"/>
      <c r="AK529" s="175" t="s">
        <v>1118</v>
      </c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</row>
    <row r="530" spans="1:65" ht="15.75" customHeight="1">
      <c r="A530" s="39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50" t="s">
        <v>1122</v>
      </c>
      <c r="N530" s="27" t="s">
        <v>1123</v>
      </c>
      <c r="O530" s="27">
        <v>34795</v>
      </c>
      <c r="P530" s="50" t="s">
        <v>92</v>
      </c>
      <c r="Q530" s="27">
        <f t="shared" si="449"/>
        <v>752205</v>
      </c>
      <c r="R530" s="27" t="str">
        <f t="shared" ref="R530:S530" si="528">IFERROR(VLOOKUP(Q530,C$8:F$139,2,0),0)</f>
        <v>DRM.04.</v>
      </c>
      <c r="S530" s="30" t="str">
        <f t="shared" si="528"/>
        <v> Wytwarzanie wyrobów z drewna i materiałów drewnopochodnych</v>
      </c>
      <c r="T530" s="187" t="s">
        <v>366</v>
      </c>
      <c r="U530" s="79">
        <v>1</v>
      </c>
      <c r="V530" s="79">
        <v>0</v>
      </c>
      <c r="W530" s="78" t="s">
        <v>161</v>
      </c>
      <c r="X530" s="79">
        <v>1</v>
      </c>
      <c r="Y530" s="79">
        <v>0</v>
      </c>
      <c r="Z530" s="30" t="str">
        <f t="shared" si="453"/>
        <v>Centrum Kształcenia Zawodowego i Ustawicznego, 67-400 Wschowa, Plac Kosynierów 1</v>
      </c>
      <c r="AA530" s="61" t="s">
        <v>181</v>
      </c>
      <c r="AB530" s="38"/>
      <c r="AC530" s="38"/>
      <c r="AD530" s="38"/>
      <c r="AE530" s="1"/>
      <c r="AF530" s="1"/>
      <c r="AG530" s="1"/>
      <c r="AH530" s="1"/>
      <c r="AI530" s="1"/>
      <c r="AJ530" s="1"/>
      <c r="AK530" s="175" t="s">
        <v>1118</v>
      </c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</row>
    <row r="531" spans="1:65" ht="15.75" customHeight="1">
      <c r="A531" s="39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50" t="s">
        <v>1122</v>
      </c>
      <c r="N531" s="27" t="s">
        <v>1123</v>
      </c>
      <c r="O531" s="27">
        <v>34795</v>
      </c>
      <c r="P531" s="50" t="s">
        <v>129</v>
      </c>
      <c r="Q531" s="27">
        <f t="shared" si="449"/>
        <v>741201</v>
      </c>
      <c r="R531" s="27" t="str">
        <f t="shared" ref="R531:S531" si="529">IFERROR(VLOOKUP(Q531,C$8:F$139,2,0),0)</f>
        <v>ELE.01.</v>
      </c>
      <c r="S531" s="30" t="str">
        <f t="shared" si="529"/>
        <v> Montaż i obsługa maszyn i urządzeń elektrycznych</v>
      </c>
      <c r="T531" s="75" t="s">
        <v>1250</v>
      </c>
      <c r="U531" s="79">
        <v>3</v>
      </c>
      <c r="V531" s="79">
        <v>0</v>
      </c>
      <c r="W531" s="78" t="s">
        <v>161</v>
      </c>
      <c r="X531" s="79">
        <v>3</v>
      </c>
      <c r="Y531" s="79">
        <v>0</v>
      </c>
      <c r="Z531" s="30" t="str">
        <f t="shared" si="453"/>
        <v>Centrum Kształcenia Zawodowego i Ustawicznego, 67-400 Wschowa, Plac Kosynierów 1</v>
      </c>
      <c r="AA531" s="61" t="s">
        <v>181</v>
      </c>
      <c r="AB531" s="38"/>
      <c r="AC531" s="38"/>
      <c r="AD531" s="38"/>
      <c r="AE531" s="1"/>
      <c r="AF531" s="1"/>
      <c r="AG531" s="1"/>
      <c r="AH531" s="1"/>
      <c r="AI531" s="1"/>
      <c r="AJ531" s="1"/>
      <c r="AK531" s="9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</row>
    <row r="532" spans="1:65" ht="15.75" customHeight="1">
      <c r="A532" s="39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50" t="s">
        <v>1122</v>
      </c>
      <c r="N532" s="27" t="s">
        <v>1123</v>
      </c>
      <c r="O532" s="27">
        <v>34795</v>
      </c>
      <c r="P532" s="50" t="s">
        <v>40</v>
      </c>
      <c r="Q532" s="27">
        <f t="shared" si="449"/>
        <v>741103</v>
      </c>
      <c r="R532" s="27" t="str">
        <f t="shared" ref="R532:S532" si="530">IFERROR(VLOOKUP(Q532,C$8:F$139,2,0),0)</f>
        <v>ELE.02.</v>
      </c>
      <c r="S532" s="30" t="str">
        <f t="shared" si="530"/>
        <v>Montaż, uruchamianie i konserwacja instalacji, maszyn i urządzeń elektrycznych</v>
      </c>
      <c r="T532" s="75" t="s">
        <v>1242</v>
      </c>
      <c r="U532" s="79">
        <v>5</v>
      </c>
      <c r="V532" s="79">
        <v>0</v>
      </c>
      <c r="W532" s="78" t="s">
        <v>161</v>
      </c>
      <c r="X532" s="79">
        <v>5</v>
      </c>
      <c r="Y532" s="79">
        <v>0</v>
      </c>
      <c r="Z532" s="30" t="str">
        <f t="shared" si="453"/>
        <v>Centrum Kształcenia Zawodowego i Ustawicznego, 67-400 Wschowa, Plac Kosynierów 1</v>
      </c>
      <c r="AA532" s="61" t="s">
        <v>181</v>
      </c>
      <c r="AB532" s="38"/>
      <c r="AC532" s="38"/>
      <c r="AD532" s="38"/>
      <c r="AE532" s="1"/>
      <c r="AF532" s="1"/>
      <c r="AG532" s="1"/>
      <c r="AH532" s="1"/>
      <c r="AI532" s="1"/>
      <c r="AJ532" s="1"/>
      <c r="AK532" s="150" t="s">
        <v>1118</v>
      </c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</row>
    <row r="533" spans="1:65" ht="15.75" customHeight="1">
      <c r="A533" s="39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50" t="s">
        <v>1122</v>
      </c>
      <c r="N533" s="27" t="s">
        <v>1123</v>
      </c>
      <c r="O533" s="27">
        <v>34795</v>
      </c>
      <c r="P533" s="50" t="s">
        <v>114</v>
      </c>
      <c r="Q533" s="27">
        <f t="shared" si="449"/>
        <v>512001</v>
      </c>
      <c r="R533" s="27" t="str">
        <f t="shared" ref="R533:S533" si="531">IFERROR(VLOOKUP(Q533,C$8:F$139,2,0),0)</f>
        <v>HGT.02.</v>
      </c>
      <c r="S533" s="30" t="str">
        <f t="shared" si="531"/>
        <v> Przygotowanie i wydawanie dań</v>
      </c>
      <c r="T533" s="187" t="s">
        <v>1230</v>
      </c>
      <c r="U533" s="79">
        <v>6</v>
      </c>
      <c r="V533" s="79">
        <v>3</v>
      </c>
      <c r="W533" s="78" t="s">
        <v>161</v>
      </c>
      <c r="X533" s="79">
        <v>0</v>
      </c>
      <c r="Y533" s="79">
        <v>3</v>
      </c>
      <c r="Z533" s="30" t="str">
        <f t="shared" si="453"/>
        <v>Centrum Kształcenia Zawodowego w CKZiU,  ul. Tadeusza Kościuszki 27, 56-100 Wołów</v>
      </c>
      <c r="AA533" s="61" t="s">
        <v>162</v>
      </c>
      <c r="AB533" s="38"/>
      <c r="AC533" s="38"/>
      <c r="AD533" s="38"/>
      <c r="AE533" s="1"/>
      <c r="AF533" s="1"/>
      <c r="AG533" s="1"/>
      <c r="AH533" s="1"/>
      <c r="AI533" s="1"/>
      <c r="AJ533" s="1"/>
      <c r="AK533" s="9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</row>
    <row r="534" spans="1:65" ht="15.75" customHeight="1">
      <c r="A534" s="39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50" t="s">
        <v>1122</v>
      </c>
      <c r="N534" s="27" t="s">
        <v>1123</v>
      </c>
      <c r="O534" s="27">
        <v>34795</v>
      </c>
      <c r="P534" s="50" t="s">
        <v>1017</v>
      </c>
      <c r="Q534" s="27">
        <f t="shared" si="449"/>
        <v>522301</v>
      </c>
      <c r="R534" s="27" t="str">
        <f t="shared" ref="R534:S534" si="532">IFERROR(VLOOKUP(Q534,C$8:F$139,2,0),0)</f>
        <v>HAN.01.</v>
      </c>
      <c r="S534" s="30" t="str">
        <f t="shared" si="532"/>
        <v>Prowadzenie sprzedaży</v>
      </c>
      <c r="T534" s="42" t="s">
        <v>1219</v>
      </c>
      <c r="U534" s="79">
        <v>10</v>
      </c>
      <c r="V534" s="79">
        <v>8</v>
      </c>
      <c r="W534" s="78" t="s">
        <v>161</v>
      </c>
      <c r="X534" s="79">
        <v>0</v>
      </c>
      <c r="Y534" s="79">
        <v>0</v>
      </c>
      <c r="Z534" s="30" t="str">
        <f t="shared" si="453"/>
        <v>Centrum Kształcenia Zawodowego w CKZiU,  ul. Tadeusza Kościuszki 27, 56-100 Wołów</v>
      </c>
      <c r="AA534" s="61" t="s">
        <v>162</v>
      </c>
      <c r="AB534" s="38"/>
      <c r="AC534" s="38"/>
      <c r="AD534" s="38"/>
      <c r="AE534" s="1"/>
      <c r="AF534" s="1"/>
      <c r="AG534" s="1"/>
      <c r="AH534" s="1"/>
      <c r="AI534" s="1"/>
      <c r="AJ534" s="1"/>
      <c r="AK534" s="9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</row>
    <row r="535" spans="1:65" ht="15.75" customHeight="1">
      <c r="A535" s="39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50" t="s">
        <v>1136</v>
      </c>
      <c r="N535" s="27" t="s">
        <v>1123</v>
      </c>
      <c r="O535" s="27">
        <v>129114</v>
      </c>
      <c r="P535" s="50" t="s">
        <v>583</v>
      </c>
      <c r="Q535" s="27">
        <f t="shared" si="449"/>
        <v>723103</v>
      </c>
      <c r="R535" s="27" t="str">
        <f t="shared" ref="R535:S535" si="533">IFERROR(VLOOKUP(Q535,C$8:F$139,2,0),0)</f>
        <v>MOT.05.</v>
      </c>
      <c r="S535" s="30" t="str">
        <f t="shared" si="533"/>
        <v>Obsługa, diagnozowanie oraz naprawa pojazdów samochodowych</v>
      </c>
      <c r="T535" s="42" t="s">
        <v>1232</v>
      </c>
      <c r="U535" s="79">
        <v>2</v>
      </c>
      <c r="V535" s="79">
        <v>0</v>
      </c>
      <c r="W535" s="78" t="s">
        <v>33</v>
      </c>
      <c r="X535" s="79">
        <v>0</v>
      </c>
      <c r="Y535" s="79">
        <v>0</v>
      </c>
      <c r="Z535" s="30" t="str">
        <f t="shared" si="453"/>
        <v>Centrum Kształcenia Zawodowego w CKZiU,  ul. Tadeusza Kościuszki 27, 56-100 Wołów</v>
      </c>
      <c r="AA535" s="61" t="s">
        <v>162</v>
      </c>
      <c r="AB535" s="38"/>
      <c r="AC535" s="38"/>
      <c r="AD535" s="38"/>
      <c r="AE535" s="1"/>
      <c r="AF535" s="1"/>
      <c r="AG535" s="1"/>
      <c r="AH535" s="1"/>
      <c r="AI535" s="1"/>
      <c r="AJ535" s="1"/>
      <c r="AK535" s="9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</row>
    <row r="536" spans="1:65" ht="15.75" customHeight="1">
      <c r="A536" s="39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 t="s">
        <v>1136</v>
      </c>
      <c r="N536" s="2" t="s">
        <v>1123</v>
      </c>
      <c r="O536" s="2">
        <v>129114</v>
      </c>
      <c r="P536" s="50" t="s">
        <v>1222</v>
      </c>
      <c r="Q536" s="27">
        <f t="shared" si="449"/>
        <v>512001</v>
      </c>
      <c r="R536" s="27" t="str">
        <f t="shared" ref="R536:S536" si="534">IFERROR(VLOOKUP(Q536,C$8:F$139,2,0),0)</f>
        <v>HGT.02.</v>
      </c>
      <c r="S536" s="30" t="str">
        <f t="shared" si="534"/>
        <v> Przygotowanie i wydawanie dań</v>
      </c>
      <c r="T536" s="187" t="s">
        <v>1230</v>
      </c>
      <c r="U536" s="79">
        <v>2</v>
      </c>
      <c r="V536" s="79">
        <v>2</v>
      </c>
      <c r="W536" s="78" t="s">
        <v>33</v>
      </c>
      <c r="X536" s="79">
        <v>0</v>
      </c>
      <c r="Y536" s="79">
        <v>0</v>
      </c>
      <c r="Z536" s="30" t="str">
        <f t="shared" si="453"/>
        <v>Centrum Kształcenia Zawodowego w CKZiU,  ul. Tadeusza Kościuszki 27, 56-100 Wołów</v>
      </c>
      <c r="AA536" s="61" t="s">
        <v>162</v>
      </c>
      <c r="AB536" s="38"/>
      <c r="AC536" s="38"/>
      <c r="AD536" s="38"/>
      <c r="AE536" s="1"/>
      <c r="AF536" s="1"/>
      <c r="AG536" s="1"/>
      <c r="AH536" s="1"/>
      <c r="AI536" s="1"/>
      <c r="AJ536" s="1"/>
      <c r="AK536" s="9" t="s">
        <v>1118</v>
      </c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</row>
    <row r="537" spans="1:65" ht="15.75" customHeight="1">
      <c r="A537" s="39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331"/>
      <c r="O537" s="2"/>
      <c r="P537" s="50"/>
      <c r="Q537" s="27"/>
      <c r="R537" s="27">
        <f t="shared" ref="R537:S537" si="535">IFERROR(VLOOKUP(Q537,C$8:F$139,2,0),0)</f>
        <v>0</v>
      </c>
      <c r="S537" s="30">
        <f t="shared" si="535"/>
        <v>0</v>
      </c>
      <c r="T537" s="283"/>
      <c r="U537" s="34">
        <v>0</v>
      </c>
      <c r="V537" s="79"/>
      <c r="W537" s="78"/>
      <c r="X537" s="79"/>
      <c r="Y537" s="79"/>
      <c r="Z537" s="30" t="str">
        <f t="shared" si="453"/>
        <v>Centrum Kształcenia Zawodowego w Świdnicy, 58-105 Świdnica, ul. Gen. Władysława Sikorskiego 41</v>
      </c>
      <c r="AA537" s="61" t="s">
        <v>34</v>
      </c>
      <c r="AB537" s="38"/>
      <c r="AC537" s="38"/>
      <c r="AD537" s="38"/>
      <c r="AE537" s="39"/>
      <c r="AF537" s="39"/>
      <c r="AG537" s="39"/>
      <c r="AH537" s="39"/>
      <c r="AI537" s="39"/>
      <c r="AJ537" s="39"/>
      <c r="AK537" s="9" t="s">
        <v>1337</v>
      </c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</row>
    <row r="538" spans="1:65" ht="15.75" customHeight="1">
      <c r="A538" s="39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332"/>
      <c r="N538" s="331"/>
      <c r="O538" s="333"/>
      <c r="P538" s="47"/>
      <c r="Q538" s="27"/>
      <c r="R538" s="27"/>
      <c r="S538" s="30"/>
      <c r="T538" s="42"/>
      <c r="U538" s="34"/>
      <c r="V538" s="34"/>
      <c r="W538" s="44"/>
      <c r="X538" s="34"/>
      <c r="Y538" s="34"/>
      <c r="Z538" s="30"/>
      <c r="AA538" s="37"/>
      <c r="AB538" s="38"/>
      <c r="AC538" s="38"/>
      <c r="AD538" s="38"/>
      <c r="AE538" s="1"/>
      <c r="AF538" s="1"/>
      <c r="AG538" s="1"/>
      <c r="AH538" s="1"/>
      <c r="AI538" s="1"/>
      <c r="AJ538" s="1"/>
      <c r="AK538" s="98" t="s">
        <v>1118</v>
      </c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</row>
    <row r="539" spans="1:65" ht="15.75" customHeight="1">
      <c r="A539" s="39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2"/>
      <c r="S539" s="3"/>
      <c r="T539" s="251"/>
      <c r="U539" s="7"/>
      <c r="V539" s="7"/>
      <c r="W539" s="7"/>
      <c r="X539" s="7"/>
      <c r="Y539" s="7"/>
      <c r="Z539" s="1"/>
      <c r="AA539" s="7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</row>
    <row r="540" spans="1:65" ht="15.75" customHeight="1">
      <c r="A540" s="39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2"/>
      <c r="S540" s="3"/>
      <c r="T540" s="251"/>
      <c r="U540" s="7"/>
      <c r="V540" s="7"/>
      <c r="W540" s="7"/>
      <c r="X540" s="7"/>
      <c r="Y540" s="7"/>
      <c r="Z540" s="1"/>
      <c r="AA540" s="7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</row>
    <row r="541" spans="1:65" ht="15.75" customHeight="1">
      <c r="A541" s="39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2"/>
      <c r="S541" s="3"/>
      <c r="T541" s="251"/>
      <c r="U541" s="7"/>
      <c r="V541" s="7"/>
      <c r="W541" s="7"/>
      <c r="X541" s="7"/>
      <c r="Y541" s="7"/>
      <c r="Z541" s="1"/>
      <c r="AA541" s="7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</row>
    <row r="542" spans="1:65" ht="15.75" customHeight="1">
      <c r="A542" s="39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2"/>
      <c r="S542" s="3"/>
      <c r="T542" s="251"/>
      <c r="U542" s="7"/>
      <c r="V542" s="7"/>
      <c r="W542" s="7"/>
      <c r="X542" s="7"/>
      <c r="Y542" s="7"/>
      <c r="Z542" s="1"/>
      <c r="AA542" s="7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</row>
    <row r="543" spans="1:65" ht="15.75" customHeight="1">
      <c r="A543" s="39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2"/>
      <c r="S543" s="3"/>
      <c r="T543" s="251"/>
      <c r="U543" s="334"/>
      <c r="V543" s="7"/>
      <c r="W543" s="7"/>
      <c r="X543" s="7"/>
      <c r="Y543" s="7"/>
      <c r="Z543" s="1"/>
      <c r="AA543" s="7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</row>
    <row r="544" spans="1:65" ht="15.75" customHeight="1">
      <c r="A544" s="39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2"/>
      <c r="S544" s="3"/>
      <c r="T544" s="251"/>
      <c r="U544" s="334"/>
      <c r="V544" s="7"/>
      <c r="W544" s="7"/>
      <c r="X544" s="7"/>
      <c r="Y544" s="7"/>
      <c r="Z544" s="1"/>
      <c r="AA544" s="7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</row>
    <row r="545" spans="1:65" ht="15.75" customHeight="1">
      <c r="A545" s="39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2"/>
      <c r="S545" s="3"/>
      <c r="T545" s="251"/>
      <c r="U545" s="216"/>
      <c r="V545" s="7"/>
      <c r="W545" s="7"/>
      <c r="X545" s="7"/>
      <c r="Y545" s="7"/>
      <c r="Z545" s="1"/>
      <c r="AA545" s="7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</row>
    <row r="546" spans="1:65" ht="15.75" customHeight="1">
      <c r="A546" s="39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2"/>
      <c r="S546" s="3"/>
      <c r="T546" s="251"/>
      <c r="U546" s="216"/>
      <c r="V546" s="7"/>
      <c r="W546" s="7"/>
      <c r="X546" s="7"/>
      <c r="Y546" s="7"/>
      <c r="Z546" s="1"/>
      <c r="AA546" s="216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</row>
    <row r="547" spans="1:65" ht="15.75" customHeight="1">
      <c r="A547" s="39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2"/>
      <c r="S547" s="3"/>
      <c r="T547" s="251"/>
      <c r="U547" s="7"/>
      <c r="V547" s="7"/>
      <c r="W547" s="7"/>
      <c r="X547" s="7"/>
      <c r="Y547" s="7"/>
      <c r="Z547" s="1"/>
      <c r="AA547" s="7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</row>
    <row r="548" spans="1:65" ht="15.75" customHeight="1">
      <c r="A548" s="39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2"/>
      <c r="S548" s="3"/>
      <c r="T548" s="251"/>
      <c r="U548" s="7"/>
      <c r="V548" s="7"/>
      <c r="W548" s="7"/>
      <c r="X548" s="7"/>
      <c r="Y548" s="7"/>
      <c r="Z548" s="1"/>
      <c r="AA548" s="7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</row>
    <row r="549" spans="1:65" ht="15.75" customHeight="1">
      <c r="A549" s="39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2"/>
      <c r="S549" s="3"/>
      <c r="T549" s="251"/>
      <c r="U549" s="7"/>
      <c r="V549" s="7"/>
      <c r="W549" s="7"/>
      <c r="X549" s="7"/>
      <c r="Y549" s="7"/>
      <c r="Z549" s="1"/>
      <c r="AA549" s="7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</row>
    <row r="550" spans="1:65" ht="15.75" customHeight="1">
      <c r="A550" s="39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2"/>
      <c r="S550" s="3"/>
      <c r="T550" s="251"/>
      <c r="U550" s="7"/>
      <c r="V550" s="7"/>
      <c r="W550" s="7"/>
      <c r="X550" s="7"/>
      <c r="Y550" s="7"/>
      <c r="Z550" s="1"/>
      <c r="AA550" s="7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</row>
    <row r="551" spans="1:65" ht="15.75" customHeight="1">
      <c r="A551" s="39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2"/>
      <c r="S551" s="3"/>
      <c r="T551" s="251"/>
      <c r="U551" s="7"/>
      <c r="V551" s="7"/>
      <c r="W551" s="7"/>
      <c r="X551" s="7"/>
      <c r="Y551" s="7"/>
      <c r="Z551" s="1"/>
      <c r="AA551" s="7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</row>
    <row r="552" spans="1:65" ht="15.75" customHeight="1">
      <c r="A552" s="39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2"/>
      <c r="S552" s="3"/>
      <c r="T552" s="251"/>
      <c r="U552" s="7"/>
      <c r="V552" s="7"/>
      <c r="W552" s="7"/>
      <c r="X552" s="7"/>
      <c r="Y552" s="7"/>
      <c r="Z552" s="1"/>
      <c r="AA552" s="7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</row>
    <row r="553" spans="1:65" ht="15.75" customHeight="1">
      <c r="A553" s="39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2"/>
      <c r="S553" s="3"/>
      <c r="T553" s="251"/>
      <c r="U553" s="7"/>
      <c r="V553" s="7"/>
      <c r="W553" s="7"/>
      <c r="X553" s="7"/>
      <c r="Y553" s="7"/>
      <c r="Z553" s="1"/>
      <c r="AA553" s="7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</row>
    <row r="554" spans="1:65" ht="15.75" customHeight="1">
      <c r="A554" s="39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2"/>
      <c r="S554" s="3"/>
      <c r="T554" s="251"/>
      <c r="U554" s="7"/>
      <c r="V554" s="7"/>
      <c r="W554" s="7"/>
      <c r="X554" s="7"/>
      <c r="Y554" s="7"/>
      <c r="Z554" s="1"/>
      <c r="AA554" s="7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</row>
    <row r="555" spans="1:65" ht="15.75" customHeight="1">
      <c r="A555" s="39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2"/>
      <c r="S555" s="3"/>
      <c r="T555" s="251"/>
      <c r="U555" s="7"/>
      <c r="V555" s="7"/>
      <c r="W555" s="7"/>
      <c r="X555" s="7"/>
      <c r="Y555" s="7"/>
      <c r="Z555" s="1"/>
      <c r="AA555" s="7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</row>
    <row r="556" spans="1:65" ht="15.75" customHeight="1">
      <c r="A556" s="39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2"/>
      <c r="S556" s="3"/>
      <c r="T556" s="251"/>
      <c r="U556" s="7"/>
      <c r="V556" s="7"/>
      <c r="W556" s="7"/>
      <c r="X556" s="7"/>
      <c r="Y556" s="7"/>
      <c r="Z556" s="1"/>
      <c r="AA556" s="7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</row>
    <row r="557" spans="1:65" ht="15.75" customHeight="1">
      <c r="A557" s="39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2"/>
      <c r="S557" s="3"/>
      <c r="T557" s="251"/>
      <c r="U557" s="7"/>
      <c r="V557" s="7"/>
      <c r="W557" s="7"/>
      <c r="X557" s="7"/>
      <c r="Y557" s="7"/>
      <c r="Z557" s="1"/>
      <c r="AA557" s="7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</row>
    <row r="558" spans="1:65" ht="15.75" customHeight="1">
      <c r="A558" s="39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2"/>
      <c r="S558" s="3"/>
      <c r="T558" s="251"/>
      <c r="U558" s="7"/>
      <c r="V558" s="7"/>
      <c r="W558" s="7"/>
      <c r="X558" s="7"/>
      <c r="Y558" s="7"/>
      <c r="Z558" s="1"/>
      <c r="AA558" s="7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</row>
    <row r="559" spans="1:65" ht="15.75" customHeight="1">
      <c r="A559" s="39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2"/>
      <c r="S559" s="3"/>
      <c r="T559" s="251"/>
      <c r="U559" s="7"/>
      <c r="V559" s="7"/>
      <c r="W559" s="7"/>
      <c r="X559" s="7"/>
      <c r="Y559" s="7"/>
      <c r="Z559" s="1"/>
      <c r="AA559" s="7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</row>
    <row r="560" spans="1:65" ht="15.75" customHeight="1">
      <c r="A560" s="39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2"/>
      <c r="S560" s="3"/>
      <c r="T560" s="251"/>
      <c r="U560" s="7"/>
      <c r="V560" s="7"/>
      <c r="W560" s="7"/>
      <c r="X560" s="7"/>
      <c r="Y560" s="7"/>
      <c r="Z560" s="1"/>
      <c r="AA560" s="7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</row>
    <row r="561" spans="1:65" ht="15.75" customHeight="1">
      <c r="A561" s="39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2"/>
      <c r="S561" s="3"/>
      <c r="T561" s="251"/>
      <c r="U561" s="7"/>
      <c r="V561" s="7"/>
      <c r="W561" s="7"/>
      <c r="X561" s="7"/>
      <c r="Y561" s="7"/>
      <c r="Z561" s="1"/>
      <c r="AA561" s="7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</row>
    <row r="562" spans="1:65" ht="15.75" customHeight="1">
      <c r="A562" s="39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2"/>
      <c r="S562" s="3"/>
      <c r="T562" s="251"/>
      <c r="U562" s="7"/>
      <c r="V562" s="7"/>
      <c r="W562" s="7"/>
      <c r="X562" s="7"/>
      <c r="Y562" s="7"/>
      <c r="Z562" s="1"/>
      <c r="AA562" s="7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</row>
    <row r="563" spans="1:65" ht="15.75" customHeight="1">
      <c r="A563" s="39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2"/>
      <c r="S563" s="3"/>
      <c r="T563" s="251"/>
      <c r="U563" s="7"/>
      <c r="V563" s="7"/>
      <c r="W563" s="7"/>
      <c r="X563" s="7"/>
      <c r="Y563" s="7"/>
      <c r="Z563" s="1"/>
      <c r="AA563" s="7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</row>
    <row r="564" spans="1:65" ht="15.75" customHeight="1">
      <c r="A564" s="39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2"/>
      <c r="S564" s="3"/>
      <c r="T564" s="251"/>
      <c r="U564" s="7"/>
      <c r="V564" s="7"/>
      <c r="W564" s="7"/>
      <c r="X564" s="7"/>
      <c r="Y564" s="7"/>
      <c r="Z564" s="1"/>
      <c r="AA564" s="7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</row>
    <row r="565" spans="1:65" ht="15.75" customHeight="1">
      <c r="A565" s="39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2"/>
      <c r="S565" s="3"/>
      <c r="T565" s="251"/>
      <c r="U565" s="7"/>
      <c r="V565" s="7"/>
      <c r="W565" s="7"/>
      <c r="X565" s="7"/>
      <c r="Y565" s="7"/>
      <c r="Z565" s="1"/>
      <c r="AA565" s="7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</row>
    <row r="566" spans="1:65" ht="15.75" customHeight="1">
      <c r="A566" s="39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2"/>
      <c r="S566" s="3"/>
      <c r="T566" s="251"/>
      <c r="U566" s="7"/>
      <c r="V566" s="7"/>
      <c r="W566" s="7"/>
      <c r="X566" s="7"/>
      <c r="Y566" s="7"/>
      <c r="Z566" s="1"/>
      <c r="AA566" s="7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</row>
    <row r="567" spans="1:65" ht="15.75" customHeight="1">
      <c r="A567" s="39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2"/>
      <c r="S567" s="3"/>
      <c r="T567" s="251"/>
      <c r="U567" s="7"/>
      <c r="V567" s="7"/>
      <c r="W567" s="7"/>
      <c r="X567" s="7"/>
      <c r="Y567" s="7"/>
      <c r="Z567" s="1"/>
      <c r="AA567" s="7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</row>
    <row r="568" spans="1:65" ht="15.75" customHeight="1">
      <c r="A568" s="39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2"/>
      <c r="S568" s="3"/>
      <c r="T568" s="251"/>
      <c r="U568" s="7"/>
      <c r="V568" s="7"/>
      <c r="W568" s="7"/>
      <c r="X568" s="7"/>
      <c r="Y568" s="7"/>
      <c r="Z568" s="1"/>
      <c r="AA568" s="7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</row>
    <row r="569" spans="1:65" ht="15.75" customHeight="1">
      <c r="A569" s="39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2"/>
      <c r="S569" s="3"/>
      <c r="T569" s="251"/>
      <c r="U569" s="7"/>
      <c r="V569" s="7"/>
      <c r="W569" s="7"/>
      <c r="X569" s="7"/>
      <c r="Y569" s="7"/>
      <c r="Z569" s="1"/>
      <c r="AA569" s="7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</row>
    <row r="570" spans="1:65" ht="15.75" customHeight="1">
      <c r="A570" s="39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2"/>
      <c r="S570" s="3"/>
      <c r="T570" s="251"/>
      <c r="U570" s="7"/>
      <c r="V570" s="7"/>
      <c r="W570" s="7"/>
      <c r="X570" s="7"/>
      <c r="Y570" s="7"/>
      <c r="Z570" s="1"/>
      <c r="AA570" s="7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</row>
    <row r="571" spans="1:65" ht="15.75" customHeight="1">
      <c r="A571" s="39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2"/>
      <c r="S571" s="3"/>
      <c r="T571" s="251"/>
      <c r="U571" s="7"/>
      <c r="V571" s="7"/>
      <c r="W571" s="7"/>
      <c r="X571" s="7"/>
      <c r="Y571" s="7"/>
      <c r="Z571" s="1"/>
      <c r="AA571" s="7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</row>
    <row r="572" spans="1:65" ht="15.75" customHeight="1">
      <c r="A572" s="39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2"/>
      <c r="S572" s="3"/>
      <c r="T572" s="251"/>
      <c r="U572" s="7"/>
      <c r="V572" s="7"/>
      <c r="W572" s="7"/>
      <c r="X572" s="7"/>
      <c r="Y572" s="7"/>
      <c r="Z572" s="1"/>
      <c r="AA572" s="7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</row>
    <row r="573" spans="1:65" ht="15.75" customHeight="1">
      <c r="A573" s="39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2"/>
      <c r="S573" s="3"/>
      <c r="T573" s="251"/>
      <c r="U573" s="7"/>
      <c r="V573" s="7"/>
      <c r="W573" s="7"/>
      <c r="X573" s="7"/>
      <c r="Y573" s="7"/>
      <c r="Z573" s="1"/>
      <c r="AA573" s="7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</row>
    <row r="574" spans="1:65" ht="15.75" customHeight="1">
      <c r="A574" s="39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2"/>
      <c r="S574" s="3"/>
      <c r="T574" s="251"/>
      <c r="U574" s="7"/>
      <c r="V574" s="7"/>
      <c r="W574" s="7"/>
      <c r="X574" s="7"/>
      <c r="Y574" s="7"/>
      <c r="Z574" s="1"/>
      <c r="AA574" s="7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</row>
    <row r="575" spans="1:65" ht="15.75" customHeight="1">
      <c r="A575" s="39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2"/>
      <c r="S575" s="3"/>
      <c r="T575" s="251"/>
      <c r="U575" s="7"/>
      <c r="V575" s="7"/>
      <c r="W575" s="7"/>
      <c r="X575" s="7"/>
      <c r="Y575" s="7"/>
      <c r="Z575" s="1"/>
      <c r="AA575" s="7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</row>
    <row r="576" spans="1:65" ht="15.75" customHeight="1">
      <c r="A576" s="39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2"/>
      <c r="S576" s="3"/>
      <c r="T576" s="251"/>
      <c r="U576" s="7"/>
      <c r="V576" s="7"/>
      <c r="W576" s="7"/>
      <c r="X576" s="7"/>
      <c r="Y576" s="7"/>
      <c r="Z576" s="1"/>
      <c r="AA576" s="7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</row>
    <row r="577" spans="1:65" ht="15.75" customHeight="1">
      <c r="A577" s="39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2"/>
      <c r="S577" s="3"/>
      <c r="T577" s="251"/>
      <c r="U577" s="7"/>
      <c r="V577" s="7"/>
      <c r="W577" s="7"/>
      <c r="X577" s="7"/>
      <c r="Y577" s="7"/>
      <c r="Z577" s="1"/>
      <c r="AA577" s="7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</row>
    <row r="578" spans="1:65" ht="15.75" customHeight="1">
      <c r="A578" s="39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2"/>
      <c r="S578" s="3"/>
      <c r="T578" s="251"/>
      <c r="U578" s="7"/>
      <c r="V578" s="7"/>
      <c r="W578" s="7"/>
      <c r="X578" s="7"/>
      <c r="Y578" s="7"/>
      <c r="Z578" s="1"/>
      <c r="AA578" s="7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</row>
    <row r="579" spans="1:65" ht="15.75" customHeight="1">
      <c r="A579" s="39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2"/>
      <c r="S579" s="3"/>
      <c r="T579" s="251"/>
      <c r="U579" s="7"/>
      <c r="V579" s="7"/>
      <c r="W579" s="7"/>
      <c r="X579" s="7"/>
      <c r="Y579" s="7"/>
      <c r="Z579" s="1"/>
      <c r="AA579" s="7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</row>
    <row r="580" spans="1:65" ht="15.75" customHeight="1">
      <c r="A580" s="39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2"/>
      <c r="S580" s="3"/>
      <c r="T580" s="251"/>
      <c r="U580" s="7"/>
      <c r="V580" s="7"/>
      <c r="W580" s="7"/>
      <c r="X580" s="7"/>
      <c r="Y580" s="7"/>
      <c r="Z580" s="1"/>
      <c r="AA580" s="7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</row>
    <row r="581" spans="1:65" ht="15.75" customHeight="1">
      <c r="A581" s="39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2"/>
      <c r="S581" s="3"/>
      <c r="T581" s="251"/>
      <c r="U581" s="7"/>
      <c r="V581" s="7"/>
      <c r="W581" s="7"/>
      <c r="X581" s="7"/>
      <c r="Y581" s="7"/>
      <c r="Z581" s="1"/>
      <c r="AA581" s="7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</row>
    <row r="582" spans="1:65" ht="15.75" customHeight="1">
      <c r="A582" s="39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2"/>
      <c r="S582" s="3"/>
      <c r="T582" s="251"/>
      <c r="U582" s="7"/>
      <c r="V582" s="7"/>
      <c r="W582" s="7"/>
      <c r="X582" s="7"/>
      <c r="Y582" s="7"/>
      <c r="Z582" s="1"/>
      <c r="AA582" s="7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</row>
    <row r="583" spans="1:65" ht="15.75" customHeight="1">
      <c r="A583" s="39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2"/>
      <c r="S583" s="3"/>
      <c r="T583" s="251"/>
      <c r="U583" s="7"/>
      <c r="V583" s="7"/>
      <c r="W583" s="7"/>
      <c r="X583" s="7"/>
      <c r="Y583" s="7"/>
      <c r="Z583" s="1"/>
      <c r="AA583" s="7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</row>
    <row r="584" spans="1:65" ht="15.75" customHeight="1">
      <c r="A584" s="39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2"/>
      <c r="S584" s="3"/>
      <c r="T584" s="251"/>
      <c r="U584" s="7"/>
      <c r="V584" s="7"/>
      <c r="W584" s="7"/>
      <c r="X584" s="7"/>
      <c r="Y584" s="7"/>
      <c r="Z584" s="1"/>
      <c r="AA584" s="7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</row>
    <row r="585" spans="1:65" ht="15.75" customHeight="1">
      <c r="A585" s="39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2"/>
      <c r="S585" s="3"/>
      <c r="T585" s="251"/>
      <c r="U585" s="7"/>
      <c r="V585" s="7"/>
      <c r="W585" s="7"/>
      <c r="X585" s="7"/>
      <c r="Y585" s="7"/>
      <c r="Z585" s="1"/>
      <c r="AA585" s="7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</row>
    <row r="586" spans="1:65" ht="15.75" customHeight="1">
      <c r="A586" s="39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2"/>
      <c r="S586" s="3"/>
      <c r="T586" s="251"/>
      <c r="U586" s="7"/>
      <c r="V586" s="7"/>
      <c r="W586" s="7"/>
      <c r="X586" s="7"/>
      <c r="Y586" s="7"/>
      <c r="Z586" s="1"/>
      <c r="AA586" s="7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</row>
    <row r="587" spans="1:65" ht="15.75" customHeight="1">
      <c r="A587" s="39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2"/>
      <c r="S587" s="3"/>
      <c r="T587" s="251"/>
      <c r="U587" s="7"/>
      <c r="V587" s="7"/>
      <c r="W587" s="7"/>
      <c r="X587" s="7"/>
      <c r="Y587" s="7"/>
      <c r="Z587" s="1"/>
      <c r="AA587" s="7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</row>
    <row r="588" spans="1:65" ht="15.75" customHeight="1">
      <c r="A588" s="39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2"/>
      <c r="S588" s="3"/>
      <c r="T588" s="251"/>
      <c r="U588" s="7"/>
      <c r="V588" s="7"/>
      <c r="W588" s="7"/>
      <c r="X588" s="7"/>
      <c r="Y588" s="7"/>
      <c r="Z588" s="1"/>
      <c r="AA588" s="7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</row>
    <row r="589" spans="1:65" ht="15.75" customHeight="1">
      <c r="A589" s="39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2"/>
      <c r="S589" s="3"/>
      <c r="T589" s="251"/>
      <c r="U589" s="7"/>
      <c r="V589" s="7"/>
      <c r="W589" s="7"/>
      <c r="X589" s="7"/>
      <c r="Y589" s="7"/>
      <c r="Z589" s="1"/>
      <c r="AA589" s="7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</row>
    <row r="590" spans="1:65" ht="15.75" customHeight="1">
      <c r="A590" s="39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2"/>
      <c r="S590" s="3"/>
      <c r="T590" s="251"/>
      <c r="U590" s="7"/>
      <c r="V590" s="7"/>
      <c r="W590" s="7"/>
      <c r="X590" s="7"/>
      <c r="Y590" s="7"/>
      <c r="Z590" s="1"/>
      <c r="AA590" s="7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</row>
    <row r="591" spans="1:65" ht="15.75" customHeight="1">
      <c r="A591" s="39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2"/>
      <c r="S591" s="3"/>
      <c r="T591" s="251"/>
      <c r="U591" s="7"/>
      <c r="V591" s="7"/>
      <c r="W591" s="7"/>
      <c r="X591" s="7"/>
      <c r="Y591" s="7"/>
      <c r="Z591" s="1"/>
      <c r="AA591" s="7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</row>
    <row r="592" spans="1:65" ht="15.75" customHeight="1">
      <c r="A592" s="39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2"/>
      <c r="S592" s="3"/>
      <c r="T592" s="251"/>
      <c r="U592" s="7"/>
      <c r="V592" s="7"/>
      <c r="W592" s="7"/>
      <c r="X592" s="7"/>
      <c r="Y592" s="7"/>
      <c r="Z592" s="1"/>
      <c r="AA592" s="7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</row>
    <row r="593" spans="1:65" ht="15.75" customHeight="1">
      <c r="A593" s="39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2"/>
      <c r="S593" s="3"/>
      <c r="T593" s="251"/>
      <c r="U593" s="7"/>
      <c r="V593" s="7"/>
      <c r="W593" s="7"/>
      <c r="X593" s="7"/>
      <c r="Y593" s="7"/>
      <c r="Z593" s="1"/>
      <c r="AA593" s="7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</row>
    <row r="594" spans="1:65" ht="15.75" customHeight="1">
      <c r="A594" s="39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2"/>
      <c r="S594" s="3"/>
      <c r="T594" s="251"/>
      <c r="U594" s="7"/>
      <c r="V594" s="7"/>
      <c r="W594" s="7"/>
      <c r="X594" s="7"/>
      <c r="Y594" s="7"/>
      <c r="Z594" s="1"/>
      <c r="AA594" s="7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</row>
    <row r="595" spans="1:65" ht="15.75" customHeight="1">
      <c r="A595" s="39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2"/>
      <c r="S595" s="3"/>
      <c r="T595" s="251"/>
      <c r="U595" s="7"/>
      <c r="V595" s="7"/>
      <c r="W595" s="7"/>
      <c r="X595" s="7"/>
      <c r="Y595" s="7"/>
      <c r="Z595" s="1"/>
      <c r="AA595" s="7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</row>
    <row r="596" spans="1:65" ht="15.75" customHeight="1">
      <c r="A596" s="39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2"/>
      <c r="S596" s="3"/>
      <c r="T596" s="251"/>
      <c r="U596" s="7"/>
      <c r="V596" s="7"/>
      <c r="W596" s="7"/>
      <c r="X596" s="7"/>
      <c r="Y596" s="7"/>
      <c r="Z596" s="1"/>
      <c r="AA596" s="7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</row>
    <row r="597" spans="1:65" ht="15.75" customHeight="1">
      <c r="A597" s="39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2"/>
      <c r="S597" s="3"/>
      <c r="T597" s="251"/>
      <c r="U597" s="7"/>
      <c r="V597" s="7"/>
      <c r="W597" s="7"/>
      <c r="X597" s="7"/>
      <c r="Y597" s="7"/>
      <c r="Z597" s="1"/>
      <c r="AA597" s="7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</row>
    <row r="598" spans="1:65" ht="15.75" customHeight="1">
      <c r="A598" s="39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2"/>
      <c r="S598" s="3"/>
      <c r="T598" s="251"/>
      <c r="U598" s="7"/>
      <c r="V598" s="7"/>
      <c r="W598" s="7"/>
      <c r="X598" s="7"/>
      <c r="Y598" s="7"/>
      <c r="Z598" s="1"/>
      <c r="AA598" s="7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</row>
    <row r="599" spans="1:65" ht="15.75" customHeight="1">
      <c r="A599" s="39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2"/>
      <c r="S599" s="3"/>
      <c r="T599" s="251"/>
      <c r="U599" s="7"/>
      <c r="V599" s="7"/>
      <c r="W599" s="7"/>
      <c r="X599" s="7"/>
      <c r="Y599" s="7"/>
      <c r="Z599" s="1"/>
      <c r="AA599" s="7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</row>
    <row r="600" spans="1:65" ht="15.75" customHeight="1">
      <c r="A600" s="39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2"/>
      <c r="S600" s="3"/>
      <c r="T600" s="251"/>
      <c r="U600" s="7"/>
      <c r="V600" s="7"/>
      <c r="W600" s="7"/>
      <c r="X600" s="7"/>
      <c r="Y600" s="7"/>
      <c r="Z600" s="1"/>
      <c r="AA600" s="7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</row>
    <row r="601" spans="1:65" ht="15.75" customHeight="1">
      <c r="A601" s="39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2"/>
      <c r="S601" s="3"/>
      <c r="T601" s="251"/>
      <c r="U601" s="7"/>
      <c r="V601" s="7"/>
      <c r="W601" s="7"/>
      <c r="X601" s="7"/>
      <c r="Y601" s="7"/>
      <c r="Z601" s="1"/>
      <c r="AA601" s="7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</row>
    <row r="602" spans="1:65" ht="15.75" customHeight="1">
      <c r="A602" s="39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2"/>
      <c r="S602" s="3"/>
      <c r="T602" s="251"/>
      <c r="U602" s="7"/>
      <c r="V602" s="7"/>
      <c r="W602" s="7"/>
      <c r="X602" s="7"/>
      <c r="Y602" s="7"/>
      <c r="Z602" s="1"/>
      <c r="AA602" s="7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</row>
    <row r="603" spans="1:65" ht="15.75" customHeight="1">
      <c r="A603" s="39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2"/>
      <c r="S603" s="3"/>
      <c r="T603" s="251"/>
      <c r="U603" s="7"/>
      <c r="V603" s="7"/>
      <c r="W603" s="7"/>
      <c r="X603" s="7"/>
      <c r="Y603" s="7"/>
      <c r="Z603" s="1"/>
      <c r="AA603" s="7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</row>
    <row r="604" spans="1:65" ht="15.75" customHeight="1">
      <c r="A604" s="39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2"/>
      <c r="S604" s="3"/>
      <c r="T604" s="251"/>
      <c r="U604" s="7"/>
      <c r="V604" s="7"/>
      <c r="W604" s="7"/>
      <c r="X604" s="7"/>
      <c r="Y604" s="7"/>
      <c r="Z604" s="1"/>
      <c r="AA604" s="7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</row>
    <row r="605" spans="1:65" ht="15.75" customHeight="1">
      <c r="A605" s="39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2"/>
      <c r="S605" s="3"/>
      <c r="T605" s="251"/>
      <c r="U605" s="7"/>
      <c r="V605" s="7"/>
      <c r="W605" s="7"/>
      <c r="X605" s="7"/>
      <c r="Y605" s="7"/>
      <c r="Z605" s="1"/>
      <c r="AA605" s="7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</row>
    <row r="606" spans="1:65" ht="15.75" customHeight="1">
      <c r="A606" s="39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2"/>
      <c r="S606" s="3"/>
      <c r="T606" s="251"/>
      <c r="U606" s="7"/>
      <c r="V606" s="7"/>
      <c r="W606" s="7"/>
      <c r="X606" s="7"/>
      <c r="Y606" s="7"/>
      <c r="Z606" s="1"/>
      <c r="AA606" s="7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</row>
    <row r="607" spans="1:65" ht="15.75" customHeight="1">
      <c r="A607" s="39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2"/>
      <c r="S607" s="3"/>
      <c r="T607" s="251"/>
      <c r="U607" s="7"/>
      <c r="V607" s="7"/>
      <c r="W607" s="7"/>
      <c r="X607" s="7"/>
      <c r="Y607" s="7"/>
      <c r="Z607" s="1"/>
      <c r="AA607" s="7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</row>
    <row r="608" spans="1:65" ht="15.75" customHeight="1">
      <c r="A608" s="39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2"/>
      <c r="S608" s="3"/>
      <c r="T608" s="251"/>
      <c r="U608" s="7"/>
      <c r="V608" s="7"/>
      <c r="W608" s="7"/>
      <c r="X608" s="7"/>
      <c r="Y608" s="7"/>
      <c r="Z608" s="1"/>
      <c r="AA608" s="7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</row>
    <row r="609" spans="1:65" ht="15.75" customHeight="1">
      <c r="A609" s="39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2"/>
      <c r="S609" s="3"/>
      <c r="T609" s="251"/>
      <c r="U609" s="7"/>
      <c r="V609" s="7"/>
      <c r="W609" s="7"/>
      <c r="X609" s="7"/>
      <c r="Y609" s="7"/>
      <c r="Z609" s="1"/>
      <c r="AA609" s="7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</row>
    <row r="610" spans="1:65" ht="15.75" customHeight="1">
      <c r="A610" s="39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2"/>
      <c r="S610" s="3"/>
      <c r="T610" s="251"/>
      <c r="U610" s="7"/>
      <c r="V610" s="7"/>
      <c r="W610" s="7"/>
      <c r="X610" s="7"/>
      <c r="Y610" s="7"/>
      <c r="Z610" s="1"/>
      <c r="AA610" s="7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</row>
    <row r="611" spans="1:65" ht="15.75" customHeight="1">
      <c r="A611" s="39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2"/>
      <c r="S611" s="3"/>
      <c r="T611" s="251"/>
      <c r="U611" s="7"/>
      <c r="V611" s="7"/>
      <c r="W611" s="7"/>
      <c r="X611" s="7"/>
      <c r="Y611" s="7"/>
      <c r="Z611" s="1"/>
      <c r="AA611" s="7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</row>
    <row r="612" spans="1:65" ht="15.75" customHeight="1">
      <c r="A612" s="39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2"/>
      <c r="S612" s="3"/>
      <c r="T612" s="251"/>
      <c r="U612" s="7"/>
      <c r="V612" s="7"/>
      <c r="W612" s="7"/>
      <c r="X612" s="7"/>
      <c r="Y612" s="7"/>
      <c r="Z612" s="1"/>
      <c r="AA612" s="7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</row>
    <row r="613" spans="1:65" ht="15.75" customHeight="1">
      <c r="A613" s="39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2"/>
      <c r="S613" s="3"/>
      <c r="T613" s="251"/>
      <c r="U613" s="7"/>
      <c r="V613" s="7"/>
      <c r="W613" s="7"/>
      <c r="X613" s="7"/>
      <c r="Y613" s="7"/>
      <c r="Z613" s="1"/>
      <c r="AA613" s="7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</row>
    <row r="614" spans="1:65" ht="15.75" customHeight="1">
      <c r="A614" s="39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2"/>
      <c r="S614" s="3"/>
      <c r="T614" s="251"/>
      <c r="U614" s="7"/>
      <c r="V614" s="7"/>
      <c r="W614" s="7"/>
      <c r="X614" s="7"/>
      <c r="Y614" s="7"/>
      <c r="Z614" s="1"/>
      <c r="AA614" s="7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</row>
    <row r="615" spans="1:65" ht="15.75" customHeight="1">
      <c r="A615" s="39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2"/>
      <c r="S615" s="3"/>
      <c r="T615" s="251"/>
      <c r="U615" s="7"/>
      <c r="V615" s="7"/>
      <c r="W615" s="7"/>
      <c r="X615" s="7"/>
      <c r="Y615" s="7"/>
      <c r="Z615" s="1"/>
      <c r="AA615" s="7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</row>
    <row r="616" spans="1:65" ht="15.75" customHeight="1">
      <c r="A616" s="39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2"/>
      <c r="S616" s="3"/>
      <c r="T616" s="251"/>
      <c r="U616" s="7"/>
      <c r="V616" s="7"/>
      <c r="W616" s="7"/>
      <c r="X616" s="7"/>
      <c r="Y616" s="7"/>
      <c r="Z616" s="1"/>
      <c r="AA616" s="7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</row>
    <row r="617" spans="1:65" ht="15.75" customHeight="1">
      <c r="A617" s="39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2"/>
      <c r="S617" s="3"/>
      <c r="T617" s="251"/>
      <c r="U617" s="7"/>
      <c r="V617" s="7"/>
      <c r="W617" s="7"/>
      <c r="X617" s="7"/>
      <c r="Y617" s="7"/>
      <c r="Z617" s="1"/>
      <c r="AA617" s="7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</row>
    <row r="618" spans="1:65" ht="15.75" customHeight="1">
      <c r="A618" s="39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2"/>
      <c r="S618" s="3"/>
      <c r="T618" s="251"/>
      <c r="U618" s="7"/>
      <c r="V618" s="7"/>
      <c r="W618" s="7"/>
      <c r="X618" s="7"/>
      <c r="Y618" s="7"/>
      <c r="Z618" s="1"/>
      <c r="AA618" s="7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</row>
    <row r="619" spans="1:65" ht="15.75" customHeight="1">
      <c r="A619" s="39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2"/>
      <c r="S619" s="3"/>
      <c r="T619" s="251"/>
      <c r="U619" s="7"/>
      <c r="V619" s="7"/>
      <c r="W619" s="7"/>
      <c r="X619" s="7"/>
      <c r="Y619" s="7"/>
      <c r="Z619" s="1"/>
      <c r="AA619" s="7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</row>
    <row r="620" spans="1:65" ht="15.75" customHeight="1">
      <c r="A620" s="39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2"/>
      <c r="S620" s="3"/>
      <c r="T620" s="251"/>
      <c r="U620" s="7"/>
      <c r="V620" s="7"/>
      <c r="W620" s="7"/>
      <c r="X620" s="7"/>
      <c r="Y620" s="7"/>
      <c r="Z620" s="1"/>
      <c r="AA620" s="7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</row>
    <row r="621" spans="1:65" ht="15.75" customHeight="1">
      <c r="A621" s="39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2"/>
      <c r="S621" s="3"/>
      <c r="T621" s="251"/>
      <c r="U621" s="7"/>
      <c r="V621" s="7"/>
      <c r="W621" s="7"/>
      <c r="X621" s="7"/>
      <c r="Y621" s="7"/>
      <c r="Z621" s="1"/>
      <c r="AA621" s="7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</row>
    <row r="622" spans="1:65" ht="15.75" customHeight="1">
      <c r="A622" s="39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2"/>
      <c r="S622" s="3"/>
      <c r="T622" s="251"/>
      <c r="U622" s="7"/>
      <c r="V622" s="7"/>
      <c r="W622" s="7"/>
      <c r="X622" s="7"/>
      <c r="Y622" s="7"/>
      <c r="Z622" s="1"/>
      <c r="AA622" s="7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</row>
    <row r="623" spans="1:65" ht="15.75" customHeight="1">
      <c r="A623" s="39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2"/>
      <c r="S623" s="3"/>
      <c r="T623" s="251"/>
      <c r="U623" s="7"/>
      <c r="V623" s="7"/>
      <c r="W623" s="7"/>
      <c r="X623" s="7"/>
      <c r="Y623" s="7"/>
      <c r="Z623" s="1"/>
      <c r="AA623" s="7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</row>
    <row r="624" spans="1:65" ht="15.75" customHeight="1">
      <c r="A624" s="39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2"/>
      <c r="S624" s="3"/>
      <c r="T624" s="251"/>
      <c r="U624" s="7"/>
      <c r="V624" s="7"/>
      <c r="W624" s="7"/>
      <c r="X624" s="7"/>
      <c r="Y624" s="7"/>
      <c r="Z624" s="1"/>
      <c r="AA624" s="7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</row>
    <row r="625" spans="1:65" ht="15.75" customHeight="1">
      <c r="A625" s="39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2"/>
      <c r="S625" s="3"/>
      <c r="T625" s="251"/>
      <c r="U625" s="7"/>
      <c r="V625" s="7"/>
      <c r="W625" s="7"/>
      <c r="X625" s="7"/>
      <c r="Y625" s="7"/>
      <c r="Z625" s="1"/>
      <c r="AA625" s="7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</row>
    <row r="626" spans="1:65" ht="15.75" customHeight="1">
      <c r="A626" s="39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2"/>
      <c r="S626" s="3"/>
      <c r="T626" s="251"/>
      <c r="U626" s="7"/>
      <c r="V626" s="7"/>
      <c r="W626" s="7"/>
      <c r="X626" s="7"/>
      <c r="Y626" s="7"/>
      <c r="Z626" s="1"/>
      <c r="AA626" s="7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</row>
    <row r="627" spans="1:65" ht="15.75" customHeight="1">
      <c r="A627" s="39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2"/>
      <c r="S627" s="3"/>
      <c r="T627" s="251"/>
      <c r="U627" s="7"/>
      <c r="V627" s="7"/>
      <c r="W627" s="7"/>
      <c r="X627" s="7"/>
      <c r="Y627" s="7"/>
      <c r="Z627" s="1"/>
      <c r="AA627" s="7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</row>
    <row r="628" spans="1:65" ht="15.75" customHeight="1">
      <c r="A628" s="39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2"/>
      <c r="S628" s="3"/>
      <c r="T628" s="251"/>
      <c r="U628" s="7"/>
      <c r="V628" s="7"/>
      <c r="W628" s="7"/>
      <c r="X628" s="7"/>
      <c r="Y628" s="7"/>
      <c r="Z628" s="1"/>
      <c r="AA628" s="7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</row>
    <row r="629" spans="1:65" ht="15.75" customHeight="1">
      <c r="A629" s="39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2"/>
      <c r="S629" s="3"/>
      <c r="T629" s="251"/>
      <c r="U629" s="7"/>
      <c r="V629" s="7"/>
      <c r="W629" s="7"/>
      <c r="X629" s="7"/>
      <c r="Y629" s="7"/>
      <c r="Z629" s="1"/>
      <c r="AA629" s="7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</row>
    <row r="630" spans="1:65" ht="15.75" customHeight="1">
      <c r="A630" s="39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2"/>
      <c r="S630" s="3"/>
      <c r="T630" s="251"/>
      <c r="U630" s="7"/>
      <c r="V630" s="7"/>
      <c r="W630" s="7"/>
      <c r="X630" s="7"/>
      <c r="Y630" s="7"/>
      <c r="Z630" s="1"/>
      <c r="AA630" s="7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</row>
    <row r="631" spans="1:65" ht="15.75" customHeight="1">
      <c r="A631" s="39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2"/>
      <c r="S631" s="3"/>
      <c r="T631" s="251"/>
      <c r="U631" s="7"/>
      <c r="V631" s="7"/>
      <c r="W631" s="7"/>
      <c r="X631" s="7"/>
      <c r="Y631" s="7"/>
      <c r="Z631" s="1"/>
      <c r="AA631" s="7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</row>
    <row r="632" spans="1:65" ht="15.75" customHeight="1">
      <c r="A632" s="39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2"/>
      <c r="S632" s="3"/>
      <c r="T632" s="251"/>
      <c r="U632" s="7"/>
      <c r="V632" s="7"/>
      <c r="W632" s="7"/>
      <c r="X632" s="7"/>
      <c r="Y632" s="7"/>
      <c r="Z632" s="1"/>
      <c r="AA632" s="7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</row>
    <row r="633" spans="1:65" ht="15.75" customHeight="1">
      <c r="A633" s="39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2"/>
      <c r="S633" s="3"/>
      <c r="T633" s="251"/>
      <c r="U633" s="7"/>
      <c r="V633" s="7"/>
      <c r="W633" s="7"/>
      <c r="X633" s="7"/>
      <c r="Y633" s="7"/>
      <c r="Z633" s="1"/>
      <c r="AA633" s="7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</row>
    <row r="634" spans="1:65" ht="15.75" customHeight="1">
      <c r="A634" s="39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2"/>
      <c r="S634" s="3"/>
      <c r="T634" s="251"/>
      <c r="U634" s="7"/>
      <c r="V634" s="7"/>
      <c r="W634" s="7"/>
      <c r="X634" s="7"/>
      <c r="Y634" s="7"/>
      <c r="Z634" s="1"/>
      <c r="AA634" s="7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</row>
    <row r="635" spans="1:65" ht="15.75" customHeight="1">
      <c r="A635" s="39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2"/>
      <c r="S635" s="3"/>
      <c r="T635" s="251"/>
      <c r="U635" s="7"/>
      <c r="V635" s="7"/>
      <c r="W635" s="7"/>
      <c r="X635" s="7"/>
      <c r="Y635" s="7"/>
      <c r="Z635" s="1"/>
      <c r="AA635" s="7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</row>
    <row r="636" spans="1:65" ht="15.75" customHeight="1">
      <c r="A636" s="39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2"/>
      <c r="S636" s="3"/>
      <c r="T636" s="251"/>
      <c r="U636" s="7"/>
      <c r="V636" s="7"/>
      <c r="W636" s="7"/>
      <c r="X636" s="7"/>
      <c r="Y636" s="7"/>
      <c r="Z636" s="1"/>
      <c r="AA636" s="7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</row>
    <row r="637" spans="1:65" ht="15.75" customHeight="1">
      <c r="A637" s="39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2"/>
      <c r="S637" s="3"/>
      <c r="T637" s="251"/>
      <c r="U637" s="7"/>
      <c r="V637" s="7"/>
      <c r="W637" s="7"/>
      <c r="X637" s="7"/>
      <c r="Y637" s="7"/>
      <c r="Z637" s="1"/>
      <c r="AA637" s="7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</row>
    <row r="638" spans="1:65" ht="15.75" customHeight="1">
      <c r="A638" s="39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2"/>
      <c r="S638" s="3"/>
      <c r="T638" s="251"/>
      <c r="U638" s="7"/>
      <c r="V638" s="7"/>
      <c r="W638" s="7"/>
      <c r="X638" s="7"/>
      <c r="Y638" s="7"/>
      <c r="Z638" s="1"/>
      <c r="AA638" s="7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</row>
    <row r="639" spans="1:65" ht="15.75" customHeight="1">
      <c r="A639" s="39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2"/>
      <c r="S639" s="3"/>
      <c r="T639" s="251"/>
      <c r="U639" s="7"/>
      <c r="V639" s="7"/>
      <c r="W639" s="7"/>
      <c r="X639" s="7"/>
      <c r="Y639" s="7"/>
      <c r="Z639" s="1"/>
      <c r="AA639" s="7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</row>
    <row r="640" spans="1:65" ht="15.75" customHeight="1">
      <c r="A640" s="39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2"/>
      <c r="S640" s="3"/>
      <c r="T640" s="251"/>
      <c r="U640" s="7"/>
      <c r="V640" s="7"/>
      <c r="W640" s="7"/>
      <c r="X640" s="7"/>
      <c r="Y640" s="7"/>
      <c r="Z640" s="1"/>
      <c r="AA640" s="7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</row>
    <row r="641" spans="1:65" ht="15.75" customHeight="1">
      <c r="A641" s="39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2"/>
      <c r="S641" s="3"/>
      <c r="T641" s="251"/>
      <c r="U641" s="7"/>
      <c r="V641" s="7"/>
      <c r="W641" s="7"/>
      <c r="X641" s="7"/>
      <c r="Y641" s="7"/>
      <c r="Z641" s="1"/>
      <c r="AA641" s="7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</row>
    <row r="642" spans="1:65" ht="15.75" customHeight="1">
      <c r="A642" s="39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2"/>
      <c r="S642" s="3"/>
      <c r="T642" s="251"/>
      <c r="U642" s="7"/>
      <c r="V642" s="7"/>
      <c r="W642" s="7"/>
      <c r="X642" s="7"/>
      <c r="Y642" s="7"/>
      <c r="Z642" s="1"/>
      <c r="AA642" s="7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</row>
    <row r="643" spans="1:65" ht="15.75" customHeight="1">
      <c r="A643" s="39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2"/>
      <c r="S643" s="3"/>
      <c r="T643" s="251"/>
      <c r="U643" s="7"/>
      <c r="V643" s="7"/>
      <c r="W643" s="7"/>
      <c r="X643" s="7"/>
      <c r="Y643" s="7"/>
      <c r="Z643" s="1"/>
      <c r="AA643" s="7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</row>
    <row r="644" spans="1:65" ht="15.75" customHeight="1">
      <c r="A644" s="39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2"/>
      <c r="S644" s="3"/>
      <c r="T644" s="251"/>
      <c r="U644" s="7"/>
      <c r="V644" s="7"/>
      <c r="W644" s="7"/>
      <c r="X644" s="7"/>
      <c r="Y644" s="7"/>
      <c r="Z644" s="1"/>
      <c r="AA644" s="7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</row>
    <row r="645" spans="1:65" ht="15.75" customHeight="1">
      <c r="A645" s="39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2"/>
      <c r="S645" s="3"/>
      <c r="T645" s="251"/>
      <c r="U645" s="7"/>
      <c r="V645" s="7"/>
      <c r="W645" s="7"/>
      <c r="X645" s="7"/>
      <c r="Y645" s="7"/>
      <c r="Z645" s="1"/>
      <c r="AA645" s="7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</row>
    <row r="646" spans="1:65" ht="15.75" customHeight="1">
      <c r="A646" s="39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2"/>
      <c r="S646" s="3"/>
      <c r="T646" s="251"/>
      <c r="U646" s="7"/>
      <c r="V646" s="7"/>
      <c r="W646" s="7"/>
      <c r="X646" s="7"/>
      <c r="Y646" s="7"/>
      <c r="Z646" s="1"/>
      <c r="AA646" s="7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</row>
    <row r="647" spans="1:65" ht="15.75" customHeight="1">
      <c r="A647" s="39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2"/>
      <c r="S647" s="3"/>
      <c r="T647" s="251"/>
      <c r="U647" s="7"/>
      <c r="V647" s="7"/>
      <c r="W647" s="7"/>
      <c r="X647" s="7"/>
      <c r="Y647" s="7"/>
      <c r="Z647" s="1"/>
      <c r="AA647" s="7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</row>
    <row r="648" spans="1:65" ht="15.75" customHeight="1">
      <c r="A648" s="39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2"/>
      <c r="S648" s="3"/>
      <c r="T648" s="251"/>
      <c r="U648" s="7"/>
      <c r="V648" s="7"/>
      <c r="W648" s="7"/>
      <c r="X648" s="7"/>
      <c r="Y648" s="7"/>
      <c r="Z648" s="1"/>
      <c r="AA648" s="7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</row>
    <row r="649" spans="1:65" ht="15.75" customHeight="1">
      <c r="A649" s="39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2"/>
      <c r="S649" s="3"/>
      <c r="T649" s="251"/>
      <c r="U649" s="7"/>
      <c r="V649" s="7"/>
      <c r="W649" s="7"/>
      <c r="X649" s="7"/>
      <c r="Y649" s="7"/>
      <c r="Z649" s="1"/>
      <c r="AA649" s="7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</row>
    <row r="650" spans="1:65" ht="15.75" customHeight="1">
      <c r="A650" s="39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2"/>
      <c r="S650" s="3"/>
      <c r="T650" s="251"/>
      <c r="U650" s="7"/>
      <c r="V650" s="7"/>
      <c r="W650" s="7"/>
      <c r="X650" s="7"/>
      <c r="Y650" s="7"/>
      <c r="Z650" s="1"/>
      <c r="AA650" s="7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</row>
    <row r="651" spans="1:65" ht="15.75" customHeight="1">
      <c r="A651" s="39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2"/>
      <c r="S651" s="3"/>
      <c r="T651" s="251"/>
      <c r="U651" s="7"/>
      <c r="V651" s="7"/>
      <c r="W651" s="7"/>
      <c r="X651" s="7"/>
      <c r="Y651" s="7"/>
      <c r="Z651" s="1"/>
      <c r="AA651" s="7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</row>
    <row r="652" spans="1:65" ht="15.75" customHeight="1">
      <c r="A652" s="39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2"/>
      <c r="S652" s="3"/>
      <c r="T652" s="251"/>
      <c r="U652" s="7"/>
      <c r="V652" s="7"/>
      <c r="W652" s="7"/>
      <c r="X652" s="7"/>
      <c r="Y652" s="7"/>
      <c r="Z652" s="1"/>
      <c r="AA652" s="7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</row>
    <row r="653" spans="1:65" ht="15.75" customHeight="1">
      <c r="A653" s="39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2"/>
      <c r="S653" s="3"/>
      <c r="T653" s="251"/>
      <c r="U653" s="7"/>
      <c r="V653" s="7"/>
      <c r="W653" s="7"/>
      <c r="X653" s="7"/>
      <c r="Y653" s="7"/>
      <c r="Z653" s="1"/>
      <c r="AA653" s="7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</row>
    <row r="654" spans="1:65" ht="15.75" customHeight="1">
      <c r="A654" s="39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2"/>
      <c r="S654" s="3"/>
      <c r="T654" s="251"/>
      <c r="U654" s="7"/>
      <c r="V654" s="7"/>
      <c r="W654" s="7"/>
      <c r="X654" s="7"/>
      <c r="Y654" s="7"/>
      <c r="Z654" s="1"/>
      <c r="AA654" s="7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</row>
    <row r="655" spans="1:65" ht="15.75" customHeight="1">
      <c r="A655" s="39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2"/>
      <c r="S655" s="3"/>
      <c r="T655" s="251"/>
      <c r="U655" s="7"/>
      <c r="V655" s="7"/>
      <c r="W655" s="7"/>
      <c r="X655" s="7"/>
      <c r="Y655" s="7"/>
      <c r="Z655" s="1"/>
      <c r="AA655" s="7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</row>
    <row r="656" spans="1:65" ht="15.75" customHeight="1">
      <c r="A656" s="39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2"/>
      <c r="S656" s="3"/>
      <c r="T656" s="251"/>
      <c r="U656" s="7"/>
      <c r="V656" s="7"/>
      <c r="W656" s="7"/>
      <c r="X656" s="7"/>
      <c r="Y656" s="7"/>
      <c r="Z656" s="1"/>
      <c r="AA656" s="7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</row>
    <row r="657" spans="1:65" ht="15.75" customHeight="1">
      <c r="A657" s="39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2"/>
      <c r="S657" s="3"/>
      <c r="T657" s="251"/>
      <c r="U657" s="7"/>
      <c r="V657" s="7"/>
      <c r="W657" s="7"/>
      <c r="X657" s="7"/>
      <c r="Y657" s="7"/>
      <c r="Z657" s="1"/>
      <c r="AA657" s="7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</row>
    <row r="658" spans="1:65" ht="15.75" customHeight="1">
      <c r="A658" s="39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2"/>
      <c r="S658" s="3"/>
      <c r="T658" s="251"/>
      <c r="U658" s="7"/>
      <c r="V658" s="7"/>
      <c r="W658" s="7"/>
      <c r="X658" s="7"/>
      <c r="Y658" s="7"/>
      <c r="Z658" s="1"/>
      <c r="AA658" s="7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</row>
    <row r="659" spans="1:65" ht="15.75" customHeight="1">
      <c r="A659" s="39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2"/>
      <c r="S659" s="3"/>
      <c r="T659" s="251"/>
      <c r="U659" s="7"/>
      <c r="V659" s="7"/>
      <c r="W659" s="7"/>
      <c r="X659" s="7"/>
      <c r="Y659" s="7"/>
      <c r="Z659" s="1"/>
      <c r="AA659" s="7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</row>
    <row r="660" spans="1:65" ht="15.75" customHeight="1">
      <c r="A660" s="39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2"/>
      <c r="S660" s="3"/>
      <c r="T660" s="251"/>
      <c r="U660" s="7"/>
      <c r="V660" s="7"/>
      <c r="W660" s="7"/>
      <c r="X660" s="7"/>
      <c r="Y660" s="7"/>
      <c r="Z660" s="1"/>
      <c r="AA660" s="7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</row>
    <row r="661" spans="1:65" ht="15.75" customHeight="1">
      <c r="A661" s="39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2"/>
      <c r="S661" s="3"/>
      <c r="T661" s="251"/>
      <c r="U661" s="7"/>
      <c r="V661" s="7"/>
      <c r="W661" s="7"/>
      <c r="X661" s="7"/>
      <c r="Y661" s="7"/>
      <c r="Z661" s="1"/>
      <c r="AA661" s="7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</row>
    <row r="662" spans="1:65" ht="15.75" customHeight="1">
      <c r="A662" s="39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2"/>
      <c r="S662" s="3"/>
      <c r="T662" s="251"/>
      <c r="U662" s="7"/>
      <c r="V662" s="7"/>
      <c r="W662" s="7"/>
      <c r="X662" s="7"/>
      <c r="Y662" s="7"/>
      <c r="Z662" s="1"/>
      <c r="AA662" s="7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</row>
    <row r="663" spans="1:65" ht="15.75" customHeight="1">
      <c r="A663" s="39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2"/>
      <c r="S663" s="3"/>
      <c r="T663" s="251"/>
      <c r="U663" s="7"/>
      <c r="V663" s="7"/>
      <c r="W663" s="7"/>
      <c r="X663" s="7"/>
      <c r="Y663" s="7"/>
      <c r="Z663" s="1"/>
      <c r="AA663" s="7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</row>
    <row r="664" spans="1:65" ht="15.75" customHeight="1">
      <c r="A664" s="39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2"/>
      <c r="S664" s="3"/>
      <c r="T664" s="251"/>
      <c r="U664" s="7"/>
      <c r="V664" s="7"/>
      <c r="W664" s="7"/>
      <c r="X664" s="7"/>
      <c r="Y664" s="7"/>
      <c r="Z664" s="1"/>
      <c r="AA664" s="7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</row>
    <row r="665" spans="1:65" ht="15.75" customHeight="1">
      <c r="A665" s="39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2"/>
      <c r="S665" s="3"/>
      <c r="T665" s="251"/>
      <c r="U665" s="7"/>
      <c r="V665" s="7"/>
      <c r="W665" s="7"/>
      <c r="X665" s="7"/>
      <c r="Y665" s="7"/>
      <c r="Z665" s="1"/>
      <c r="AA665" s="7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</row>
    <row r="666" spans="1:65" ht="15.75" customHeight="1">
      <c r="A666" s="39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2"/>
      <c r="S666" s="3"/>
      <c r="T666" s="251"/>
      <c r="U666" s="7"/>
      <c r="V666" s="7"/>
      <c r="W666" s="7"/>
      <c r="X666" s="7"/>
      <c r="Y666" s="7"/>
      <c r="Z666" s="1"/>
      <c r="AA666" s="7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</row>
    <row r="667" spans="1:65" ht="15.75" customHeight="1">
      <c r="A667" s="39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2"/>
      <c r="S667" s="3"/>
      <c r="T667" s="251"/>
      <c r="U667" s="7"/>
      <c r="V667" s="7"/>
      <c r="W667" s="7"/>
      <c r="X667" s="7"/>
      <c r="Y667" s="7"/>
      <c r="Z667" s="1"/>
      <c r="AA667" s="7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</row>
    <row r="668" spans="1:65" ht="15.75" customHeight="1">
      <c r="A668" s="39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2"/>
      <c r="S668" s="3"/>
      <c r="T668" s="251"/>
      <c r="U668" s="7"/>
      <c r="V668" s="7"/>
      <c r="W668" s="7"/>
      <c r="X668" s="7"/>
      <c r="Y668" s="7"/>
      <c r="Z668" s="1"/>
      <c r="AA668" s="7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</row>
    <row r="669" spans="1:65" ht="15.75" customHeight="1">
      <c r="A669" s="39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2"/>
      <c r="S669" s="3"/>
      <c r="T669" s="251"/>
      <c r="U669" s="7"/>
      <c r="V669" s="7"/>
      <c r="W669" s="7"/>
      <c r="X669" s="7"/>
      <c r="Y669" s="7"/>
      <c r="Z669" s="1"/>
      <c r="AA669" s="7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</row>
    <row r="670" spans="1:65" ht="15.75" customHeight="1">
      <c r="A670" s="39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2"/>
      <c r="S670" s="3"/>
      <c r="T670" s="251"/>
      <c r="U670" s="7"/>
      <c r="V670" s="7"/>
      <c r="W670" s="7"/>
      <c r="X670" s="7"/>
      <c r="Y670" s="7"/>
      <c r="Z670" s="1"/>
      <c r="AA670" s="7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</row>
    <row r="671" spans="1:65" ht="15.75" customHeight="1">
      <c r="A671" s="39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2"/>
      <c r="S671" s="3"/>
      <c r="T671" s="251"/>
      <c r="U671" s="7"/>
      <c r="V671" s="7"/>
      <c r="W671" s="7"/>
      <c r="X671" s="7"/>
      <c r="Y671" s="7"/>
      <c r="Z671" s="1"/>
      <c r="AA671" s="7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</row>
    <row r="672" spans="1:65" ht="15.75" customHeight="1">
      <c r="A672" s="39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2"/>
      <c r="S672" s="3"/>
      <c r="T672" s="251"/>
      <c r="U672" s="7"/>
      <c r="V672" s="7"/>
      <c r="W672" s="7"/>
      <c r="X672" s="7"/>
      <c r="Y672" s="7"/>
      <c r="Z672" s="1"/>
      <c r="AA672" s="7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</row>
    <row r="673" spans="1:65" ht="15.75" customHeight="1">
      <c r="A673" s="39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2"/>
      <c r="S673" s="3"/>
      <c r="T673" s="251"/>
      <c r="U673" s="7"/>
      <c r="V673" s="7"/>
      <c r="W673" s="7"/>
      <c r="X673" s="7"/>
      <c r="Y673" s="7"/>
      <c r="Z673" s="1"/>
      <c r="AA673" s="7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</row>
    <row r="674" spans="1:65" ht="15.75" customHeight="1">
      <c r="A674" s="39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2"/>
      <c r="S674" s="3"/>
      <c r="T674" s="251"/>
      <c r="U674" s="7"/>
      <c r="V674" s="7"/>
      <c r="W674" s="7"/>
      <c r="X674" s="7"/>
      <c r="Y674" s="7"/>
      <c r="Z674" s="1"/>
      <c r="AA674" s="7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</row>
    <row r="675" spans="1:65" ht="15.75" customHeight="1">
      <c r="A675" s="39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2"/>
      <c r="S675" s="3"/>
      <c r="T675" s="251"/>
      <c r="U675" s="7"/>
      <c r="V675" s="7"/>
      <c r="W675" s="7"/>
      <c r="X675" s="7"/>
      <c r="Y675" s="7"/>
      <c r="Z675" s="1"/>
      <c r="AA675" s="7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</row>
    <row r="676" spans="1:65" ht="15.75" customHeight="1">
      <c r="A676" s="39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2"/>
      <c r="S676" s="3"/>
      <c r="T676" s="251"/>
      <c r="U676" s="7"/>
      <c r="V676" s="7"/>
      <c r="W676" s="7"/>
      <c r="X676" s="7"/>
      <c r="Y676" s="7"/>
      <c r="Z676" s="1"/>
      <c r="AA676" s="7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</row>
    <row r="677" spans="1:65" ht="15.75" customHeight="1">
      <c r="A677" s="39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2"/>
      <c r="S677" s="3"/>
      <c r="T677" s="251"/>
      <c r="U677" s="7"/>
      <c r="V677" s="7"/>
      <c r="W677" s="7"/>
      <c r="X677" s="7"/>
      <c r="Y677" s="7"/>
      <c r="Z677" s="1"/>
      <c r="AA677" s="7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</row>
    <row r="678" spans="1:65" ht="15.75" customHeight="1">
      <c r="A678" s="39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2"/>
      <c r="S678" s="3"/>
      <c r="T678" s="251"/>
      <c r="U678" s="7"/>
      <c r="V678" s="7"/>
      <c r="W678" s="7"/>
      <c r="X678" s="7"/>
      <c r="Y678" s="7"/>
      <c r="Z678" s="1"/>
      <c r="AA678" s="7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</row>
    <row r="679" spans="1:65" ht="15.75" customHeight="1">
      <c r="A679" s="39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2"/>
      <c r="S679" s="3"/>
      <c r="T679" s="251"/>
      <c r="U679" s="7"/>
      <c r="V679" s="7"/>
      <c r="W679" s="7"/>
      <c r="X679" s="7"/>
      <c r="Y679" s="7"/>
      <c r="Z679" s="1"/>
      <c r="AA679" s="7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</row>
    <row r="680" spans="1:65" ht="15.75" customHeight="1">
      <c r="A680" s="39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2"/>
      <c r="S680" s="3"/>
      <c r="T680" s="251"/>
      <c r="U680" s="7"/>
      <c r="V680" s="7"/>
      <c r="W680" s="7"/>
      <c r="X680" s="7"/>
      <c r="Y680" s="7"/>
      <c r="Z680" s="1"/>
      <c r="AA680" s="7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</row>
    <row r="681" spans="1:65" ht="15.75" customHeight="1">
      <c r="A681" s="39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2"/>
      <c r="S681" s="3"/>
      <c r="T681" s="251"/>
      <c r="U681" s="7"/>
      <c r="V681" s="7"/>
      <c r="W681" s="7"/>
      <c r="X681" s="7"/>
      <c r="Y681" s="7"/>
      <c r="Z681" s="1"/>
      <c r="AA681" s="7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</row>
    <row r="682" spans="1:65" ht="15.75" customHeight="1">
      <c r="A682" s="39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2"/>
      <c r="S682" s="3"/>
      <c r="T682" s="251"/>
      <c r="U682" s="7"/>
      <c r="V682" s="7"/>
      <c r="W682" s="7"/>
      <c r="X682" s="7"/>
      <c r="Y682" s="7"/>
      <c r="Z682" s="1"/>
      <c r="AA682" s="7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</row>
    <row r="683" spans="1:65" ht="15.75" customHeight="1">
      <c r="A683" s="39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2"/>
      <c r="S683" s="3"/>
      <c r="T683" s="251"/>
      <c r="U683" s="7"/>
      <c r="V683" s="7"/>
      <c r="W683" s="7"/>
      <c r="X683" s="7"/>
      <c r="Y683" s="7"/>
      <c r="Z683" s="1"/>
      <c r="AA683" s="7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</row>
    <row r="684" spans="1:65" ht="15.75" customHeight="1">
      <c r="A684" s="39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2"/>
      <c r="S684" s="3"/>
      <c r="T684" s="251"/>
      <c r="U684" s="7"/>
      <c r="V684" s="7"/>
      <c r="W684" s="7"/>
      <c r="X684" s="7"/>
      <c r="Y684" s="7"/>
      <c r="Z684" s="1"/>
      <c r="AA684" s="7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</row>
    <row r="685" spans="1:65" ht="15.75" customHeight="1">
      <c r="A685" s="39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2"/>
      <c r="S685" s="3"/>
      <c r="T685" s="251"/>
      <c r="U685" s="7"/>
      <c r="V685" s="7"/>
      <c r="W685" s="7"/>
      <c r="X685" s="7"/>
      <c r="Y685" s="7"/>
      <c r="Z685" s="1"/>
      <c r="AA685" s="7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</row>
    <row r="686" spans="1:65" ht="15.75" customHeight="1">
      <c r="A686" s="39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2"/>
      <c r="S686" s="3"/>
      <c r="T686" s="251"/>
      <c r="U686" s="7"/>
      <c r="V686" s="7"/>
      <c r="W686" s="7"/>
      <c r="X686" s="7"/>
      <c r="Y686" s="7"/>
      <c r="Z686" s="1"/>
      <c r="AA686" s="7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</row>
    <row r="687" spans="1:65" ht="15.75" customHeight="1">
      <c r="A687" s="39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2"/>
      <c r="S687" s="3"/>
      <c r="T687" s="251"/>
      <c r="U687" s="7"/>
      <c r="V687" s="7"/>
      <c r="W687" s="7"/>
      <c r="X687" s="7"/>
      <c r="Y687" s="7"/>
      <c r="Z687" s="1"/>
      <c r="AA687" s="7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</row>
    <row r="688" spans="1:65" ht="15.75" customHeight="1">
      <c r="A688" s="39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2"/>
      <c r="S688" s="3"/>
      <c r="T688" s="251"/>
      <c r="U688" s="7"/>
      <c r="V688" s="7"/>
      <c r="W688" s="7"/>
      <c r="X688" s="7"/>
      <c r="Y688" s="7"/>
      <c r="Z688" s="1"/>
      <c r="AA688" s="7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</row>
    <row r="689" spans="1:65" ht="15.75" customHeight="1">
      <c r="A689" s="39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2"/>
      <c r="S689" s="3"/>
      <c r="T689" s="251"/>
      <c r="U689" s="7"/>
      <c r="V689" s="7"/>
      <c r="W689" s="7"/>
      <c r="X689" s="7"/>
      <c r="Y689" s="7"/>
      <c r="Z689" s="1"/>
      <c r="AA689" s="7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</row>
    <row r="690" spans="1:65" ht="15.75" customHeight="1">
      <c r="A690" s="39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2"/>
      <c r="S690" s="3"/>
      <c r="T690" s="251"/>
      <c r="U690" s="7"/>
      <c r="V690" s="7"/>
      <c r="W690" s="7"/>
      <c r="X690" s="7"/>
      <c r="Y690" s="7"/>
      <c r="Z690" s="1"/>
      <c r="AA690" s="7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</row>
    <row r="691" spans="1:65" ht="15.75" customHeight="1">
      <c r="A691" s="39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2"/>
      <c r="S691" s="3"/>
      <c r="T691" s="251"/>
      <c r="U691" s="7"/>
      <c r="V691" s="7"/>
      <c r="W691" s="7"/>
      <c r="X691" s="7"/>
      <c r="Y691" s="7"/>
      <c r="Z691" s="1"/>
      <c r="AA691" s="7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</row>
    <row r="692" spans="1:65" ht="15.75" customHeight="1">
      <c r="A692" s="39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2"/>
      <c r="S692" s="3"/>
      <c r="T692" s="251"/>
      <c r="U692" s="7"/>
      <c r="V692" s="7"/>
      <c r="W692" s="7"/>
      <c r="X692" s="7"/>
      <c r="Y692" s="7"/>
      <c r="Z692" s="1"/>
      <c r="AA692" s="7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</row>
    <row r="693" spans="1:65" ht="15.75" customHeight="1">
      <c r="A693" s="39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2"/>
      <c r="S693" s="3"/>
      <c r="T693" s="251"/>
      <c r="U693" s="7"/>
      <c r="V693" s="7"/>
      <c r="W693" s="7"/>
      <c r="X693" s="7"/>
      <c r="Y693" s="7"/>
      <c r="Z693" s="1"/>
      <c r="AA693" s="7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</row>
    <row r="694" spans="1:65" ht="15.75" customHeight="1">
      <c r="A694" s="39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2"/>
      <c r="S694" s="3"/>
      <c r="T694" s="251"/>
      <c r="U694" s="7"/>
      <c r="V694" s="7"/>
      <c r="W694" s="7"/>
      <c r="X694" s="7"/>
      <c r="Y694" s="7"/>
      <c r="Z694" s="1"/>
      <c r="AA694" s="7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</row>
    <row r="695" spans="1:65" ht="15.75" customHeight="1">
      <c r="A695" s="39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2"/>
      <c r="S695" s="3"/>
      <c r="T695" s="251"/>
      <c r="U695" s="7"/>
      <c r="V695" s="7"/>
      <c r="W695" s="7"/>
      <c r="X695" s="7"/>
      <c r="Y695" s="7"/>
      <c r="Z695" s="1"/>
      <c r="AA695" s="7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</row>
    <row r="696" spans="1:65" ht="15.75" customHeight="1">
      <c r="A696" s="39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2"/>
      <c r="S696" s="3"/>
      <c r="T696" s="251"/>
      <c r="U696" s="7"/>
      <c r="V696" s="7"/>
      <c r="W696" s="7"/>
      <c r="X696" s="7"/>
      <c r="Y696" s="7"/>
      <c r="Z696" s="1"/>
      <c r="AA696" s="7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</row>
  </sheetData>
  <autoFilter ref="M7:AJ538" xr:uid="{00000000-0009-0000-0000-000001000000}">
    <sortState xmlns:xlrd2="http://schemas.microsoft.com/office/spreadsheetml/2017/richdata2" ref="M7:AJ538">
      <sortCondition ref="N7:N538"/>
      <sortCondition ref="O7:O538"/>
      <sortCondition ref="P7:P538"/>
      <sortCondition ref="T7:T538"/>
    </sortState>
  </autoFilter>
  <mergeCells count="4">
    <mergeCell ref="M3:Z3"/>
    <mergeCell ref="M4:Z4"/>
    <mergeCell ref="M5:Z5"/>
    <mergeCell ref="X6:Y6"/>
  </mergeCells>
  <dataValidations count="11">
    <dataValidation type="list" allowBlank="1" showErrorMessage="1" sqref="P151 P153 P155 P157:P159 P161" xr:uid="{00000000-0002-0000-0100-000000000000}">
      <formula1>$B$8:$B$138</formula1>
    </dataValidation>
    <dataValidation type="list" allowBlank="1" showErrorMessage="1" sqref="P8:P52 P54:P89 P91:P120 P122:P127 P129:P150 P152 P154 P156 P160 P162:P180 P183:P256 P258:P265 P268 P270 P275:P277 P282:P293 P295:P521 P523:P526 P537" xr:uid="{00000000-0002-0000-0100-000001000000}">
      <formula1>$B$8:$B$139</formula1>
    </dataValidation>
    <dataValidation type="list" allowBlank="1" showErrorMessage="1" sqref="AA192:AA193 AA198:AA199 AA234:AA237 AA245:AA249 AA293 AA526" xr:uid="{00000000-0002-0000-0100-000002000000}">
      <formula1>$AH$8:$AH$51</formula1>
    </dataValidation>
    <dataValidation type="list" allowBlank="1" showErrorMessage="1" sqref="AA97:AA109 AA323:AA324" xr:uid="{00000000-0002-0000-0100-000003000000}">
      <formula1>$AH$8:$AH$36</formula1>
    </dataValidation>
    <dataValidation type="list" allowBlank="1" showErrorMessage="1" sqref="AA119" xr:uid="{00000000-0002-0000-0100-000004000000}">
      <formula1>$AH$8:$AH$45</formula1>
    </dataValidation>
    <dataValidation type="list" allowBlank="1" showErrorMessage="1" sqref="AA120 AA122:AA123 AA128:AA129 AA133:AA159 AA161:AA162 AA170 AA172 AA175:AA176 AA177:AJ177 AA178:AA191 AA194:AA197 AA200:AA203 AA205:AA208 AA210:AA211 AA220 AA222:AA224 AA226 AA250:AA256 AA261:AA262 AA268 AA270 AK513:AL513" xr:uid="{00000000-0002-0000-0100-000005000000}">
      <formula1>$AH$8:$AH$64</formula1>
    </dataValidation>
    <dataValidation type="list" allowBlank="1" showErrorMessage="1" sqref="AA217:AA219 AA221 AA225 AA227:AA228 AA230 AA238:AA244" xr:uid="{00000000-0002-0000-0100-000006000000}">
      <formula1>$AH$8:$AH$50</formula1>
    </dataValidation>
    <dataValidation type="list" allowBlank="1" showErrorMessage="1" sqref="P53 P90" xr:uid="{00000000-0002-0000-0100-000007000000}">
      <formula1>$B$8:$B$149</formula1>
    </dataValidation>
    <dataValidation type="list" allowBlank="1" showErrorMessage="1" sqref="AA209 AA212:AA215 AA229" xr:uid="{00000000-0002-0000-0100-000008000000}">
      <formula1>$AH$8:$AH$52</formula1>
    </dataValidation>
    <dataValidation type="list" allowBlank="1" showErrorMessage="1" sqref="AA8:AA12 AA14:AA68 AA70:AA96 AA110:AA118 AA121 AA124:AA127 AA131:AA132 AA174 AA204 AA231:AA233 AA257:AA258 AA260 AA263:AA264 AA275:AA277 AA282:AA292 AA295:AA301 AA304:AA322 AA325:AA491 AA497 AA501:AA521 AA523:AA525 AA537" xr:uid="{00000000-0002-0000-0100-000009000000}">
      <formula1>$AH$8:$AH$65</formula1>
    </dataValidation>
    <dataValidation type="list" allowBlank="1" showErrorMessage="1" sqref="AA13 AA69 AA160 AA163:AA169 AA171 AA173" xr:uid="{00000000-0002-0000-0100-00000A000000}">
      <formula1>$AH$8:$AH$46</formula1>
    </dataValidation>
  </dataValidations>
  <pageMargins left="1.0416666666666667E-3" right="0.7" top="1.0416666666666667E-3" bottom="0.75" header="0" footer="0"/>
  <pageSetup paperSize="8"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N682"/>
  <sheetViews>
    <sheetView tabSelected="1" topLeftCell="L1" workbookViewId="0"/>
  </sheetViews>
  <sheetFormatPr defaultColWidth="14.42578125" defaultRowHeight="15" customHeight="1"/>
  <cols>
    <col min="1" max="1" width="21.5703125" hidden="1" customWidth="1"/>
    <col min="2" max="2" width="26.28515625" hidden="1" customWidth="1"/>
    <col min="3" max="3" width="15.28515625" hidden="1" customWidth="1"/>
    <col min="4" max="4" width="14.42578125" hidden="1" customWidth="1"/>
    <col min="5" max="5" width="8.5703125" hidden="1" customWidth="1"/>
    <col min="6" max="6" width="15.7109375" hidden="1" customWidth="1"/>
    <col min="7" max="7" width="9.140625" hidden="1" customWidth="1"/>
    <col min="8" max="8" width="14.28515625" hidden="1" customWidth="1"/>
    <col min="9" max="9" width="11.85546875" hidden="1" customWidth="1"/>
    <col min="10" max="10" width="11.28515625" hidden="1" customWidth="1"/>
    <col min="11" max="11" width="9.42578125" hidden="1" customWidth="1"/>
    <col min="12" max="12" width="8.5703125" customWidth="1"/>
    <col min="13" max="13" width="98.28515625" customWidth="1"/>
    <col min="14" max="14" width="15.28515625" customWidth="1"/>
    <col min="15" max="15" width="11.140625" customWidth="1"/>
    <col min="16" max="16" width="41.7109375" customWidth="1"/>
    <col min="17" max="17" width="16.5703125" customWidth="1"/>
    <col min="18" max="18" width="28.140625" hidden="1" customWidth="1"/>
    <col min="19" max="19" width="91.140625" hidden="1" customWidth="1"/>
    <col min="20" max="20" width="28.140625" customWidth="1"/>
    <col min="21" max="21" width="11.5703125" customWidth="1"/>
    <col min="22" max="22" width="10.7109375" customWidth="1"/>
    <col min="23" max="23" width="15" customWidth="1"/>
    <col min="24" max="24" width="13" customWidth="1"/>
    <col min="25" max="25" width="10.7109375" customWidth="1"/>
    <col min="26" max="26" width="115.7109375" customWidth="1"/>
    <col min="27" max="27" width="25.5703125" customWidth="1"/>
    <col min="28" max="28" width="19.7109375" hidden="1" customWidth="1"/>
    <col min="29" max="30" width="9" hidden="1" customWidth="1"/>
    <col min="31" max="33" width="8.85546875" hidden="1" customWidth="1"/>
    <col min="34" max="34" width="24.140625" hidden="1" customWidth="1"/>
    <col min="35" max="35" width="163.140625" hidden="1" customWidth="1"/>
    <col min="36" max="46" width="8.85546875" hidden="1" customWidth="1"/>
    <col min="47" max="47" width="15.140625" hidden="1" customWidth="1"/>
    <col min="48" max="48" width="20.85546875" hidden="1" customWidth="1"/>
    <col min="49" max="66" width="8.85546875" customWidth="1"/>
  </cols>
  <sheetData>
    <row r="1" spans="1:66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 t="s">
        <v>0</v>
      </c>
      <c r="S1" s="2"/>
      <c r="T1" s="2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</row>
    <row r="2" spans="1:66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0">
        <f ca="1">NOW()</f>
        <v>45999.629176388888</v>
      </c>
      <c r="Q2" s="1"/>
      <c r="R2" s="2"/>
      <c r="S2" s="2"/>
      <c r="T2" s="2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</row>
    <row r="3" spans="1:66" ht="18.7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525" t="s">
        <v>1</v>
      </c>
      <c r="N3" s="526"/>
      <c r="O3" s="526"/>
      <c r="P3" s="526"/>
      <c r="Q3" s="526"/>
      <c r="R3" s="526"/>
      <c r="S3" s="526"/>
      <c r="T3" s="526"/>
      <c r="U3" s="526"/>
      <c r="V3" s="526"/>
      <c r="W3" s="526"/>
      <c r="X3" s="526"/>
      <c r="Y3" s="526"/>
      <c r="Z3" s="526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</row>
    <row r="4" spans="1:66" ht="23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527" t="s">
        <v>1338</v>
      </c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6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</row>
    <row r="5" spans="1:66" ht="18.7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527" t="s">
        <v>1339</v>
      </c>
      <c r="N5" s="526"/>
      <c r="O5" s="526"/>
      <c r="P5" s="526"/>
      <c r="Q5" s="526"/>
      <c r="R5" s="526"/>
      <c r="S5" s="526"/>
      <c r="T5" s="526"/>
      <c r="U5" s="526"/>
      <c r="V5" s="526"/>
      <c r="W5" s="526"/>
      <c r="X5" s="526"/>
      <c r="Y5" s="526"/>
      <c r="Z5" s="526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</row>
    <row r="6" spans="1:6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2"/>
      <c r="S6" s="2"/>
      <c r="T6" s="335">
        <f>SUBTOTAL(109,U8:U588)</f>
        <v>2556</v>
      </c>
      <c r="U6" s="11">
        <f>SUM(U8:U582)</f>
        <v>2549</v>
      </c>
      <c r="V6" s="4"/>
      <c r="W6" s="4"/>
      <c r="X6" s="531" t="s">
        <v>4</v>
      </c>
      <c r="Y6" s="529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</row>
    <row r="7" spans="1:66" ht="60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256" t="s">
        <v>5</v>
      </c>
      <c r="M7" s="336" t="s">
        <v>6</v>
      </c>
      <c r="N7" s="336" t="s">
        <v>7</v>
      </c>
      <c r="O7" s="337" t="s">
        <v>8</v>
      </c>
      <c r="P7" s="23" t="s">
        <v>1340</v>
      </c>
      <c r="Q7" s="21" t="s">
        <v>10</v>
      </c>
      <c r="R7" s="21" t="s">
        <v>11</v>
      </c>
      <c r="S7" s="21" t="s">
        <v>12</v>
      </c>
      <c r="T7" s="21" t="s">
        <v>13</v>
      </c>
      <c r="U7" s="338" t="s">
        <v>14</v>
      </c>
      <c r="V7" s="259" t="s">
        <v>1341</v>
      </c>
      <c r="W7" s="259" t="s">
        <v>1342</v>
      </c>
      <c r="X7" s="259" t="s">
        <v>17</v>
      </c>
      <c r="Y7" s="259" t="s">
        <v>1343</v>
      </c>
      <c r="Z7" s="339" t="s">
        <v>19</v>
      </c>
      <c r="AA7" s="340" t="s">
        <v>1344</v>
      </c>
      <c r="AB7" s="24" t="s">
        <v>21</v>
      </c>
      <c r="AC7" s="24" t="s">
        <v>22</v>
      </c>
      <c r="AD7" s="24" t="s">
        <v>23</v>
      </c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9" t="s">
        <v>1345</v>
      </c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</row>
    <row r="8" spans="1:66" ht="15" customHeight="1">
      <c r="A8" s="39"/>
      <c r="B8" s="25" t="s">
        <v>25</v>
      </c>
      <c r="C8" s="26">
        <v>731107</v>
      </c>
      <c r="D8" s="26" t="s">
        <v>26</v>
      </c>
      <c r="E8" s="25" t="s">
        <v>27</v>
      </c>
      <c r="F8" s="39"/>
      <c r="G8" s="39"/>
      <c r="H8" s="39"/>
      <c r="I8" s="39"/>
      <c r="J8" s="39"/>
      <c r="K8" s="39"/>
      <c r="L8" s="27">
        <v>1</v>
      </c>
      <c r="M8" s="50" t="s">
        <v>1346</v>
      </c>
      <c r="N8" s="27" t="s">
        <v>30</v>
      </c>
      <c r="O8" s="27">
        <v>6212</v>
      </c>
      <c r="P8" s="50" t="s">
        <v>57</v>
      </c>
      <c r="Q8" s="27">
        <f t="shared" ref="Q8:S8" si="0">IFERROR(VLOOKUP(P8,B$8:E$125,2,0),0)</f>
        <v>721306</v>
      </c>
      <c r="R8" s="27" t="str">
        <f t="shared" si="0"/>
        <v>MOT.01.</v>
      </c>
      <c r="S8" s="341" t="str">
        <f t="shared" si="0"/>
        <v>Diagnozowanie i naprawa nadwozi pojazdów samochodowych</v>
      </c>
      <c r="T8" s="152" t="s">
        <v>116</v>
      </c>
      <c r="U8" s="79">
        <v>2</v>
      </c>
      <c r="V8" s="79">
        <v>0</v>
      </c>
      <c r="W8" s="78" t="s">
        <v>161</v>
      </c>
      <c r="X8" s="79">
        <v>0</v>
      </c>
      <c r="Y8" s="79">
        <v>0</v>
      </c>
      <c r="Z8" s="36" t="str">
        <f t="shared" ref="Z8:Z16" si="1">IFERROR(VLOOKUP(AA8,AH$8:AI$35,2,0),0)</f>
        <v>Centrum Kształcenia Zawodowego w Świdnicy, 58-105 Świdnica, ul. Gen. Władysława Sikorskiego 41</v>
      </c>
      <c r="AA8" s="61" t="s">
        <v>34</v>
      </c>
      <c r="AB8" s="38"/>
      <c r="AC8" s="38"/>
      <c r="AD8" s="38"/>
      <c r="AE8" s="39"/>
      <c r="AF8" s="39"/>
      <c r="AG8" s="39"/>
      <c r="AH8" s="40" t="s">
        <v>34</v>
      </c>
      <c r="AI8" s="41" t="s">
        <v>35</v>
      </c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</row>
    <row r="9" spans="1:66" ht="15" customHeight="1">
      <c r="A9" s="39"/>
      <c r="B9" s="25" t="s">
        <v>36</v>
      </c>
      <c r="C9" s="26">
        <v>711402</v>
      </c>
      <c r="D9" s="26" t="s">
        <v>37</v>
      </c>
      <c r="E9" s="25" t="s">
        <v>38</v>
      </c>
      <c r="F9" s="39"/>
      <c r="G9" s="39"/>
      <c r="H9" s="39"/>
      <c r="I9" s="39"/>
      <c r="J9" s="39"/>
      <c r="K9" s="39"/>
      <c r="L9" s="27">
        <v>2</v>
      </c>
      <c r="M9" s="50" t="s">
        <v>1346</v>
      </c>
      <c r="N9" s="27" t="s">
        <v>30</v>
      </c>
      <c r="O9" s="27">
        <v>6212</v>
      </c>
      <c r="P9" s="50" t="s">
        <v>40</v>
      </c>
      <c r="Q9" s="27">
        <f t="shared" ref="Q9:S9" si="2">IFERROR(VLOOKUP(P9,B$8:E$125,2,0),0)</f>
        <v>741103</v>
      </c>
      <c r="R9" s="27" t="str">
        <f t="shared" si="2"/>
        <v>ELE.02.</v>
      </c>
      <c r="S9" s="341" t="str">
        <f t="shared" si="2"/>
        <v>Montaż, uruchamianie i konserwacja instalacji, maszyn i urządzeń elektrycznych</v>
      </c>
      <c r="T9" s="152" t="s">
        <v>1227</v>
      </c>
      <c r="U9" s="79">
        <v>3</v>
      </c>
      <c r="V9" s="79">
        <v>0</v>
      </c>
      <c r="W9" s="78" t="s">
        <v>33</v>
      </c>
      <c r="X9" s="79">
        <v>0</v>
      </c>
      <c r="Y9" s="79">
        <v>0</v>
      </c>
      <c r="Z9" s="279" t="str">
        <f t="shared" si="1"/>
        <v>Centrum Kształcenia Zawodowego w Świdnicy, 58-105 Świdnica, ul. Gen. Władysława Sikorskiego 41</v>
      </c>
      <c r="AA9" s="61" t="s">
        <v>34</v>
      </c>
      <c r="AB9" s="38"/>
      <c r="AC9" s="38"/>
      <c r="AD9" s="38"/>
      <c r="AE9" s="39"/>
      <c r="AF9" s="39"/>
      <c r="AG9" s="39"/>
      <c r="AH9" s="40" t="s">
        <v>41</v>
      </c>
      <c r="AI9" s="41" t="s">
        <v>42</v>
      </c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</row>
    <row r="10" spans="1:66" ht="15" customHeight="1">
      <c r="A10" s="39"/>
      <c r="B10" s="25"/>
      <c r="C10" s="26"/>
      <c r="D10" s="26"/>
      <c r="E10" s="25"/>
      <c r="F10" s="39"/>
      <c r="G10" s="39"/>
      <c r="H10" s="39"/>
      <c r="I10" s="39"/>
      <c r="J10" s="39"/>
      <c r="K10" s="39"/>
      <c r="L10" s="27">
        <v>3</v>
      </c>
      <c r="M10" s="50" t="s">
        <v>1346</v>
      </c>
      <c r="N10" s="27" t="s">
        <v>30</v>
      </c>
      <c r="O10" s="27">
        <v>6212</v>
      </c>
      <c r="P10" s="50" t="s">
        <v>44</v>
      </c>
      <c r="Q10" s="27">
        <f t="shared" ref="Q10:S10" si="3">IFERROR(VLOOKUP(P10,B$8:E$125,2,0),0)</f>
        <v>514101</v>
      </c>
      <c r="R10" s="27" t="str">
        <f t="shared" si="3"/>
        <v>FRK.01.</v>
      </c>
      <c r="S10" s="341" t="str">
        <f t="shared" si="3"/>
        <v>Wykonywanie usług fryzjerskich</v>
      </c>
      <c r="T10" s="181" t="s">
        <v>1228</v>
      </c>
      <c r="U10" s="79">
        <v>8</v>
      </c>
      <c r="V10" s="79">
        <v>7</v>
      </c>
      <c r="W10" s="27" t="s">
        <v>33</v>
      </c>
      <c r="X10" s="79">
        <v>0</v>
      </c>
      <c r="Y10" s="79">
        <v>0</v>
      </c>
      <c r="Z10" s="342" t="str">
        <f t="shared" si="1"/>
        <v>Centrum Kształcenia Zawodowego Cechu Rzemiosł Różnych i Małej Przedsiębiorczości w Bielawie, ul. Polna 2, 58-260 Bielawa</v>
      </c>
      <c r="AA10" s="61" t="s">
        <v>47</v>
      </c>
      <c r="AB10" s="7" t="s">
        <v>81</v>
      </c>
      <c r="AC10" s="38"/>
      <c r="AD10" s="38"/>
      <c r="AE10" s="39"/>
      <c r="AF10" s="39"/>
      <c r="AG10" s="39"/>
      <c r="AH10" s="40" t="s">
        <v>48</v>
      </c>
      <c r="AI10" s="41" t="s">
        <v>49</v>
      </c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98" t="s">
        <v>1347</v>
      </c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</row>
    <row r="11" spans="1:66" ht="15" customHeight="1">
      <c r="A11" s="39"/>
      <c r="B11" s="25" t="s">
        <v>50</v>
      </c>
      <c r="C11" s="26">
        <v>721301</v>
      </c>
      <c r="D11" s="26" t="s">
        <v>51</v>
      </c>
      <c r="E11" s="25" t="s">
        <v>52</v>
      </c>
      <c r="F11" s="39"/>
      <c r="G11" s="39"/>
      <c r="H11" s="39"/>
      <c r="I11" s="39"/>
      <c r="J11" s="39"/>
      <c r="K11" s="39"/>
      <c r="L11" s="27">
        <v>4</v>
      </c>
      <c r="M11" s="50" t="s">
        <v>1346</v>
      </c>
      <c r="N11" s="27" t="s">
        <v>30</v>
      </c>
      <c r="O11" s="27">
        <v>6212</v>
      </c>
      <c r="P11" s="50" t="s">
        <v>114</v>
      </c>
      <c r="Q11" s="27">
        <f t="shared" ref="Q11:S11" si="4">IFERROR(VLOOKUP(P11,B$8:E$125,2,0),0)</f>
        <v>512001</v>
      </c>
      <c r="R11" s="27" t="str">
        <f t="shared" si="4"/>
        <v>HGT.02.</v>
      </c>
      <c r="S11" s="341" t="str">
        <f t="shared" si="4"/>
        <v> Przygotowanie i wydawanie dań</v>
      </c>
      <c r="T11" s="188" t="s">
        <v>1215</v>
      </c>
      <c r="U11" s="272">
        <v>4</v>
      </c>
      <c r="V11" s="272">
        <v>3</v>
      </c>
      <c r="W11" s="27" t="s">
        <v>33</v>
      </c>
      <c r="X11" s="34">
        <v>4</v>
      </c>
      <c r="Y11" s="34">
        <v>3</v>
      </c>
      <c r="Z11" s="279" t="str">
        <f t="shared" si="1"/>
        <v>Centrum Kształcenia Zawodowego w Kłodzkiej Szkole Przedsiębiorczości w Kłodzku, ul. Szkolna 8, 57-300 Kłodzko</v>
      </c>
      <c r="AA11" s="61" t="s">
        <v>71</v>
      </c>
      <c r="AB11" s="38"/>
      <c r="AC11" s="38"/>
      <c r="AD11" s="38"/>
      <c r="AE11" s="39"/>
      <c r="AF11" s="39"/>
      <c r="AG11" s="39"/>
      <c r="AH11" s="40" t="s">
        <v>47</v>
      </c>
      <c r="AI11" s="41" t="s">
        <v>56</v>
      </c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98" t="s">
        <v>1348</v>
      </c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</row>
    <row r="12" spans="1:66" ht="15" customHeight="1">
      <c r="A12" s="39"/>
      <c r="B12" s="25" t="s">
        <v>57</v>
      </c>
      <c r="C12" s="26">
        <v>721306</v>
      </c>
      <c r="D12" s="26" t="s">
        <v>58</v>
      </c>
      <c r="E12" s="25" t="s">
        <v>59</v>
      </c>
      <c r="F12" s="39"/>
      <c r="G12" s="39"/>
      <c r="H12" s="39"/>
      <c r="I12" s="39"/>
      <c r="J12" s="39"/>
      <c r="K12" s="39"/>
      <c r="L12" s="27">
        <v>5</v>
      </c>
      <c r="M12" s="50" t="s">
        <v>1346</v>
      </c>
      <c r="N12" s="27" t="s">
        <v>30</v>
      </c>
      <c r="O12" s="27">
        <v>6212</v>
      </c>
      <c r="P12" s="50" t="s">
        <v>114</v>
      </c>
      <c r="Q12" s="27">
        <f t="shared" ref="Q12:S12" si="5">IFERROR(VLOOKUP(P12,B$8:E$125,2,0),0)</f>
        <v>512001</v>
      </c>
      <c r="R12" s="27" t="str">
        <f t="shared" si="5"/>
        <v>HGT.02.</v>
      </c>
      <c r="S12" s="341" t="str">
        <f t="shared" si="5"/>
        <v> Przygotowanie i wydawanie dań</v>
      </c>
      <c r="T12" s="181" t="s">
        <v>116</v>
      </c>
      <c r="U12" s="79">
        <v>1</v>
      </c>
      <c r="V12" s="79">
        <v>1</v>
      </c>
      <c r="W12" s="78" t="s">
        <v>33</v>
      </c>
      <c r="X12" s="79">
        <v>0</v>
      </c>
      <c r="Y12" s="79">
        <v>0</v>
      </c>
      <c r="Z12" s="279" t="str">
        <f t="shared" si="1"/>
        <v>Centrum Kształcenia Zawodowego w Świdnicy, 58-105 Świdnica, ul. Gen. Władysława Sikorskiego 41</v>
      </c>
      <c r="AA12" s="61" t="s">
        <v>34</v>
      </c>
      <c r="AB12" s="38"/>
      <c r="AC12" s="38"/>
      <c r="AD12" s="38"/>
      <c r="AE12" s="39"/>
      <c r="AF12" s="39"/>
      <c r="AG12" s="39"/>
      <c r="AH12" s="40" t="s">
        <v>62</v>
      </c>
      <c r="AI12" s="41" t="s">
        <v>63</v>
      </c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</row>
    <row r="13" spans="1:66" ht="15" customHeight="1">
      <c r="A13" s="39"/>
      <c r="B13" s="25" t="s">
        <v>64</v>
      </c>
      <c r="C13" s="26">
        <v>711501</v>
      </c>
      <c r="D13" s="26" t="s">
        <v>65</v>
      </c>
      <c r="E13" s="25" t="s">
        <v>66</v>
      </c>
      <c r="F13" s="39"/>
      <c r="G13" s="39"/>
      <c r="H13" s="39"/>
      <c r="I13" s="39"/>
      <c r="J13" s="39"/>
      <c r="K13" s="39"/>
      <c r="L13" s="27">
        <v>6</v>
      </c>
      <c r="M13" s="50" t="s">
        <v>1346</v>
      </c>
      <c r="N13" s="27" t="s">
        <v>30</v>
      </c>
      <c r="O13" s="27">
        <v>6212</v>
      </c>
      <c r="P13" s="50" t="s">
        <v>61</v>
      </c>
      <c r="Q13" s="27">
        <f t="shared" ref="Q13:S13" si="6">IFERROR(VLOOKUP(P13,B$8:E$125,2,0),0)</f>
        <v>723103</v>
      </c>
      <c r="R13" s="27" t="str">
        <f t="shared" si="6"/>
        <v>MOT.05.</v>
      </c>
      <c r="S13" s="341" t="str">
        <f t="shared" si="6"/>
        <v>Obsługa, diagnozowanie oraz naprawa pojazdów samochodowych</v>
      </c>
      <c r="T13" s="181" t="s">
        <v>1228</v>
      </c>
      <c r="U13" s="79">
        <v>7</v>
      </c>
      <c r="V13" s="79">
        <v>0</v>
      </c>
      <c r="W13" s="27" t="s">
        <v>33</v>
      </c>
      <c r="X13" s="79">
        <v>0</v>
      </c>
      <c r="Y13" s="79">
        <v>0</v>
      </c>
      <c r="Z13" s="342" t="str">
        <f t="shared" si="1"/>
        <v>Centrum Kształcenia Zawodowego Cechu Rzemiosł Różnych i Małej Przedsiębiorczości w Bielawie, ul. Polna 2, 58-260 Bielawa</v>
      </c>
      <c r="AA13" s="61" t="s">
        <v>47</v>
      </c>
      <c r="AB13" s="7" t="s">
        <v>81</v>
      </c>
      <c r="AC13" s="38"/>
      <c r="AD13" s="38"/>
      <c r="AE13" s="39"/>
      <c r="AF13" s="39"/>
      <c r="AG13" s="39"/>
      <c r="AH13" s="40" t="s">
        <v>72</v>
      </c>
      <c r="AI13" s="41" t="s">
        <v>73</v>
      </c>
      <c r="AJ13" s="39"/>
      <c r="AK13" s="39"/>
      <c r="AL13" s="39"/>
      <c r="AM13" s="39"/>
      <c r="AN13" s="39"/>
      <c r="AO13" s="39"/>
      <c r="AP13" s="39"/>
      <c r="AQ13" s="39"/>
      <c r="AR13" s="39"/>
      <c r="AS13" s="39"/>
      <c r="AT13" s="39"/>
      <c r="AU13" s="98" t="s">
        <v>1347</v>
      </c>
      <c r="AV13" s="39"/>
      <c r="AW13" s="39"/>
      <c r="AX13" s="39"/>
      <c r="AY13" s="39"/>
      <c r="AZ13" s="39"/>
      <c r="BA13" s="39"/>
      <c r="BB13" s="39"/>
      <c r="BC13" s="39"/>
      <c r="BD13" s="39"/>
      <c r="BE13" s="39"/>
      <c r="BF13" s="39"/>
      <c r="BG13" s="39"/>
      <c r="BH13" s="39"/>
      <c r="BI13" s="39"/>
      <c r="BJ13" s="39"/>
      <c r="BK13" s="39"/>
      <c r="BL13" s="39"/>
      <c r="BM13" s="39"/>
      <c r="BN13" s="39"/>
    </row>
    <row r="14" spans="1:66" ht="15" customHeight="1">
      <c r="A14" s="39"/>
      <c r="B14" s="25" t="s">
        <v>31</v>
      </c>
      <c r="C14" s="26">
        <v>751201</v>
      </c>
      <c r="D14" s="26" t="s">
        <v>76</v>
      </c>
      <c r="E14" s="25" t="s">
        <v>77</v>
      </c>
      <c r="F14" s="39"/>
      <c r="G14" s="39"/>
      <c r="H14" s="39"/>
      <c r="I14" s="39"/>
      <c r="J14" s="39"/>
      <c r="K14" s="39"/>
      <c r="L14" s="27">
        <v>8</v>
      </c>
      <c r="M14" s="50" t="s">
        <v>1346</v>
      </c>
      <c r="N14" s="27" t="s">
        <v>30</v>
      </c>
      <c r="O14" s="27">
        <v>6212</v>
      </c>
      <c r="P14" s="50" t="s">
        <v>79</v>
      </c>
      <c r="Q14" s="27">
        <f t="shared" ref="Q14:S14" si="7">IFERROR(VLOOKUP(P14,B$8:E$125,2,0),0)</f>
        <v>712905</v>
      </c>
      <c r="R14" s="27" t="str">
        <f t="shared" si="7"/>
        <v>BUD.11.</v>
      </c>
      <c r="S14" s="341" t="str">
        <f t="shared" si="7"/>
        <v> Wykonywanie robót montażowych, okładzinowych i wykończeniowych</v>
      </c>
      <c r="T14" s="75" t="s">
        <v>1250</v>
      </c>
      <c r="U14" s="79">
        <v>1</v>
      </c>
      <c r="V14" s="79">
        <v>0</v>
      </c>
      <c r="W14" s="27" t="s">
        <v>33</v>
      </c>
      <c r="X14" s="79">
        <v>1</v>
      </c>
      <c r="Y14" s="79">
        <v>0</v>
      </c>
      <c r="Z14" s="279" t="str">
        <f t="shared" si="1"/>
        <v>Centrum Kształcenia Zawodowego i Ustawicznego, 67-400 Wschowa, Plac Kosynierów 1</v>
      </c>
      <c r="AA14" s="61" t="s">
        <v>181</v>
      </c>
      <c r="AB14" s="38"/>
      <c r="AC14" s="38"/>
      <c r="AD14" s="38"/>
      <c r="AE14" s="39"/>
      <c r="AF14" s="39"/>
      <c r="AG14" s="39"/>
      <c r="AH14" s="40" t="s">
        <v>82</v>
      </c>
      <c r="AI14" s="41" t="s">
        <v>83</v>
      </c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39"/>
      <c r="AZ14" s="39"/>
      <c r="BA14" s="39"/>
      <c r="BB14" s="39"/>
      <c r="BC14" s="39"/>
      <c r="BD14" s="39"/>
      <c r="BE14" s="39"/>
      <c r="BF14" s="39"/>
      <c r="BG14" s="39"/>
      <c r="BH14" s="39"/>
      <c r="BI14" s="39"/>
      <c r="BJ14" s="39"/>
      <c r="BK14" s="39"/>
      <c r="BL14" s="39"/>
      <c r="BM14" s="39"/>
      <c r="BN14" s="39"/>
    </row>
    <row r="15" spans="1:66" ht="15" customHeight="1">
      <c r="A15" s="39"/>
      <c r="B15" s="25" t="s">
        <v>84</v>
      </c>
      <c r="C15" s="26">
        <v>712101</v>
      </c>
      <c r="D15" s="26" t="s">
        <v>85</v>
      </c>
      <c r="E15" s="25" t="s">
        <v>86</v>
      </c>
      <c r="F15" s="39"/>
      <c r="G15" s="39"/>
      <c r="H15" s="39"/>
      <c r="I15" s="39"/>
      <c r="J15" s="39"/>
      <c r="K15" s="39"/>
      <c r="L15" s="27">
        <v>9</v>
      </c>
      <c r="M15" s="50" t="s">
        <v>1346</v>
      </c>
      <c r="N15" s="27" t="s">
        <v>30</v>
      </c>
      <c r="O15" s="27">
        <v>6212</v>
      </c>
      <c r="P15" s="50" t="s">
        <v>124</v>
      </c>
      <c r="Q15" s="27">
        <f t="shared" ref="Q15:S15" si="8">IFERROR(VLOOKUP(P15,B$8:E$125,2,0),0)</f>
        <v>722307</v>
      </c>
      <c r="R15" s="27" t="str">
        <f t="shared" si="8"/>
        <v>MEC.05.</v>
      </c>
      <c r="S15" s="341" t="str">
        <f t="shared" si="8"/>
        <v> Użytkowanie obrabiarek skrawających</v>
      </c>
      <c r="T15" s="315" t="s">
        <v>89</v>
      </c>
      <c r="U15" s="272">
        <v>1</v>
      </c>
      <c r="V15" s="272">
        <v>0</v>
      </c>
      <c r="W15" s="78" t="s">
        <v>33</v>
      </c>
      <c r="X15" s="79">
        <v>0</v>
      </c>
      <c r="Y15" s="79">
        <v>0</v>
      </c>
      <c r="Z15" s="30" t="str">
        <f t="shared" si="1"/>
        <v>Centrum Kształcenia Zawodowego w Świdnicy, 58-105 Świdnica, ul. Gen. Władysława Sikorskiego 41</v>
      </c>
      <c r="AA15" s="61" t="s">
        <v>34</v>
      </c>
      <c r="AB15" s="38"/>
      <c r="AC15" s="38"/>
      <c r="AD15" s="38"/>
      <c r="AE15" s="39"/>
      <c r="AF15" s="39"/>
      <c r="AG15" s="39"/>
      <c r="AH15" s="40" t="s">
        <v>71</v>
      </c>
      <c r="AI15" s="41" t="s">
        <v>90</v>
      </c>
      <c r="AJ15" s="39"/>
      <c r="AK15" s="39"/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  <c r="BC15" s="39"/>
      <c r="BD15" s="39"/>
      <c r="BE15" s="39"/>
      <c r="BF15" s="39"/>
      <c r="BG15" s="39"/>
      <c r="BH15" s="39"/>
      <c r="BI15" s="39"/>
      <c r="BJ15" s="39"/>
      <c r="BK15" s="39"/>
      <c r="BL15" s="39"/>
      <c r="BM15" s="39"/>
      <c r="BN15" s="39"/>
    </row>
    <row r="16" spans="1:66" ht="15" customHeight="1">
      <c r="A16" s="39"/>
      <c r="B16" s="25" t="s">
        <v>95</v>
      </c>
      <c r="C16" s="26">
        <v>732209</v>
      </c>
      <c r="D16" s="26" t="s">
        <v>96</v>
      </c>
      <c r="E16" s="25" t="s">
        <v>97</v>
      </c>
      <c r="F16" s="39"/>
      <c r="G16" s="39"/>
      <c r="H16" s="39"/>
      <c r="I16" s="39"/>
      <c r="J16" s="39"/>
      <c r="K16" s="39"/>
      <c r="L16" s="27">
        <v>12</v>
      </c>
      <c r="M16" s="50" t="s">
        <v>1346</v>
      </c>
      <c r="N16" s="27" t="s">
        <v>30</v>
      </c>
      <c r="O16" s="27">
        <v>6212</v>
      </c>
      <c r="P16" s="50" t="s">
        <v>68</v>
      </c>
      <c r="Q16" s="27">
        <f t="shared" ref="Q16:S16" si="9">IFERROR(VLOOKUP(P16,B$8:E$125,2,0),0)</f>
        <v>962907</v>
      </c>
      <c r="R16" s="27" t="str">
        <f t="shared" si="9"/>
        <v>HGT.03.</v>
      </c>
      <c r="S16" s="341" t="str">
        <f t="shared" si="9"/>
        <v>Obsługa gości w obiekcie świadczącym usługi hotelarskie</v>
      </c>
      <c r="T16" s="264" t="s">
        <v>234</v>
      </c>
      <c r="U16" s="79">
        <v>1</v>
      </c>
      <c r="V16" s="79">
        <v>0</v>
      </c>
      <c r="W16" s="27" t="s">
        <v>161</v>
      </c>
      <c r="X16" s="79">
        <v>1</v>
      </c>
      <c r="Y16" s="79">
        <v>0</v>
      </c>
      <c r="Z16" s="279" t="str">
        <f t="shared" si="1"/>
        <v>Centrum Kształcenia Zawodowego w Kłodzkiej Szkole Przedsiębiorczości w Kłodzku, ul. Szkolna 8, 57-300 Kłodzko</v>
      </c>
      <c r="AA16" s="61" t="s">
        <v>71</v>
      </c>
      <c r="AB16" s="7" t="s">
        <v>81</v>
      </c>
      <c r="AC16" s="38"/>
      <c r="AD16" s="38"/>
      <c r="AE16" s="39"/>
      <c r="AF16" s="39"/>
      <c r="AG16" s="39"/>
      <c r="AH16" s="40" t="s">
        <v>100</v>
      </c>
      <c r="AI16" s="41" t="s">
        <v>101</v>
      </c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98" t="s">
        <v>1348</v>
      </c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9"/>
      <c r="BN16" s="39"/>
    </row>
    <row r="17" spans="1:66" ht="15" customHeight="1">
      <c r="A17" s="39"/>
      <c r="B17" s="25" t="s">
        <v>105</v>
      </c>
      <c r="C17" s="26">
        <v>732210</v>
      </c>
      <c r="D17" s="26" t="s">
        <v>106</v>
      </c>
      <c r="E17" s="25" t="s">
        <v>107</v>
      </c>
      <c r="F17" s="39"/>
      <c r="G17" s="39"/>
      <c r="H17" s="39"/>
      <c r="I17" s="39"/>
      <c r="J17" s="39"/>
      <c r="K17" s="39"/>
      <c r="L17" s="27">
        <v>13</v>
      </c>
      <c r="M17" s="50" t="s">
        <v>1346</v>
      </c>
      <c r="N17" s="27" t="s">
        <v>30</v>
      </c>
      <c r="O17" s="27">
        <v>6212</v>
      </c>
      <c r="P17" s="50" t="s">
        <v>74</v>
      </c>
      <c r="Q17" s="27">
        <f t="shared" ref="Q17:S17" si="10">IFERROR(VLOOKUP(P17,B$8:E$125,2,0),0)</f>
        <v>522301</v>
      </c>
      <c r="R17" s="27" t="str">
        <f t="shared" si="10"/>
        <v>HAN.01.</v>
      </c>
      <c r="S17" s="341" t="str">
        <f t="shared" si="10"/>
        <v>Prowadzenie sprzedaży</v>
      </c>
      <c r="T17" s="187" t="s">
        <v>160</v>
      </c>
      <c r="U17" s="79">
        <v>3</v>
      </c>
      <c r="V17" s="79">
        <v>3</v>
      </c>
      <c r="W17" s="78" t="s">
        <v>33</v>
      </c>
      <c r="X17" s="79">
        <v>0</v>
      </c>
      <c r="Y17" s="79">
        <v>0</v>
      </c>
      <c r="Z17" s="279" t="str">
        <f>IFERROR(VLOOKUP(AA17,AH$8:AI$42,2,0),0)</f>
        <v>Centrum Kształcenia Zawodowego w Świdnicy, 58-105 Świdnica, ul. Gen. Władysława Sikorskiego 41</v>
      </c>
      <c r="AA17" s="37" t="s">
        <v>34</v>
      </c>
      <c r="AB17" s="38"/>
      <c r="AC17" s="38"/>
      <c r="AD17" s="38"/>
      <c r="AE17" s="39"/>
      <c r="AF17" s="39"/>
      <c r="AG17" s="39"/>
      <c r="AH17" s="40" t="s">
        <v>103</v>
      </c>
      <c r="AI17" s="41" t="s">
        <v>104</v>
      </c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9"/>
      <c r="BN17" s="39"/>
    </row>
    <row r="18" spans="1:66" ht="14.25" customHeight="1">
      <c r="A18" s="39"/>
      <c r="B18" s="25"/>
      <c r="C18" s="26"/>
      <c r="D18" s="26"/>
      <c r="E18" s="25"/>
      <c r="F18" s="39"/>
      <c r="G18" s="39"/>
      <c r="H18" s="39"/>
      <c r="I18" s="39"/>
      <c r="J18" s="39"/>
      <c r="K18" s="39"/>
      <c r="L18" s="27">
        <v>132</v>
      </c>
      <c r="M18" s="50" t="s">
        <v>1349</v>
      </c>
      <c r="N18" s="27" t="s">
        <v>416</v>
      </c>
      <c r="O18" s="27">
        <v>6426</v>
      </c>
      <c r="P18" s="50" t="s">
        <v>40</v>
      </c>
      <c r="Q18" s="27">
        <f t="shared" ref="Q18:S18" si="11">IFERROR(VLOOKUP(P18,B$8:E$125,2,0),0)</f>
        <v>741103</v>
      </c>
      <c r="R18" s="27" t="str">
        <f t="shared" si="11"/>
        <v>ELE.02.</v>
      </c>
      <c r="S18" s="341" t="str">
        <f t="shared" si="11"/>
        <v>Montaż, uruchamianie i konserwacja instalacji, maszyn i urządzeń elektrycznych</v>
      </c>
      <c r="T18" s="187" t="s">
        <v>1242</v>
      </c>
      <c r="U18" s="34">
        <v>4</v>
      </c>
      <c r="V18" s="79">
        <v>0</v>
      </c>
      <c r="W18" s="27" t="s">
        <v>161</v>
      </c>
      <c r="X18" s="79">
        <v>4</v>
      </c>
      <c r="Y18" s="79">
        <v>0</v>
      </c>
      <c r="Z18" s="279" t="str">
        <f t="shared" ref="Z18:Z35" si="12">IFERROR(VLOOKUP(AA18,AH$8:AI$35,2,0),0)</f>
        <v>Centrum Kształcenia Zawodowego i Ustawicznego, 67-400 Wschowa, Plac Kosynierów 1</v>
      </c>
      <c r="AA18" s="61" t="s">
        <v>181</v>
      </c>
      <c r="AB18" s="38"/>
      <c r="AC18" s="38"/>
      <c r="AD18" s="38"/>
      <c r="AE18" s="1"/>
      <c r="AF18" s="1"/>
      <c r="AG18" s="1"/>
      <c r="AH18" s="40" t="s">
        <v>111</v>
      </c>
      <c r="AI18" s="50" t="s">
        <v>112</v>
      </c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9" t="s">
        <v>1350</v>
      </c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</row>
    <row r="19" spans="1:66" ht="15" customHeight="1">
      <c r="A19" s="39"/>
      <c r="B19" s="25"/>
      <c r="C19" s="26"/>
      <c r="D19" s="26"/>
      <c r="E19" s="25"/>
      <c r="F19" s="39"/>
      <c r="G19" s="39"/>
      <c r="H19" s="39"/>
      <c r="I19" s="39"/>
      <c r="J19" s="39"/>
      <c r="K19" s="39"/>
      <c r="L19" s="27">
        <v>133</v>
      </c>
      <c r="M19" s="50" t="s">
        <v>1349</v>
      </c>
      <c r="N19" s="27" t="s">
        <v>416</v>
      </c>
      <c r="O19" s="27">
        <v>6426</v>
      </c>
      <c r="P19" s="50" t="s">
        <v>40</v>
      </c>
      <c r="Q19" s="27">
        <f t="shared" ref="Q19:S19" si="13">IFERROR(VLOOKUP(P19,B$8:E$125,2,0),0)</f>
        <v>741103</v>
      </c>
      <c r="R19" s="27" t="str">
        <f t="shared" si="13"/>
        <v>ELE.02.</v>
      </c>
      <c r="S19" s="341" t="str">
        <f t="shared" si="13"/>
        <v>Montaż, uruchamianie i konserwacja instalacji, maszyn i urządzeń elektrycznych</v>
      </c>
      <c r="T19" s="43" t="s">
        <v>364</v>
      </c>
      <c r="U19" s="330">
        <v>5</v>
      </c>
      <c r="V19" s="34">
        <v>0</v>
      </c>
      <c r="W19" s="137" t="s">
        <v>161</v>
      </c>
      <c r="X19" s="34">
        <v>5</v>
      </c>
      <c r="Y19" s="34">
        <v>0</v>
      </c>
      <c r="Z19" s="30" t="str">
        <f t="shared" si="12"/>
        <v>Centrum Kształcenia Zawodowego i Ustawicznego, 67-400 Wschowa, Plac Kosynierów 1</v>
      </c>
      <c r="AA19" s="61" t="s">
        <v>181</v>
      </c>
      <c r="AB19" s="38"/>
      <c r="AC19" s="38"/>
      <c r="AD19" s="38"/>
      <c r="AE19" s="1"/>
      <c r="AF19" s="1"/>
      <c r="AG19" s="1"/>
      <c r="AH19" s="40"/>
      <c r="AI19" s="4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</row>
    <row r="20" spans="1:66" ht="15" customHeight="1">
      <c r="A20" s="39"/>
      <c r="B20" s="25" t="s">
        <v>129</v>
      </c>
      <c r="C20" s="26">
        <v>741201</v>
      </c>
      <c r="D20" s="26" t="s">
        <v>130</v>
      </c>
      <c r="E20" s="25" t="s">
        <v>131</v>
      </c>
      <c r="F20" s="39"/>
      <c r="G20" s="39"/>
      <c r="H20" s="39"/>
      <c r="I20" s="39"/>
      <c r="J20" s="39"/>
      <c r="K20" s="39"/>
      <c r="L20" s="27">
        <v>134</v>
      </c>
      <c r="M20" s="50" t="s">
        <v>1349</v>
      </c>
      <c r="N20" s="27" t="s">
        <v>416</v>
      </c>
      <c r="O20" s="27">
        <v>6426</v>
      </c>
      <c r="P20" s="50" t="s">
        <v>149</v>
      </c>
      <c r="Q20" s="27">
        <f t="shared" ref="Q20:S20" si="14">IFERROR(VLOOKUP(P20,B$8:E$125,2,0),0)</f>
        <v>713203</v>
      </c>
      <c r="R20" s="27" t="str">
        <f t="shared" si="14"/>
        <v>MOT.03.</v>
      </c>
      <c r="S20" s="341" t="str">
        <f t="shared" si="14"/>
        <v>Diagnozowanie i naprawa powłok lakierniczych</v>
      </c>
      <c r="T20" s="187" t="s">
        <v>140</v>
      </c>
      <c r="U20" s="79">
        <v>2</v>
      </c>
      <c r="V20" s="79">
        <v>0</v>
      </c>
      <c r="W20" s="27" t="s">
        <v>161</v>
      </c>
      <c r="X20" s="79">
        <v>2</v>
      </c>
      <c r="Y20" s="79">
        <v>0</v>
      </c>
      <c r="Z20" s="279" t="str">
        <f t="shared" si="12"/>
        <v>Centrum Kształcenia Zawodowego i Ustawicznego, 67-400 Wschowa, Plac Kosynierów 1</v>
      </c>
      <c r="AA20" s="61" t="s">
        <v>181</v>
      </c>
      <c r="AB20" s="38"/>
      <c r="AC20" s="38"/>
      <c r="AD20" s="38"/>
      <c r="AE20" s="39"/>
      <c r="AF20" s="39"/>
      <c r="AG20" s="39"/>
      <c r="AH20" s="40" t="s">
        <v>117</v>
      </c>
      <c r="AI20" s="41" t="s">
        <v>118</v>
      </c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98" t="s">
        <v>1351</v>
      </c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9"/>
      <c r="BN20" s="39"/>
    </row>
    <row r="21" spans="1:66" ht="15" customHeight="1">
      <c r="A21" s="39"/>
      <c r="B21" s="25" t="s">
        <v>137</v>
      </c>
      <c r="C21" s="26">
        <v>741203</v>
      </c>
      <c r="D21" s="26" t="s">
        <v>138</v>
      </c>
      <c r="E21" s="25" t="s">
        <v>139</v>
      </c>
      <c r="F21" s="39"/>
      <c r="G21" s="39"/>
      <c r="H21" s="39"/>
      <c r="I21" s="39"/>
      <c r="J21" s="39"/>
      <c r="K21" s="39"/>
      <c r="L21" s="27">
        <v>135</v>
      </c>
      <c r="M21" s="50" t="s">
        <v>1349</v>
      </c>
      <c r="N21" s="27" t="s">
        <v>416</v>
      </c>
      <c r="O21" s="27">
        <v>6426</v>
      </c>
      <c r="P21" s="50" t="s">
        <v>127</v>
      </c>
      <c r="Q21" s="27">
        <f t="shared" ref="Q21:S21" si="15">IFERROR(VLOOKUP(P21,B$8:E$125,2,0),0)</f>
        <v>751204</v>
      </c>
      <c r="R21" s="27" t="str">
        <f t="shared" si="15"/>
        <v>SPC.03.</v>
      </c>
      <c r="S21" s="341" t="str">
        <f t="shared" si="15"/>
        <v>Produkcja wyrobów piekarskich</v>
      </c>
      <c r="T21" s="343" t="s">
        <v>160</v>
      </c>
      <c r="U21" s="79">
        <v>2</v>
      </c>
      <c r="V21" s="79">
        <v>2</v>
      </c>
      <c r="W21" s="27" t="s">
        <v>161</v>
      </c>
      <c r="X21" s="79">
        <v>2</v>
      </c>
      <c r="Y21" s="79">
        <v>2</v>
      </c>
      <c r="Z21" s="342" t="str">
        <f t="shared" si="12"/>
        <v>Centrum Kształcenia Zawodowego przy Zespole Szkół Im. Adama Wodziczki w Mosinie</v>
      </c>
      <c r="AA21" s="61" t="s">
        <v>117</v>
      </c>
      <c r="AB21" s="38"/>
      <c r="AC21" s="38"/>
      <c r="AD21" s="38"/>
      <c r="AE21" s="39"/>
      <c r="AF21" s="39"/>
      <c r="AG21" s="39"/>
      <c r="AH21" s="40" t="s">
        <v>134</v>
      </c>
      <c r="AI21" s="41" t="s">
        <v>136</v>
      </c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98" t="s">
        <v>1352</v>
      </c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9"/>
      <c r="BN21" s="39"/>
    </row>
    <row r="22" spans="1:66" ht="15" customHeight="1">
      <c r="A22" s="39"/>
      <c r="B22" s="25" t="s">
        <v>143</v>
      </c>
      <c r="C22" s="26">
        <v>742117</v>
      </c>
      <c r="D22" s="26" t="s">
        <v>144</v>
      </c>
      <c r="E22" s="25" t="s">
        <v>145</v>
      </c>
      <c r="F22" s="39"/>
      <c r="G22" s="39"/>
      <c r="H22" s="39"/>
      <c r="I22" s="39"/>
      <c r="J22" s="39"/>
      <c r="K22" s="39"/>
      <c r="L22" s="27">
        <v>136</v>
      </c>
      <c r="M22" s="50" t="s">
        <v>1349</v>
      </c>
      <c r="N22" s="27" t="s">
        <v>416</v>
      </c>
      <c r="O22" s="27">
        <v>6426</v>
      </c>
      <c r="P22" s="50" t="s">
        <v>61</v>
      </c>
      <c r="Q22" s="27">
        <f t="shared" ref="Q22:S22" si="16">IFERROR(VLOOKUP(P22,B$8:E$125,2,0),0)</f>
        <v>723103</v>
      </c>
      <c r="R22" s="27" t="str">
        <f t="shared" si="16"/>
        <v>MOT.05.</v>
      </c>
      <c r="S22" s="341" t="str">
        <f t="shared" si="16"/>
        <v>Obsługa, diagnozowanie oraz naprawa pojazdów samochodowych</v>
      </c>
      <c r="T22" s="187" t="s">
        <v>1353</v>
      </c>
      <c r="U22" s="79">
        <v>3</v>
      </c>
      <c r="V22" s="79">
        <v>0</v>
      </c>
      <c r="W22" s="137" t="s">
        <v>161</v>
      </c>
      <c r="X22" s="79">
        <v>0</v>
      </c>
      <c r="Y22" s="79">
        <v>0</v>
      </c>
      <c r="Z22" s="30" t="str">
        <f t="shared" si="12"/>
        <v>Głogowskie Centrum Kształcenia Zawodowego w Głogowie</v>
      </c>
      <c r="AA22" s="37" t="s">
        <v>204</v>
      </c>
      <c r="AB22" s="38"/>
      <c r="AC22" s="38"/>
      <c r="AD22" s="38"/>
      <c r="AE22" s="39"/>
      <c r="AF22" s="39"/>
      <c r="AG22" s="39"/>
      <c r="AH22" s="40" t="s">
        <v>141</v>
      </c>
      <c r="AI22" s="41" t="s">
        <v>142</v>
      </c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9"/>
      <c r="BN22" s="39"/>
    </row>
    <row r="23" spans="1:66" ht="15" customHeight="1">
      <c r="A23" s="39"/>
      <c r="B23" s="25" t="s">
        <v>40</v>
      </c>
      <c r="C23" s="26">
        <v>741103</v>
      </c>
      <c r="D23" s="26" t="s">
        <v>157</v>
      </c>
      <c r="E23" s="25" t="s">
        <v>158</v>
      </c>
      <c r="F23" s="39"/>
      <c r="G23" s="39"/>
      <c r="H23" s="39"/>
      <c r="I23" s="39"/>
      <c r="J23" s="39"/>
      <c r="K23" s="39"/>
      <c r="L23" s="27">
        <v>137</v>
      </c>
      <c r="M23" s="50" t="s">
        <v>1349</v>
      </c>
      <c r="N23" s="27" t="s">
        <v>416</v>
      </c>
      <c r="O23" s="27">
        <v>6426</v>
      </c>
      <c r="P23" s="50" t="s">
        <v>114</v>
      </c>
      <c r="Q23" s="27">
        <f t="shared" ref="Q23:S23" si="17">IFERROR(VLOOKUP(P23,B$8:E$125,2,0),0)</f>
        <v>512001</v>
      </c>
      <c r="R23" s="27" t="str">
        <f t="shared" si="17"/>
        <v>HGT.02.</v>
      </c>
      <c r="S23" s="341" t="str">
        <f t="shared" si="17"/>
        <v> Przygotowanie i wydawanie dań</v>
      </c>
      <c r="T23" s="81" t="s">
        <v>1354</v>
      </c>
      <c r="U23" s="79">
        <v>8</v>
      </c>
      <c r="V23" s="79">
        <v>4</v>
      </c>
      <c r="W23" s="27" t="s">
        <v>161</v>
      </c>
      <c r="X23" s="79">
        <v>4</v>
      </c>
      <c r="Y23" s="79">
        <v>4</v>
      </c>
      <c r="Z23" s="30" t="str">
        <f t="shared" si="12"/>
        <v>Centrum Kształcenia Zawodowego i Ustawicznego w Legnicy, ul. Lotnicza 26, 59-220 Legnica</v>
      </c>
      <c r="AA23" s="37" t="s">
        <v>111</v>
      </c>
      <c r="AB23" s="38"/>
      <c r="AC23" s="38"/>
      <c r="AD23" s="38"/>
      <c r="AE23" s="39"/>
      <c r="AF23" s="39"/>
      <c r="AG23" s="39"/>
      <c r="AH23" s="40" t="s">
        <v>150</v>
      </c>
      <c r="AI23" s="58" t="s">
        <v>151</v>
      </c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9"/>
      <c r="BN23" s="39"/>
    </row>
    <row r="24" spans="1:66" ht="15" customHeight="1">
      <c r="A24" s="39"/>
      <c r="B24" s="25"/>
      <c r="C24" s="26"/>
      <c r="D24" s="26"/>
      <c r="E24" s="25"/>
      <c r="F24" s="39"/>
      <c r="G24" s="39"/>
      <c r="H24" s="39"/>
      <c r="I24" s="39"/>
      <c r="J24" s="39"/>
      <c r="K24" s="39"/>
      <c r="L24" s="27">
        <v>138</v>
      </c>
      <c r="M24" s="50" t="s">
        <v>1349</v>
      </c>
      <c r="N24" s="27" t="s">
        <v>416</v>
      </c>
      <c r="O24" s="27">
        <v>6426</v>
      </c>
      <c r="P24" s="50" t="s">
        <v>31</v>
      </c>
      <c r="Q24" s="27">
        <f t="shared" ref="Q24:S24" si="18">IFERROR(VLOOKUP(P24,B$8:E$125,2,0),0)</f>
        <v>751201</v>
      </c>
      <c r="R24" s="27" t="str">
        <f t="shared" si="18"/>
        <v>SPC.01.</v>
      </c>
      <c r="S24" s="341" t="str">
        <f t="shared" si="18"/>
        <v>Produkcja wyrobów cukierniczych</v>
      </c>
      <c r="T24" s="187" t="s">
        <v>89</v>
      </c>
      <c r="U24" s="79">
        <v>7</v>
      </c>
      <c r="V24" s="79">
        <v>5</v>
      </c>
      <c r="W24" s="27" t="s">
        <v>161</v>
      </c>
      <c r="X24" s="79">
        <v>0</v>
      </c>
      <c r="Y24" s="79">
        <v>0</v>
      </c>
      <c r="Z24" s="30" t="str">
        <f t="shared" si="12"/>
        <v>Centrum Kształcenia Zawodowego i Ustawicznego w Legnicy, ul. Lotnicza 26, 59-220 Legnica</v>
      </c>
      <c r="AA24" s="37" t="s">
        <v>111</v>
      </c>
      <c r="AB24" s="38"/>
      <c r="AC24" s="38"/>
      <c r="AD24" s="38"/>
      <c r="AE24" s="1"/>
      <c r="AF24" s="1"/>
      <c r="AG24" s="1"/>
      <c r="AH24" s="40"/>
      <c r="AI24" s="58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</row>
    <row r="25" spans="1:66" ht="15" customHeight="1">
      <c r="A25" s="39"/>
      <c r="B25" s="25" t="s">
        <v>167</v>
      </c>
      <c r="C25" s="26">
        <v>343101</v>
      </c>
      <c r="D25" s="26" t="s">
        <v>168</v>
      </c>
      <c r="E25" s="25" t="s">
        <v>169</v>
      </c>
      <c r="F25" s="39"/>
      <c r="G25" s="39"/>
      <c r="H25" s="39"/>
      <c r="I25" s="39"/>
      <c r="J25" s="39"/>
      <c r="K25" s="39"/>
      <c r="L25" s="27">
        <v>139</v>
      </c>
      <c r="M25" s="50" t="s">
        <v>1349</v>
      </c>
      <c r="N25" s="27" t="s">
        <v>416</v>
      </c>
      <c r="O25" s="27">
        <v>6426</v>
      </c>
      <c r="P25" s="50" t="s">
        <v>31</v>
      </c>
      <c r="Q25" s="27">
        <f t="shared" ref="Q25:S25" si="19">IFERROR(VLOOKUP(P25,B$8:E$125,2,0),0)</f>
        <v>751201</v>
      </c>
      <c r="R25" s="27" t="str">
        <f t="shared" si="19"/>
        <v>SPC.01.</v>
      </c>
      <c r="S25" s="341" t="str">
        <f t="shared" si="19"/>
        <v>Produkcja wyrobów cukierniczych</v>
      </c>
      <c r="T25" s="78" t="s">
        <v>1354</v>
      </c>
      <c r="U25" s="79">
        <v>8</v>
      </c>
      <c r="V25" s="79">
        <v>8</v>
      </c>
      <c r="W25" s="27" t="s">
        <v>161</v>
      </c>
      <c r="X25" s="79">
        <v>4</v>
      </c>
      <c r="Y25" s="79">
        <v>4</v>
      </c>
      <c r="Z25" s="30" t="str">
        <f t="shared" si="12"/>
        <v>Centrum Kształcenia Zawodowego i Ustawicznego w Legnicy, ul. Lotnicza 26, 59-220 Legnica</v>
      </c>
      <c r="AA25" s="37" t="s">
        <v>111</v>
      </c>
      <c r="AB25" s="38"/>
      <c r="AC25" s="38"/>
      <c r="AD25" s="38"/>
      <c r="AE25" s="1"/>
      <c r="AF25" s="1"/>
      <c r="AG25" s="1"/>
      <c r="AH25" s="40" t="s">
        <v>155</v>
      </c>
      <c r="AI25" s="58" t="s">
        <v>156</v>
      </c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9"/>
      <c r="BN25" s="39"/>
    </row>
    <row r="26" spans="1:66" ht="15" customHeight="1">
      <c r="A26" s="39"/>
      <c r="B26" s="25" t="s">
        <v>44</v>
      </c>
      <c r="C26" s="26">
        <v>514101</v>
      </c>
      <c r="D26" s="26" t="s">
        <v>172</v>
      </c>
      <c r="E26" s="25" t="s">
        <v>173</v>
      </c>
      <c r="F26" s="39"/>
      <c r="G26" s="39"/>
      <c r="H26" s="39"/>
      <c r="I26" s="39"/>
      <c r="J26" s="39"/>
      <c r="K26" s="39"/>
      <c r="L26" s="27">
        <v>140</v>
      </c>
      <c r="M26" s="50" t="s">
        <v>1349</v>
      </c>
      <c r="N26" s="27" t="s">
        <v>416</v>
      </c>
      <c r="O26" s="27">
        <v>6426</v>
      </c>
      <c r="P26" s="50" t="s">
        <v>31</v>
      </c>
      <c r="Q26" s="27">
        <f t="shared" ref="Q26:S26" si="20">IFERROR(VLOOKUP(P26,B$8:E$125,2,0),0)</f>
        <v>751201</v>
      </c>
      <c r="R26" s="27" t="str">
        <f t="shared" si="20"/>
        <v>SPC.01.</v>
      </c>
      <c r="S26" s="341" t="str">
        <f t="shared" si="20"/>
        <v>Produkcja wyrobów cukierniczych</v>
      </c>
      <c r="T26" s="69" t="s">
        <v>160</v>
      </c>
      <c r="U26" s="79">
        <v>1</v>
      </c>
      <c r="V26" s="79">
        <v>1</v>
      </c>
      <c r="W26" s="27" t="s">
        <v>1355</v>
      </c>
      <c r="X26" s="79">
        <v>1</v>
      </c>
      <c r="Y26" s="79">
        <v>1</v>
      </c>
      <c r="Z26" s="30" t="str">
        <f t="shared" si="12"/>
        <v>Centrum Kształcenia Zawodowego i Ustawicznego, 67-400 Wschowa, Plac Kosynierów 1</v>
      </c>
      <c r="AA26" s="61" t="s">
        <v>181</v>
      </c>
      <c r="AB26" s="38"/>
      <c r="AC26" s="38"/>
      <c r="AD26" s="38"/>
      <c r="AE26" s="1"/>
      <c r="AF26" s="1"/>
      <c r="AG26" s="1"/>
      <c r="AH26" s="61" t="s">
        <v>162</v>
      </c>
      <c r="AI26" s="50" t="s">
        <v>163</v>
      </c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9"/>
      <c r="BN26" s="39"/>
    </row>
    <row r="27" spans="1:66" ht="15" customHeight="1">
      <c r="A27" s="39"/>
      <c r="B27" s="25"/>
      <c r="C27" s="26"/>
      <c r="D27" s="26"/>
      <c r="E27" s="25"/>
      <c r="F27" s="39"/>
      <c r="G27" s="39"/>
      <c r="H27" s="39"/>
      <c r="I27" s="39"/>
      <c r="J27" s="39"/>
      <c r="K27" s="39"/>
      <c r="L27" s="27">
        <v>141</v>
      </c>
      <c r="M27" s="50" t="s">
        <v>1349</v>
      </c>
      <c r="N27" s="27" t="s">
        <v>416</v>
      </c>
      <c r="O27" s="27">
        <v>6426</v>
      </c>
      <c r="P27" s="50" t="s">
        <v>74</v>
      </c>
      <c r="Q27" s="27">
        <f t="shared" ref="Q27:S27" si="21">IFERROR(VLOOKUP(P27,B$8:E$125,2,0),0)</f>
        <v>522301</v>
      </c>
      <c r="R27" s="27" t="str">
        <f t="shared" si="21"/>
        <v>HAN.01.</v>
      </c>
      <c r="S27" s="341" t="str">
        <f t="shared" si="21"/>
        <v>Prowadzenie sprzedaży</v>
      </c>
      <c r="T27" s="262" t="s">
        <v>89</v>
      </c>
      <c r="U27" s="34">
        <v>10</v>
      </c>
      <c r="V27" s="79">
        <v>9</v>
      </c>
      <c r="W27" s="27" t="s">
        <v>161</v>
      </c>
      <c r="X27" s="79">
        <v>9</v>
      </c>
      <c r="Y27" s="79">
        <v>9</v>
      </c>
      <c r="Z27" s="279" t="str">
        <f t="shared" si="12"/>
        <v>Centrum Kształcenia Zawodowego i Ustawicznego w Legnicy, ul. Lotnicza 26, 59-220 Legnica</v>
      </c>
      <c r="AA27" s="37" t="s">
        <v>111</v>
      </c>
      <c r="AB27" s="38"/>
      <c r="AC27" s="38"/>
      <c r="AD27" s="38"/>
      <c r="AE27" s="1"/>
      <c r="AF27" s="1"/>
      <c r="AG27" s="1"/>
      <c r="AH27" s="61" t="s">
        <v>165</v>
      </c>
      <c r="AI27" s="50" t="s">
        <v>166</v>
      </c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</row>
    <row r="28" spans="1:66" ht="15" customHeight="1">
      <c r="A28" s="39"/>
      <c r="B28" s="25" t="s">
        <v>183</v>
      </c>
      <c r="C28" s="26">
        <v>753501</v>
      </c>
      <c r="D28" s="26" t="s">
        <v>184</v>
      </c>
      <c r="E28" s="25" t="s">
        <v>185</v>
      </c>
      <c r="F28" s="39"/>
      <c r="G28" s="39"/>
      <c r="H28" s="39"/>
      <c r="I28" s="39"/>
      <c r="J28" s="39"/>
      <c r="K28" s="39"/>
      <c r="L28" s="27">
        <v>142</v>
      </c>
      <c r="M28" s="50" t="s">
        <v>1349</v>
      </c>
      <c r="N28" s="27" t="s">
        <v>416</v>
      </c>
      <c r="O28" s="27">
        <v>6426</v>
      </c>
      <c r="P28" s="50" t="s">
        <v>74</v>
      </c>
      <c r="Q28" s="27">
        <f t="shared" ref="Q28:S28" si="22">IFERROR(VLOOKUP(P28,B$8:E$125,2,0),0)</f>
        <v>522301</v>
      </c>
      <c r="R28" s="27" t="str">
        <f t="shared" si="22"/>
        <v>HAN.01.</v>
      </c>
      <c r="S28" s="341" t="str">
        <f t="shared" si="22"/>
        <v>Prowadzenie sprzedaży</v>
      </c>
      <c r="T28" s="81" t="s">
        <v>1354</v>
      </c>
      <c r="U28" s="79">
        <v>11</v>
      </c>
      <c r="V28" s="79">
        <v>9</v>
      </c>
      <c r="W28" s="27" t="s">
        <v>161</v>
      </c>
      <c r="X28" s="79">
        <v>5</v>
      </c>
      <c r="Y28" s="79">
        <v>5</v>
      </c>
      <c r="Z28" s="30" t="str">
        <f t="shared" si="12"/>
        <v>Centrum Kształcenia Zawodowego i Ustawicznego w Legnicy, ul. Lotnicza 26, 59-220 Legnica</v>
      </c>
      <c r="AA28" s="37" t="s">
        <v>111</v>
      </c>
      <c r="AB28" s="66"/>
      <c r="AC28" s="66"/>
      <c r="AD28" s="38"/>
      <c r="AE28" s="1"/>
      <c r="AF28" s="1"/>
      <c r="AG28" s="1"/>
      <c r="AH28" s="61"/>
      <c r="AI28" s="50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</row>
    <row r="29" spans="1:66" ht="15" customHeight="1">
      <c r="A29" s="39"/>
      <c r="B29" s="25" t="s">
        <v>188</v>
      </c>
      <c r="C29" s="26">
        <v>811301</v>
      </c>
      <c r="D29" s="26" t="s">
        <v>189</v>
      </c>
      <c r="E29" s="25" t="s">
        <v>190</v>
      </c>
      <c r="F29" s="39"/>
      <c r="G29" s="39"/>
      <c r="H29" s="39"/>
      <c r="I29" s="39"/>
      <c r="J29" s="39"/>
      <c r="K29" s="39"/>
      <c r="L29" s="27">
        <v>15</v>
      </c>
      <c r="M29" s="50" t="s">
        <v>99</v>
      </c>
      <c r="N29" s="27" t="s">
        <v>30</v>
      </c>
      <c r="O29" s="27">
        <v>7133</v>
      </c>
      <c r="P29" s="50" t="s">
        <v>127</v>
      </c>
      <c r="Q29" s="27">
        <f t="shared" ref="Q29:S29" si="23">IFERROR(VLOOKUP(P29,B$8:E$125,2,0),0)</f>
        <v>751204</v>
      </c>
      <c r="R29" s="27" t="str">
        <f t="shared" si="23"/>
        <v>SPC.03.</v>
      </c>
      <c r="S29" s="341" t="str">
        <f t="shared" si="23"/>
        <v>Produkcja wyrobów piekarskich</v>
      </c>
      <c r="T29" s="181" t="s">
        <v>366</v>
      </c>
      <c r="U29" s="79">
        <v>1</v>
      </c>
      <c r="V29" s="79">
        <v>0</v>
      </c>
      <c r="W29" s="78" t="s">
        <v>33</v>
      </c>
      <c r="X29" s="79">
        <v>0</v>
      </c>
      <c r="Y29" s="79">
        <v>0</v>
      </c>
      <c r="Z29" s="30" t="str">
        <f t="shared" si="12"/>
        <v>Centrum Kształcenia Zawodowego w Świdnicy, 58-105 Świdnica, ul. Gen. Władysława Sikorskiego 41</v>
      </c>
      <c r="AA29" s="61" t="s">
        <v>34</v>
      </c>
      <c r="AB29" s="66"/>
      <c r="AC29" s="66"/>
      <c r="AD29" s="38"/>
      <c r="AE29" s="39"/>
      <c r="AF29" s="39"/>
      <c r="AG29" s="39"/>
      <c r="AH29" s="40" t="s">
        <v>177</v>
      </c>
      <c r="AI29" s="41" t="s">
        <v>178</v>
      </c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</row>
    <row r="30" spans="1:66" ht="45">
      <c r="A30" s="39"/>
      <c r="B30" s="25" t="s">
        <v>195</v>
      </c>
      <c r="C30" s="26">
        <v>811101</v>
      </c>
      <c r="D30" s="26" t="s">
        <v>196</v>
      </c>
      <c r="E30" s="25" t="s">
        <v>197</v>
      </c>
      <c r="F30" s="39"/>
      <c r="G30" s="39"/>
      <c r="H30" s="39"/>
      <c r="I30" s="39"/>
      <c r="J30" s="39"/>
      <c r="K30" s="39"/>
      <c r="L30" s="27">
        <v>16</v>
      </c>
      <c r="M30" s="50" t="s">
        <v>99</v>
      </c>
      <c r="N30" s="27" t="s">
        <v>30</v>
      </c>
      <c r="O30" s="27">
        <v>7133</v>
      </c>
      <c r="P30" s="50" t="s">
        <v>120</v>
      </c>
      <c r="Q30" s="27">
        <f t="shared" ref="Q30:S30" si="24">IFERROR(VLOOKUP(P30,B$8:E$125,2,0),0)</f>
        <v>712618</v>
      </c>
      <c r="R30" s="27" t="str">
        <f t="shared" si="24"/>
        <v>BUD.09.</v>
      </c>
      <c r="S30" s="341" t="str">
        <f t="shared" si="24"/>
        <v>Wykonywanie robót związanych z budową, montażem i eksploatacją sieci oraz instalacji sanitarnych</v>
      </c>
      <c r="T30" s="187" t="s">
        <v>1227</v>
      </c>
      <c r="U30" s="79">
        <v>3</v>
      </c>
      <c r="V30" s="79">
        <v>0</v>
      </c>
      <c r="W30" s="78" t="s">
        <v>33</v>
      </c>
      <c r="X30" s="79">
        <v>0</v>
      </c>
      <c r="Y30" s="79">
        <v>0</v>
      </c>
      <c r="Z30" s="36" t="str">
        <f t="shared" si="12"/>
        <v>Centrum Kształcenia Zawodowego w Świdnicy, 58-105 Świdnica, ul. Gen. Władysława Sikorskiego 41</v>
      </c>
      <c r="AA30" s="61" t="s">
        <v>34</v>
      </c>
      <c r="AB30" s="344" t="s">
        <v>199</v>
      </c>
      <c r="AC30" s="38"/>
      <c r="AD30" s="38"/>
      <c r="AE30" s="39"/>
      <c r="AF30" s="39"/>
      <c r="AG30" s="39"/>
      <c r="AH30" s="40" t="s">
        <v>181</v>
      </c>
      <c r="AI30" s="41" t="s">
        <v>182</v>
      </c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17"/>
      <c r="AV30" s="265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</row>
    <row r="31" spans="1:66" ht="15" customHeight="1">
      <c r="A31" s="39"/>
      <c r="B31" s="25" t="s">
        <v>200</v>
      </c>
      <c r="C31" s="26">
        <v>811102</v>
      </c>
      <c r="D31" s="26" t="s">
        <v>201</v>
      </c>
      <c r="E31" s="25" t="s">
        <v>202</v>
      </c>
      <c r="F31" s="39"/>
      <c r="G31" s="39"/>
      <c r="H31" s="39"/>
      <c r="I31" s="39"/>
      <c r="J31" s="39"/>
      <c r="K31" s="39"/>
      <c r="L31" s="27">
        <v>18</v>
      </c>
      <c r="M31" s="50" t="s">
        <v>99</v>
      </c>
      <c r="N31" s="27" t="s">
        <v>30</v>
      </c>
      <c r="O31" s="27">
        <v>7133</v>
      </c>
      <c r="P31" s="50" t="s">
        <v>114</v>
      </c>
      <c r="Q31" s="27">
        <f t="shared" ref="Q31:S31" si="25">IFERROR(VLOOKUP(P31,B$8:E$125,2,0),0)</f>
        <v>512001</v>
      </c>
      <c r="R31" s="27" t="str">
        <f t="shared" si="25"/>
        <v>HGT.02.</v>
      </c>
      <c r="S31" s="341" t="str">
        <f t="shared" si="25"/>
        <v> Przygotowanie i wydawanie dań</v>
      </c>
      <c r="T31" s="187" t="s">
        <v>116</v>
      </c>
      <c r="U31" s="345">
        <v>6</v>
      </c>
      <c r="V31" s="79">
        <v>3</v>
      </c>
      <c r="W31" s="78" t="s">
        <v>33</v>
      </c>
      <c r="X31" s="79">
        <v>0</v>
      </c>
      <c r="Y31" s="79">
        <v>0</v>
      </c>
      <c r="Z31" s="36" t="str">
        <f t="shared" si="12"/>
        <v>Centrum Kształcenia Zawodowego w Świdnicy, 58-105 Świdnica, ul. Gen. Władysława Sikorskiego 41</v>
      </c>
      <c r="AA31" s="61" t="s">
        <v>34</v>
      </c>
      <c r="AB31" s="61" t="s">
        <v>81</v>
      </c>
      <c r="AC31" s="38"/>
      <c r="AD31" s="38"/>
      <c r="AE31" s="39"/>
      <c r="AF31" s="39"/>
      <c r="AG31" s="39"/>
      <c r="AH31" s="61" t="s">
        <v>81</v>
      </c>
      <c r="AI31" s="67" t="s">
        <v>187</v>
      </c>
      <c r="AJ31" s="39"/>
      <c r="AK31" s="39"/>
      <c r="AL31" s="39"/>
      <c r="AM31" s="39"/>
      <c r="AN31" s="39"/>
      <c r="AO31" s="39"/>
      <c r="AP31" s="39"/>
      <c r="AQ31" s="39"/>
      <c r="AR31" s="39"/>
      <c r="AS31" s="39"/>
      <c r="AT31" s="39"/>
      <c r="AU31" s="39"/>
      <c r="AV31" s="39"/>
      <c r="AW31" s="39"/>
      <c r="AX31" s="39"/>
      <c r="AY31" s="39"/>
      <c r="AZ31" s="39"/>
      <c r="BA31" s="39"/>
      <c r="BB31" s="39"/>
      <c r="BC31" s="39"/>
      <c r="BD31" s="39"/>
      <c r="BE31" s="39"/>
      <c r="BF31" s="39"/>
      <c r="BG31" s="39"/>
      <c r="BH31" s="39"/>
      <c r="BI31" s="39"/>
      <c r="BJ31" s="39"/>
      <c r="BK31" s="39"/>
      <c r="BL31" s="39"/>
      <c r="BM31" s="39"/>
      <c r="BN31" s="39"/>
    </row>
    <row r="32" spans="1:66" ht="15" customHeight="1">
      <c r="A32" s="39"/>
      <c r="B32" s="25" t="s">
        <v>206</v>
      </c>
      <c r="C32" s="26">
        <v>811112</v>
      </c>
      <c r="D32" s="26" t="s">
        <v>207</v>
      </c>
      <c r="E32" s="25" t="s">
        <v>208</v>
      </c>
      <c r="F32" s="39"/>
      <c r="G32" s="39"/>
      <c r="H32" s="39"/>
      <c r="I32" s="39"/>
      <c r="J32" s="39"/>
      <c r="K32" s="39"/>
      <c r="L32" s="27">
        <v>19</v>
      </c>
      <c r="M32" s="50" t="s">
        <v>99</v>
      </c>
      <c r="N32" s="27" t="s">
        <v>30</v>
      </c>
      <c r="O32" s="27">
        <v>7133</v>
      </c>
      <c r="P32" s="50" t="s">
        <v>74</v>
      </c>
      <c r="Q32" s="27">
        <f t="shared" ref="Q32:S32" si="26">IFERROR(VLOOKUP(P32,B$8:E$125,2,0),0)</f>
        <v>522301</v>
      </c>
      <c r="R32" s="27" t="str">
        <f t="shared" si="26"/>
        <v>HAN.01.</v>
      </c>
      <c r="S32" s="341" t="str">
        <f t="shared" si="26"/>
        <v>Prowadzenie sprzedaży</v>
      </c>
      <c r="T32" s="187" t="s">
        <v>160</v>
      </c>
      <c r="U32" s="345">
        <v>1</v>
      </c>
      <c r="V32" s="34">
        <v>0</v>
      </c>
      <c r="W32" s="78" t="s">
        <v>33</v>
      </c>
      <c r="X32" s="79">
        <v>0</v>
      </c>
      <c r="Y32" s="79">
        <v>0</v>
      </c>
      <c r="Z32" s="279" t="str">
        <f t="shared" si="12"/>
        <v>Centrum Kształcenia Zawodowego w Świdnicy, 58-105 Świdnica, ul. Gen. Władysława Sikorskiego 41</v>
      </c>
      <c r="AA32" s="61" t="s">
        <v>34</v>
      </c>
      <c r="AB32" s="61" t="s">
        <v>81</v>
      </c>
      <c r="AC32" s="38" t="s">
        <v>34</v>
      </c>
      <c r="AD32" s="38"/>
      <c r="AE32" s="39"/>
      <c r="AF32" s="39"/>
      <c r="AG32" s="39"/>
      <c r="AH32" s="40" t="s">
        <v>55</v>
      </c>
      <c r="AI32" s="41" t="s">
        <v>194</v>
      </c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9"/>
      <c r="BN32" s="39"/>
    </row>
    <row r="33" spans="1:66" ht="15" customHeight="1">
      <c r="A33" s="39"/>
      <c r="B33" s="25" t="s">
        <v>217</v>
      </c>
      <c r="C33" s="26">
        <v>516408</v>
      </c>
      <c r="D33" s="26" t="s">
        <v>218</v>
      </c>
      <c r="E33" s="25" t="s">
        <v>219</v>
      </c>
      <c r="F33" s="39"/>
      <c r="G33" s="39"/>
      <c r="H33" s="39"/>
      <c r="I33" s="39"/>
      <c r="J33" s="39"/>
      <c r="K33" s="39"/>
      <c r="L33" s="27">
        <v>21</v>
      </c>
      <c r="M33" s="50" t="s">
        <v>99</v>
      </c>
      <c r="N33" s="27" t="s">
        <v>30</v>
      </c>
      <c r="O33" s="27">
        <v>7133</v>
      </c>
      <c r="P33" s="50" t="s">
        <v>92</v>
      </c>
      <c r="Q33" s="27">
        <f t="shared" ref="Q33:S33" si="27">IFERROR(VLOOKUP(P33,B$8:E$125,2,0),0)</f>
        <v>752205</v>
      </c>
      <c r="R33" s="27" t="str">
        <f t="shared" si="27"/>
        <v>DRM.04.</v>
      </c>
      <c r="S33" s="341" t="str">
        <f t="shared" si="27"/>
        <v> Wytwarzanie wyrobów z drewna i materiałów drewnopochodnych</v>
      </c>
      <c r="T33" s="187" t="s">
        <v>366</v>
      </c>
      <c r="U33" s="79">
        <v>1</v>
      </c>
      <c r="V33" s="79">
        <v>0</v>
      </c>
      <c r="W33" s="78" t="s">
        <v>33</v>
      </c>
      <c r="X33" s="79">
        <v>0</v>
      </c>
      <c r="Y33" s="79">
        <v>0</v>
      </c>
      <c r="Z33" s="279" t="str">
        <f t="shared" si="12"/>
        <v>Centrum Kształcenia Zawodowego w Świdnicy, 58-105 Świdnica, ul. Gen. Władysława Sikorskiego 41</v>
      </c>
      <c r="AA33" s="61" t="s">
        <v>34</v>
      </c>
      <c r="AB33" s="61" t="s">
        <v>81</v>
      </c>
      <c r="AC33" s="38" t="s">
        <v>34</v>
      </c>
      <c r="AD33" s="38"/>
      <c r="AE33" s="39"/>
      <c r="AF33" s="39"/>
      <c r="AG33" s="39"/>
      <c r="AH33" s="40" t="s">
        <v>199</v>
      </c>
      <c r="AI33" s="58" t="s">
        <v>156</v>
      </c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</row>
    <row r="34" spans="1:66" ht="15" customHeight="1">
      <c r="A34" s="39"/>
      <c r="B34" s="25" t="s">
        <v>223</v>
      </c>
      <c r="C34" s="26">
        <v>753702</v>
      </c>
      <c r="D34" s="26" t="s">
        <v>224</v>
      </c>
      <c r="E34" s="25" t="s">
        <v>225</v>
      </c>
      <c r="F34" s="39"/>
      <c r="G34" s="39"/>
      <c r="H34" s="39"/>
      <c r="I34" s="39"/>
      <c r="J34" s="39"/>
      <c r="K34" s="39"/>
      <c r="L34" s="27">
        <v>23</v>
      </c>
      <c r="M34" s="50" t="s">
        <v>99</v>
      </c>
      <c r="N34" s="27" t="s">
        <v>30</v>
      </c>
      <c r="O34" s="27">
        <v>7133</v>
      </c>
      <c r="P34" s="50" t="s">
        <v>109</v>
      </c>
      <c r="Q34" s="27">
        <f t="shared" ref="Q34:S34" si="28">IFERROR(VLOOKUP(P34,B$8:E$125,2,0),0)</f>
        <v>753105</v>
      </c>
      <c r="R34" s="27" t="str">
        <f t="shared" si="28"/>
        <v>MOD.03.</v>
      </c>
      <c r="S34" s="341" t="str">
        <f t="shared" si="28"/>
        <v>Projektowanie i wytwarzanie wyrobów odzieżowych</v>
      </c>
      <c r="T34" s="245" t="s">
        <v>341</v>
      </c>
      <c r="U34" s="79">
        <v>1</v>
      </c>
      <c r="V34" s="79">
        <v>1</v>
      </c>
      <c r="W34" s="27" t="s">
        <v>33</v>
      </c>
      <c r="X34" s="79">
        <v>1</v>
      </c>
      <c r="Y34" s="79">
        <v>1</v>
      </c>
      <c r="Z34" s="279" t="str">
        <f t="shared" si="12"/>
        <v>Centrum Kształcenia Zawodowego w Zespole Szkół i Placówek Kształcenia Zawodowego, ul.Botaniczna 66, 65-392  Zielona Góra</v>
      </c>
      <c r="AA34" s="61" t="s">
        <v>81</v>
      </c>
      <c r="AB34" s="61" t="s">
        <v>81</v>
      </c>
      <c r="AC34" s="38"/>
      <c r="AD34" s="38"/>
      <c r="AE34" s="39"/>
      <c r="AF34" s="39"/>
      <c r="AG34" s="39"/>
      <c r="AH34" s="40" t="s">
        <v>204</v>
      </c>
      <c r="AI34" s="41" t="s">
        <v>205</v>
      </c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</row>
    <row r="35" spans="1:66" ht="15" customHeight="1">
      <c r="A35" s="39"/>
      <c r="B35" s="25" t="s">
        <v>230</v>
      </c>
      <c r="C35" s="26">
        <v>711301</v>
      </c>
      <c r="D35" s="26" t="s">
        <v>231</v>
      </c>
      <c r="E35" s="25" t="s">
        <v>232</v>
      </c>
      <c r="F35" s="39"/>
      <c r="G35" s="39"/>
      <c r="H35" s="39"/>
      <c r="I35" s="39"/>
      <c r="J35" s="39"/>
      <c r="K35" s="39"/>
      <c r="L35" s="27">
        <v>24</v>
      </c>
      <c r="M35" s="50" t="s">
        <v>147</v>
      </c>
      <c r="N35" s="27" t="s">
        <v>148</v>
      </c>
      <c r="O35" s="27">
        <v>49783</v>
      </c>
      <c r="P35" s="50" t="s">
        <v>44</v>
      </c>
      <c r="Q35" s="27">
        <f t="shared" ref="Q35:S35" si="29">IFERROR(VLOOKUP(P35,B$8:E$125,2,0),0)</f>
        <v>514101</v>
      </c>
      <c r="R35" s="27" t="str">
        <f t="shared" si="29"/>
        <v>FRK.01.</v>
      </c>
      <c r="S35" s="341" t="str">
        <f t="shared" si="29"/>
        <v>Wykonywanie usług fryzjerskich</v>
      </c>
      <c r="T35" s="187" t="s">
        <v>216</v>
      </c>
      <c r="U35" s="79">
        <v>3</v>
      </c>
      <c r="V35" s="79">
        <v>3</v>
      </c>
      <c r="W35" s="78" t="s">
        <v>33</v>
      </c>
      <c r="X35" s="79">
        <v>3</v>
      </c>
      <c r="Y35" s="79">
        <v>3</v>
      </c>
      <c r="Z35" s="30" t="str">
        <f t="shared" si="12"/>
        <v>Centrum Kształcenia Zawodowego w Świdnicy, 58-105 Świdnica, ul. Gen. Władysława Sikorskiego 41</v>
      </c>
      <c r="AA35" s="61" t="s">
        <v>34</v>
      </c>
      <c r="AB35" s="38"/>
      <c r="AC35" s="38"/>
      <c r="AD35" s="38"/>
      <c r="AE35" s="39"/>
      <c r="AF35" s="39"/>
      <c r="AG35" s="39"/>
      <c r="AH35" s="40"/>
      <c r="AI35" s="58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17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</row>
    <row r="36" spans="1:66" ht="15" customHeight="1">
      <c r="A36" s="39"/>
      <c r="B36" s="25" t="s">
        <v>237</v>
      </c>
      <c r="C36" s="26">
        <v>513101</v>
      </c>
      <c r="D36" s="26" t="s">
        <v>238</v>
      </c>
      <c r="E36" s="25" t="s">
        <v>239</v>
      </c>
      <c r="F36" s="39"/>
      <c r="G36" s="39"/>
      <c r="H36" s="39"/>
      <c r="I36" s="39"/>
      <c r="J36" s="39"/>
      <c r="K36" s="39"/>
      <c r="L36" s="27">
        <v>553</v>
      </c>
      <c r="M36" s="50" t="s">
        <v>988</v>
      </c>
      <c r="N36" s="27" t="s">
        <v>989</v>
      </c>
      <c r="O36" s="27">
        <v>7215</v>
      </c>
      <c r="P36" s="50" t="s">
        <v>79</v>
      </c>
      <c r="Q36" s="27">
        <f t="shared" ref="Q36:S36" si="30">IFERROR(VLOOKUP(P36,B$8:E$125,2,0),0)</f>
        <v>712905</v>
      </c>
      <c r="R36" s="27" t="str">
        <f t="shared" si="30"/>
        <v>BUD.11.</v>
      </c>
      <c r="S36" s="341" t="str">
        <f t="shared" si="30"/>
        <v> Wykonywanie robót montażowych, okładzinowych i wykończeniowych</v>
      </c>
      <c r="T36" s="31" t="s">
        <v>611</v>
      </c>
      <c r="U36" s="34">
        <v>4</v>
      </c>
      <c r="V36" s="79">
        <v>0</v>
      </c>
      <c r="W36" s="27" t="s">
        <v>161</v>
      </c>
      <c r="X36" s="79">
        <v>0</v>
      </c>
      <c r="Y36" s="79">
        <v>0</v>
      </c>
      <c r="Z36" s="309" t="str">
        <f t="shared" ref="Z36:Z38" si="31">IFERROR(VLOOKUP(AA36,AH$8:AI$46,2,0),0)</f>
        <v>Rzemieślnicza Branżowa Szkoła I st im Stanisława Palucha w Wałbrzychu</v>
      </c>
      <c r="AA36" s="61" t="s">
        <v>212</v>
      </c>
      <c r="AB36" s="38"/>
      <c r="AC36" s="38"/>
      <c r="AD36" s="38"/>
      <c r="AE36" s="39"/>
      <c r="AF36" s="39"/>
      <c r="AG36" s="39"/>
      <c r="AH36" s="40" t="s">
        <v>212</v>
      </c>
      <c r="AI36" s="41" t="s">
        <v>213</v>
      </c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</row>
    <row r="37" spans="1:66" ht="15" customHeight="1">
      <c r="A37" s="39"/>
      <c r="B37" s="25"/>
      <c r="C37" s="26"/>
      <c r="D37" s="26"/>
      <c r="E37" s="25"/>
      <c r="F37" s="39"/>
      <c r="G37" s="39"/>
      <c r="H37" s="39"/>
      <c r="I37" s="39"/>
      <c r="J37" s="39"/>
      <c r="K37" s="39"/>
      <c r="L37" s="27">
        <v>554</v>
      </c>
      <c r="M37" s="50" t="s">
        <v>988</v>
      </c>
      <c r="N37" s="27" t="s">
        <v>989</v>
      </c>
      <c r="O37" s="27">
        <v>7215</v>
      </c>
      <c r="P37" s="50" t="s">
        <v>74</v>
      </c>
      <c r="Q37" s="27">
        <f t="shared" ref="Q37:S37" si="32">IFERROR(VLOOKUP(P37,B$8:E$125,2,0),0)</f>
        <v>522301</v>
      </c>
      <c r="R37" s="27" t="str">
        <f t="shared" si="32"/>
        <v>HAN.01.</v>
      </c>
      <c r="S37" s="341" t="str">
        <f t="shared" si="32"/>
        <v>Prowadzenie sprzedaży</v>
      </c>
      <c r="T37" s="31" t="s">
        <v>611</v>
      </c>
      <c r="U37" s="34">
        <v>11</v>
      </c>
      <c r="V37" s="34">
        <v>9</v>
      </c>
      <c r="W37" s="27" t="s">
        <v>161</v>
      </c>
      <c r="X37" s="79">
        <v>0</v>
      </c>
      <c r="Y37" s="79">
        <v>0</v>
      </c>
      <c r="Z37" s="309" t="str">
        <f t="shared" si="31"/>
        <v>Rzemieślnicza Branżowa Szkoła I st im Stanisława Palucha w Wałbrzychu</v>
      </c>
      <c r="AA37" s="61" t="s">
        <v>212</v>
      </c>
      <c r="AB37" s="38"/>
      <c r="AC37" s="38"/>
      <c r="AD37" s="38"/>
      <c r="AE37" s="39"/>
      <c r="AF37" s="39"/>
      <c r="AG37" s="39"/>
      <c r="AH37" s="40"/>
      <c r="AI37" s="41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</row>
    <row r="38" spans="1:66" ht="15" customHeight="1">
      <c r="A38" s="39"/>
      <c r="B38" s="25" t="s">
        <v>251</v>
      </c>
      <c r="C38" s="26">
        <v>713303</v>
      </c>
      <c r="D38" s="26" t="s">
        <v>252</v>
      </c>
      <c r="E38" s="25" t="s">
        <v>253</v>
      </c>
      <c r="F38" s="39"/>
      <c r="G38" s="39"/>
      <c r="H38" s="39"/>
      <c r="I38" s="39"/>
      <c r="J38" s="39"/>
      <c r="K38" s="39"/>
      <c r="L38" s="27">
        <v>555</v>
      </c>
      <c r="M38" s="50" t="s">
        <v>988</v>
      </c>
      <c r="N38" s="27" t="s">
        <v>989</v>
      </c>
      <c r="O38" s="27">
        <v>7215</v>
      </c>
      <c r="P38" s="50" t="s">
        <v>237</v>
      </c>
      <c r="Q38" s="27">
        <f t="shared" ref="Q38:S38" si="33">IFERROR(VLOOKUP(P38,B$8:E$125,2,0),0)</f>
        <v>513101</v>
      </c>
      <c r="R38" s="27" t="str">
        <f t="shared" si="33"/>
        <v>HGT.01.</v>
      </c>
      <c r="S38" s="341" t="str">
        <f t="shared" si="33"/>
        <v>Wykonywanie usług kelnerskich</v>
      </c>
      <c r="T38" s="31" t="s">
        <v>1215</v>
      </c>
      <c r="U38" s="34">
        <v>3</v>
      </c>
      <c r="V38" s="34">
        <v>3</v>
      </c>
      <c r="W38" s="27" t="s">
        <v>161</v>
      </c>
      <c r="X38" s="79">
        <v>0</v>
      </c>
      <c r="Y38" s="79">
        <v>0</v>
      </c>
      <c r="Z38" s="346" t="str">
        <f t="shared" si="31"/>
        <v>Rzemieślnicza Branżowa Szkoła I st im Stanisława Palucha w Wałbrzychu</v>
      </c>
      <c r="AA38" s="61" t="s">
        <v>212</v>
      </c>
      <c r="AB38" s="38"/>
      <c r="AC38" s="38"/>
      <c r="AD38" s="38"/>
      <c r="AE38" s="39"/>
      <c r="AF38" s="39"/>
      <c r="AG38" s="39"/>
      <c r="AH38" s="40" t="s">
        <v>221</v>
      </c>
      <c r="AI38" s="41" t="s">
        <v>222</v>
      </c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</row>
    <row r="39" spans="1:66" ht="15" customHeight="1">
      <c r="A39" s="39"/>
      <c r="B39" s="25" t="s">
        <v>257</v>
      </c>
      <c r="C39" s="26">
        <v>731702</v>
      </c>
      <c r="D39" s="26" t="s">
        <v>258</v>
      </c>
      <c r="E39" s="25" t="s">
        <v>259</v>
      </c>
      <c r="F39" s="39"/>
      <c r="G39" s="39"/>
      <c r="H39" s="39"/>
      <c r="I39" s="39"/>
      <c r="J39" s="39"/>
      <c r="K39" s="39"/>
      <c r="L39" s="27">
        <v>25</v>
      </c>
      <c r="M39" s="50" t="s">
        <v>147</v>
      </c>
      <c r="N39" s="27" t="s">
        <v>148</v>
      </c>
      <c r="O39" s="27">
        <v>49783</v>
      </c>
      <c r="P39" s="50" t="s">
        <v>114</v>
      </c>
      <c r="Q39" s="27">
        <f t="shared" ref="Q39:S39" si="34">IFERROR(VLOOKUP(P39,B$8:E$125,2,0),0)</f>
        <v>512001</v>
      </c>
      <c r="R39" s="27" t="str">
        <f t="shared" si="34"/>
        <v>HGT.02.</v>
      </c>
      <c r="S39" s="341" t="str">
        <f t="shared" si="34"/>
        <v> Przygotowanie i wydawanie dań</v>
      </c>
      <c r="T39" s="187" t="s">
        <v>1227</v>
      </c>
      <c r="U39" s="34">
        <v>17</v>
      </c>
      <c r="V39" s="34">
        <v>13</v>
      </c>
      <c r="W39" s="78" t="s">
        <v>33</v>
      </c>
      <c r="X39" s="34">
        <v>17</v>
      </c>
      <c r="Y39" s="34">
        <v>13</v>
      </c>
      <c r="Z39" s="30" t="str">
        <f>IFERROR(VLOOKUP(AA39,AH$8:AI$35,2,0),0)</f>
        <v>Centrum Kształcenia Zawodowego w Świdnicy, 58-105 Świdnica, ul. Gen. Władysława Sikorskiego 41</v>
      </c>
      <c r="AA39" s="61" t="s">
        <v>34</v>
      </c>
      <c r="AB39" s="38"/>
      <c r="AC39" s="38"/>
      <c r="AD39" s="38"/>
      <c r="AE39" s="39"/>
      <c r="AF39" s="39"/>
      <c r="AG39" s="39"/>
      <c r="AH39" s="40" t="s">
        <v>155</v>
      </c>
      <c r="AI39" s="58" t="s">
        <v>156</v>
      </c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265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</row>
    <row r="40" spans="1:66" ht="15" customHeight="1">
      <c r="A40" s="39"/>
      <c r="B40" s="25"/>
      <c r="C40" s="26"/>
      <c r="D40" s="26"/>
      <c r="E40" s="25"/>
      <c r="F40" s="39"/>
      <c r="G40" s="39"/>
      <c r="H40" s="39"/>
      <c r="I40" s="39"/>
      <c r="J40" s="39"/>
      <c r="K40" s="39"/>
      <c r="L40" s="27">
        <v>558</v>
      </c>
      <c r="M40" s="50" t="s">
        <v>988</v>
      </c>
      <c r="N40" s="27" t="s">
        <v>989</v>
      </c>
      <c r="O40" s="27">
        <v>7215</v>
      </c>
      <c r="P40" s="50" t="s">
        <v>61</v>
      </c>
      <c r="Q40" s="27">
        <f t="shared" ref="Q40:S40" si="35">IFERROR(VLOOKUP(P40,B$8:E$125,2,0),0)</f>
        <v>723103</v>
      </c>
      <c r="R40" s="27" t="str">
        <f t="shared" si="35"/>
        <v>MOT.05.</v>
      </c>
      <c r="S40" s="341" t="str">
        <f t="shared" si="35"/>
        <v>Obsługa, diagnozowanie oraz naprawa pojazdów samochodowych</v>
      </c>
      <c r="T40" s="187" t="s">
        <v>1215</v>
      </c>
      <c r="U40" s="34">
        <v>31</v>
      </c>
      <c r="V40" s="79">
        <v>0</v>
      </c>
      <c r="W40" s="27" t="s">
        <v>161</v>
      </c>
      <c r="X40" s="79">
        <v>0</v>
      </c>
      <c r="Y40" s="79">
        <v>0</v>
      </c>
      <c r="Z40" s="309" t="str">
        <f t="shared" ref="Z40:Z42" si="36">IFERROR(VLOOKUP(AA40,AH$8:AI$46,2,0),0)</f>
        <v>Rzemieślnicza Branżowa Szkoła I st im Stanisława Palucha w Wałbrzychu</v>
      </c>
      <c r="AA40" s="61" t="s">
        <v>212</v>
      </c>
      <c r="AB40" s="38"/>
      <c r="AC40" s="38"/>
      <c r="AD40" s="38"/>
      <c r="AE40" s="39"/>
      <c r="AF40" s="39"/>
      <c r="AG40" s="39"/>
      <c r="AH40" s="40" t="s">
        <v>235</v>
      </c>
      <c r="AI40" s="41" t="s">
        <v>236</v>
      </c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</row>
    <row r="41" spans="1:66" ht="15" customHeight="1">
      <c r="A41" s="39"/>
      <c r="B41" s="25" t="s">
        <v>267</v>
      </c>
      <c r="C41" s="26">
        <v>722101</v>
      </c>
      <c r="D41" s="26" t="s">
        <v>268</v>
      </c>
      <c r="E41" s="25" t="s">
        <v>269</v>
      </c>
      <c r="F41" s="39"/>
      <c r="G41" s="39"/>
      <c r="H41" s="39"/>
      <c r="I41" s="39"/>
      <c r="J41" s="39"/>
      <c r="K41" s="39"/>
      <c r="L41" s="27">
        <v>559</v>
      </c>
      <c r="M41" s="50" t="s">
        <v>988</v>
      </c>
      <c r="N41" s="27" t="s">
        <v>989</v>
      </c>
      <c r="O41" s="27">
        <v>7215</v>
      </c>
      <c r="P41" s="50" t="s">
        <v>61</v>
      </c>
      <c r="Q41" s="27">
        <f t="shared" ref="Q41:S41" si="37">IFERROR(VLOOKUP(P41,B$8:E$125,2,0),0)</f>
        <v>723103</v>
      </c>
      <c r="R41" s="27" t="str">
        <f t="shared" si="37"/>
        <v>MOT.05.</v>
      </c>
      <c r="S41" s="341" t="str">
        <f t="shared" si="37"/>
        <v>Obsługa, diagnozowanie oraz naprawa pojazdów samochodowych</v>
      </c>
      <c r="T41" s="181"/>
      <c r="U41" s="347">
        <v>0</v>
      </c>
      <c r="V41" s="79">
        <v>0</v>
      </c>
      <c r="W41" s="27" t="s">
        <v>161</v>
      </c>
      <c r="X41" s="79">
        <v>0</v>
      </c>
      <c r="Y41" s="79">
        <v>0</v>
      </c>
      <c r="Z41" s="309" t="str">
        <f t="shared" si="36"/>
        <v>Rzemieślnicza Branżowa Szkoła I st im Stanisława Palucha w Wałbrzychu</v>
      </c>
      <c r="AA41" s="61" t="s">
        <v>212</v>
      </c>
      <c r="AB41" s="66"/>
      <c r="AC41" s="38"/>
      <c r="AD41" s="38"/>
      <c r="AE41" s="39"/>
      <c r="AF41" s="39"/>
      <c r="AG41" s="39"/>
      <c r="AH41" s="40"/>
      <c r="AI41" s="41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</row>
    <row r="42" spans="1:66" ht="15" customHeight="1">
      <c r="A42" s="39"/>
      <c r="B42" s="25" t="s">
        <v>109</v>
      </c>
      <c r="C42" s="26">
        <v>753105</v>
      </c>
      <c r="D42" s="26" t="s">
        <v>272</v>
      </c>
      <c r="E42" s="25" t="s">
        <v>273</v>
      </c>
      <c r="F42" s="39"/>
      <c r="G42" s="39"/>
      <c r="H42" s="39"/>
      <c r="I42" s="39"/>
      <c r="J42" s="39"/>
      <c r="K42" s="39"/>
      <c r="L42" s="27">
        <v>560</v>
      </c>
      <c r="M42" s="50" t="s">
        <v>988</v>
      </c>
      <c r="N42" s="27" t="s">
        <v>989</v>
      </c>
      <c r="O42" s="27">
        <v>7215</v>
      </c>
      <c r="P42" s="50" t="s">
        <v>31</v>
      </c>
      <c r="Q42" s="27">
        <f t="shared" ref="Q42:S42" si="38">IFERROR(VLOOKUP(P42,B$8:E$125,2,0),0)</f>
        <v>751201</v>
      </c>
      <c r="R42" s="27" t="str">
        <f t="shared" si="38"/>
        <v>SPC.01.</v>
      </c>
      <c r="S42" s="341" t="str">
        <f t="shared" si="38"/>
        <v>Produkcja wyrobów cukierniczych</v>
      </c>
      <c r="T42" s="31" t="s">
        <v>611</v>
      </c>
      <c r="U42" s="34">
        <v>8</v>
      </c>
      <c r="V42" s="34">
        <v>5</v>
      </c>
      <c r="W42" s="27" t="s">
        <v>161</v>
      </c>
      <c r="X42" s="79">
        <v>0</v>
      </c>
      <c r="Y42" s="79">
        <v>0</v>
      </c>
      <c r="Z42" s="309" t="str">
        <f t="shared" si="36"/>
        <v>Rzemieślnicza Branżowa Szkoła I st im Stanisława Palucha w Wałbrzychu</v>
      </c>
      <c r="AA42" s="61" t="s">
        <v>212</v>
      </c>
      <c r="AB42" s="66"/>
      <c r="AC42" s="38"/>
      <c r="AD42" s="38"/>
      <c r="AE42" s="39"/>
      <c r="AF42" s="39"/>
      <c r="AG42" s="39"/>
      <c r="AH42" s="40" t="s">
        <v>243</v>
      </c>
      <c r="AI42" s="50" t="s">
        <v>244</v>
      </c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</row>
    <row r="43" spans="1:66" ht="15" customHeight="1">
      <c r="A43" s="39"/>
      <c r="B43" s="25" t="s">
        <v>114</v>
      </c>
      <c r="C43" s="26">
        <v>512001</v>
      </c>
      <c r="D43" s="26" t="s">
        <v>277</v>
      </c>
      <c r="E43" s="25" t="s">
        <v>278</v>
      </c>
      <c r="F43" s="39"/>
      <c r="G43" s="39"/>
      <c r="H43" s="39"/>
      <c r="I43" s="39"/>
      <c r="J43" s="39"/>
      <c r="K43" s="39"/>
      <c r="L43" s="27">
        <v>26</v>
      </c>
      <c r="M43" s="50" t="s">
        <v>147</v>
      </c>
      <c r="N43" s="27" t="s">
        <v>148</v>
      </c>
      <c r="O43" s="27">
        <v>49783</v>
      </c>
      <c r="P43" s="50" t="s">
        <v>74</v>
      </c>
      <c r="Q43" s="27">
        <f t="shared" ref="Q43:S43" si="39">IFERROR(VLOOKUP(P43,B$8:E$125,2,0),0)</f>
        <v>522301</v>
      </c>
      <c r="R43" s="27" t="str">
        <f t="shared" si="39"/>
        <v>HAN.01.</v>
      </c>
      <c r="S43" s="341" t="str">
        <f t="shared" si="39"/>
        <v>Prowadzenie sprzedaży</v>
      </c>
      <c r="T43" s="187" t="s">
        <v>89</v>
      </c>
      <c r="U43" s="79">
        <v>5</v>
      </c>
      <c r="V43" s="79">
        <v>5</v>
      </c>
      <c r="W43" s="78" t="s">
        <v>1356</v>
      </c>
      <c r="X43" s="79">
        <v>5</v>
      </c>
      <c r="Y43" s="79">
        <v>5</v>
      </c>
      <c r="Z43" s="279" t="str">
        <f t="shared" ref="Z43:Z94" si="40">IFERROR(VLOOKUP(AA43,AH$8:AI$35,2,0),0)</f>
        <v>Centrum Kształcenia Zawodowego w Świdnicy, 58-105 Świdnica, ul. Gen. Władysława Sikorskiego 41</v>
      </c>
      <c r="AA43" s="61" t="s">
        <v>34</v>
      </c>
      <c r="AB43" s="66"/>
      <c r="AC43" s="38"/>
      <c r="AD43" s="38"/>
      <c r="AE43" s="39"/>
      <c r="AF43" s="39"/>
      <c r="AG43" s="39"/>
      <c r="AH43" s="61" t="s">
        <v>162</v>
      </c>
      <c r="AI43" s="50" t="s">
        <v>163</v>
      </c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</row>
    <row r="44" spans="1:66" ht="15" customHeight="1">
      <c r="A44" s="39"/>
      <c r="B44" s="25"/>
      <c r="C44" s="26"/>
      <c r="D44" s="26"/>
      <c r="E44" s="25"/>
      <c r="F44" s="39"/>
      <c r="G44" s="39"/>
      <c r="H44" s="39"/>
      <c r="I44" s="39"/>
      <c r="J44" s="39"/>
      <c r="K44" s="39"/>
      <c r="L44" s="27">
        <v>27</v>
      </c>
      <c r="M44" s="50" t="s">
        <v>147</v>
      </c>
      <c r="N44" s="27" t="s">
        <v>148</v>
      </c>
      <c r="O44" s="27">
        <v>49783</v>
      </c>
      <c r="P44" s="50" t="s">
        <v>31</v>
      </c>
      <c r="Q44" s="27">
        <f t="shared" ref="Q44:S44" si="41">IFERROR(VLOOKUP(P44,B$8:E$125,2,0),0)</f>
        <v>751201</v>
      </c>
      <c r="R44" s="27" t="str">
        <f t="shared" si="41"/>
        <v>SPC.01.</v>
      </c>
      <c r="S44" s="341" t="str">
        <f t="shared" si="41"/>
        <v>Produkcja wyrobów cukierniczych</v>
      </c>
      <c r="T44" s="187" t="s">
        <v>216</v>
      </c>
      <c r="U44" s="79">
        <v>2</v>
      </c>
      <c r="V44" s="79">
        <v>2</v>
      </c>
      <c r="W44" s="78" t="s">
        <v>33</v>
      </c>
      <c r="X44" s="79">
        <v>2</v>
      </c>
      <c r="Y44" s="79">
        <v>2</v>
      </c>
      <c r="Z44" s="279" t="str">
        <f t="shared" si="40"/>
        <v>Centrum Kształcenia Zawodowego w Świdnicy, 58-105 Świdnica, ul. Gen. Władysława Sikorskiego 41</v>
      </c>
      <c r="AA44" s="61" t="s">
        <v>34</v>
      </c>
      <c r="AB44" s="66"/>
      <c r="AC44" s="38"/>
      <c r="AD44" s="38"/>
      <c r="AE44" s="39"/>
      <c r="AF44" s="39"/>
      <c r="AG44" s="39"/>
      <c r="AH44" s="61" t="s">
        <v>165</v>
      </c>
      <c r="AI44" s="50" t="s">
        <v>166</v>
      </c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</row>
    <row r="45" spans="1:66" ht="15" customHeight="1">
      <c r="A45" s="39"/>
      <c r="B45" s="25"/>
      <c r="C45" s="26"/>
      <c r="D45" s="26"/>
      <c r="E45" s="25"/>
      <c r="F45" s="39"/>
      <c r="G45" s="39"/>
      <c r="H45" s="39"/>
      <c r="I45" s="39"/>
      <c r="J45" s="39"/>
      <c r="K45" s="39"/>
      <c r="L45" s="27">
        <v>70</v>
      </c>
      <c r="M45" s="50" t="s">
        <v>1357</v>
      </c>
      <c r="N45" s="27" t="s">
        <v>303</v>
      </c>
      <c r="O45" s="27">
        <v>11296</v>
      </c>
      <c r="P45" s="50" t="s">
        <v>40</v>
      </c>
      <c r="Q45" s="27">
        <f t="shared" ref="Q45:S45" si="42">IFERROR(VLOOKUP(P45,B$8:E$125,2,0),0)</f>
        <v>741103</v>
      </c>
      <c r="R45" s="27" t="str">
        <f t="shared" si="42"/>
        <v>ELE.02.</v>
      </c>
      <c r="S45" s="341" t="str">
        <f t="shared" si="42"/>
        <v>Montaż, uruchamianie i konserwacja instalacji, maszyn i urządzeń elektrycznych</v>
      </c>
      <c r="T45" s="69" t="s">
        <v>364</v>
      </c>
      <c r="U45" s="34">
        <v>4</v>
      </c>
      <c r="V45" s="79">
        <v>0</v>
      </c>
      <c r="W45" s="27" t="s">
        <v>161</v>
      </c>
      <c r="X45" s="34">
        <v>4</v>
      </c>
      <c r="Y45" s="79">
        <v>0</v>
      </c>
      <c r="Z45" s="279" t="str">
        <f t="shared" si="40"/>
        <v>Centrum Kształcenia Zawodowego i Ustawicznego, 67-400 Wschowa, Plac Kosynierów 1</v>
      </c>
      <c r="AA45" s="61" t="s">
        <v>181</v>
      </c>
      <c r="AB45" s="66"/>
      <c r="AC45" s="38"/>
      <c r="AD45" s="38"/>
      <c r="AE45" s="39"/>
      <c r="AF45" s="39"/>
      <c r="AG45" s="39"/>
      <c r="AH45" s="40" t="s">
        <v>261</v>
      </c>
      <c r="AI45" s="41" t="s">
        <v>262</v>
      </c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</row>
    <row r="46" spans="1:66" ht="15" customHeight="1">
      <c r="A46" s="39"/>
      <c r="B46" s="25"/>
      <c r="C46" s="26"/>
      <c r="D46" s="26"/>
      <c r="E46" s="25"/>
      <c r="F46" s="39"/>
      <c r="G46" s="39"/>
      <c r="H46" s="39"/>
      <c r="I46" s="39"/>
      <c r="J46" s="39"/>
      <c r="K46" s="39"/>
      <c r="L46" s="27">
        <v>71</v>
      </c>
      <c r="M46" s="50" t="s">
        <v>1357</v>
      </c>
      <c r="N46" s="27" t="s">
        <v>303</v>
      </c>
      <c r="O46" s="27">
        <v>11296</v>
      </c>
      <c r="P46" s="50" t="s">
        <v>254</v>
      </c>
      <c r="Q46" s="27">
        <f t="shared" ref="Q46:S46" si="43">IFERROR(VLOOKUP(P46,B$8:E$125,2,0),0)</f>
        <v>722204</v>
      </c>
      <c r="R46" s="27" t="str">
        <f t="shared" si="43"/>
        <v>MEC.08.</v>
      </c>
      <c r="S46" s="341" t="str">
        <f t="shared" si="43"/>
        <v>Wykonywanie i naprawa elementów maszyn, urządzeń i narzędzi</v>
      </c>
      <c r="T46" s="152" t="s">
        <v>89</v>
      </c>
      <c r="U46" s="79">
        <v>1</v>
      </c>
      <c r="V46" s="79">
        <v>0</v>
      </c>
      <c r="W46" s="27" t="s">
        <v>161</v>
      </c>
      <c r="X46" s="79">
        <v>0</v>
      </c>
      <c r="Y46" s="79">
        <v>0</v>
      </c>
      <c r="Z46" s="30" t="str">
        <f t="shared" si="40"/>
        <v>Centrum Kształcenia Zawodowego w CKZiU,  ul. Tadeusza Kościuszki 27, 56-100 Wołów</v>
      </c>
      <c r="AA46" s="61" t="s">
        <v>162</v>
      </c>
      <c r="AB46" s="66"/>
      <c r="AC46" s="38"/>
      <c r="AD46" s="38"/>
      <c r="AE46" s="39"/>
      <c r="AF46" s="39"/>
      <c r="AG46" s="39"/>
      <c r="AH46" s="40" t="s">
        <v>265</v>
      </c>
      <c r="AI46" s="41" t="s">
        <v>266</v>
      </c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</row>
    <row r="47" spans="1:66" ht="16.5" customHeight="1">
      <c r="A47" s="39"/>
      <c r="B47" s="25" t="s">
        <v>283</v>
      </c>
      <c r="C47" s="26">
        <v>753106</v>
      </c>
      <c r="D47" s="26" t="s">
        <v>284</v>
      </c>
      <c r="E47" s="25" t="s">
        <v>285</v>
      </c>
      <c r="F47" s="39"/>
      <c r="G47" s="39"/>
      <c r="H47" s="39"/>
      <c r="I47" s="39"/>
      <c r="J47" s="39"/>
      <c r="K47" s="39"/>
      <c r="L47" s="27">
        <v>72</v>
      </c>
      <c r="M47" s="50" t="s">
        <v>1357</v>
      </c>
      <c r="N47" s="27" t="s">
        <v>303</v>
      </c>
      <c r="O47" s="27">
        <v>11296</v>
      </c>
      <c r="P47" s="50" t="s">
        <v>114</v>
      </c>
      <c r="Q47" s="27">
        <f t="shared" ref="Q47:S47" si="44">IFERROR(VLOOKUP(P47,B$8:E$125,2,0),0)</f>
        <v>512001</v>
      </c>
      <c r="R47" s="27" t="str">
        <f t="shared" si="44"/>
        <v>HGT.02.</v>
      </c>
      <c r="S47" s="341" t="str">
        <f t="shared" si="44"/>
        <v> Przygotowanie i wydawanie dań</v>
      </c>
      <c r="T47" s="31" t="s">
        <v>1232</v>
      </c>
      <c r="U47" s="34">
        <v>1</v>
      </c>
      <c r="V47" s="34">
        <v>1</v>
      </c>
      <c r="W47" s="27" t="s">
        <v>161</v>
      </c>
      <c r="X47" s="79">
        <v>0</v>
      </c>
      <c r="Y47" s="79">
        <v>0</v>
      </c>
      <c r="Z47" s="30" t="str">
        <f t="shared" si="40"/>
        <v>Centrum Kształcenia Zawodowego w CKZiU,  ul. Tadeusza Kościuszki 27, 56-100 Wołów</v>
      </c>
      <c r="AA47" s="61" t="s">
        <v>162</v>
      </c>
      <c r="AB47" s="38"/>
      <c r="AC47" s="38"/>
      <c r="AD47" s="38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</row>
    <row r="48" spans="1:66" ht="18" customHeight="1">
      <c r="A48" s="39"/>
      <c r="B48" s="25" t="s">
        <v>149</v>
      </c>
      <c r="C48" s="26">
        <v>713203</v>
      </c>
      <c r="D48" s="26" t="s">
        <v>287</v>
      </c>
      <c r="E48" s="25" t="s">
        <v>288</v>
      </c>
      <c r="F48" s="39"/>
      <c r="G48" s="39"/>
      <c r="H48" s="39"/>
      <c r="I48" s="39"/>
      <c r="J48" s="39"/>
      <c r="K48" s="39"/>
      <c r="L48" s="27">
        <v>73</v>
      </c>
      <c r="M48" s="50" t="s">
        <v>1357</v>
      </c>
      <c r="N48" s="27" t="s">
        <v>303</v>
      </c>
      <c r="O48" s="27">
        <v>11296</v>
      </c>
      <c r="P48" s="50" t="s">
        <v>74</v>
      </c>
      <c r="Q48" s="27">
        <f t="shared" ref="Q48:S48" si="45">IFERROR(VLOOKUP(P48,B$8:E$125,2,0),0)</f>
        <v>522301</v>
      </c>
      <c r="R48" s="27" t="str">
        <f t="shared" si="45"/>
        <v>HAN.01.</v>
      </c>
      <c r="S48" s="341" t="str">
        <f t="shared" si="45"/>
        <v>Prowadzenie sprzedaży</v>
      </c>
      <c r="T48" s="42" t="s">
        <v>89</v>
      </c>
      <c r="U48" s="79">
        <v>9</v>
      </c>
      <c r="V48" s="79">
        <v>8</v>
      </c>
      <c r="W48" s="348" t="s">
        <v>161</v>
      </c>
      <c r="X48" s="79">
        <v>0</v>
      </c>
      <c r="Y48" s="79">
        <v>0</v>
      </c>
      <c r="Z48" s="30" t="str">
        <f t="shared" si="40"/>
        <v>Centrum Kształcenia Zawodowego w CKZiU,  ul. Tadeusza Kościuszki 27, 56-100 Wołów</v>
      </c>
      <c r="AA48" s="61" t="s">
        <v>162</v>
      </c>
      <c r="AB48" s="38"/>
      <c r="AC48" s="38"/>
      <c r="AD48" s="38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</row>
    <row r="49" spans="1:66" ht="15" customHeight="1">
      <c r="A49" s="39"/>
      <c r="B49" s="25" t="s">
        <v>54</v>
      </c>
      <c r="C49" s="26">
        <v>432106</v>
      </c>
      <c r="D49" s="26" t="s">
        <v>290</v>
      </c>
      <c r="E49" s="25" t="s">
        <v>291</v>
      </c>
      <c r="F49" s="39"/>
      <c r="G49" s="39"/>
      <c r="H49" s="39"/>
      <c r="I49" s="39"/>
      <c r="J49" s="39"/>
      <c r="K49" s="39"/>
      <c r="L49" s="27">
        <v>74</v>
      </c>
      <c r="M49" s="50" t="s">
        <v>1357</v>
      </c>
      <c r="N49" s="27" t="s">
        <v>303</v>
      </c>
      <c r="O49" s="27">
        <v>11296</v>
      </c>
      <c r="P49" s="50" t="s">
        <v>61</v>
      </c>
      <c r="Q49" s="27">
        <f t="shared" ref="Q49:S49" si="46">IFERROR(VLOOKUP(P49,B$8:E$125,2,0),0)</f>
        <v>723103</v>
      </c>
      <c r="R49" s="27" t="str">
        <f t="shared" si="46"/>
        <v>MOT.05.</v>
      </c>
      <c r="S49" s="341" t="str">
        <f t="shared" si="46"/>
        <v>Obsługa, diagnozowanie oraz naprawa pojazdów samochodowych</v>
      </c>
      <c r="T49" s="152" t="s">
        <v>1358</v>
      </c>
      <c r="U49" s="79">
        <v>1</v>
      </c>
      <c r="V49" s="79">
        <v>0</v>
      </c>
      <c r="W49" s="348" t="s">
        <v>161</v>
      </c>
      <c r="X49" s="79">
        <v>0</v>
      </c>
      <c r="Y49" s="79">
        <v>0</v>
      </c>
      <c r="Z49" s="30" t="str">
        <f t="shared" si="40"/>
        <v>Centrum Kształcenia Zawodowego w CKZiU,  ul. Tadeusza Kościuszki 27, 56-100 Wołów</v>
      </c>
      <c r="AA49" s="61" t="s">
        <v>162</v>
      </c>
      <c r="AB49" s="38"/>
      <c r="AC49" s="38"/>
      <c r="AD49" s="38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</row>
    <row r="50" spans="1:66" ht="15" customHeight="1">
      <c r="A50" s="39"/>
      <c r="B50" s="25" t="s">
        <v>293</v>
      </c>
      <c r="C50" s="26">
        <v>723107</v>
      </c>
      <c r="D50" s="26" t="s">
        <v>294</v>
      </c>
      <c r="E50" s="25" t="s">
        <v>295</v>
      </c>
      <c r="F50" s="39"/>
      <c r="G50" s="39"/>
      <c r="H50" s="39"/>
      <c r="I50" s="39"/>
      <c r="J50" s="39"/>
      <c r="K50" s="39"/>
      <c r="L50" s="27">
        <v>75</v>
      </c>
      <c r="M50" s="50" t="s">
        <v>1357</v>
      </c>
      <c r="N50" s="27" t="s">
        <v>303</v>
      </c>
      <c r="O50" s="27">
        <v>11296</v>
      </c>
      <c r="P50" s="50" t="s">
        <v>127</v>
      </c>
      <c r="Q50" s="27">
        <f t="shared" ref="Q50:S50" si="47">IFERROR(VLOOKUP(P50,B$8:E$125,2,0),0)</f>
        <v>751204</v>
      </c>
      <c r="R50" s="27" t="str">
        <f t="shared" si="47"/>
        <v>SPC.03.</v>
      </c>
      <c r="S50" s="341" t="str">
        <f t="shared" si="47"/>
        <v>Produkcja wyrobów piekarskich</v>
      </c>
      <c r="T50" s="349" t="s">
        <v>216</v>
      </c>
      <c r="U50" s="79">
        <v>1</v>
      </c>
      <c r="V50" s="79">
        <v>0</v>
      </c>
      <c r="W50" s="27" t="s">
        <v>161</v>
      </c>
      <c r="X50" s="79">
        <v>1</v>
      </c>
      <c r="Y50" s="79">
        <v>0</v>
      </c>
      <c r="Z50" s="279" t="str">
        <f t="shared" si="40"/>
        <v>Centrum Kształcenia Zawodowego przy Zespole Szkół Im. Adama Wodziczki w Mosinie</v>
      </c>
      <c r="AA50" s="61" t="s">
        <v>117</v>
      </c>
      <c r="AB50" s="38"/>
      <c r="AC50" s="38"/>
      <c r="AD50" s="38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</row>
    <row r="51" spans="1:66" ht="15" customHeight="1">
      <c r="A51" s="39"/>
      <c r="B51" s="25" t="s">
        <v>298</v>
      </c>
      <c r="C51" s="26">
        <v>723318</v>
      </c>
      <c r="D51" s="26" t="s">
        <v>299</v>
      </c>
      <c r="E51" s="76" t="s">
        <v>1359</v>
      </c>
      <c r="F51" s="39"/>
      <c r="G51" s="39"/>
      <c r="H51" s="39"/>
      <c r="I51" s="39"/>
      <c r="J51" s="39"/>
      <c r="K51" s="39"/>
      <c r="L51" s="27">
        <v>76</v>
      </c>
      <c r="M51" s="50" t="s">
        <v>1357</v>
      </c>
      <c r="N51" s="27" t="s">
        <v>303</v>
      </c>
      <c r="O51" s="27">
        <v>11296</v>
      </c>
      <c r="P51" s="50" t="s">
        <v>44</v>
      </c>
      <c r="Q51" s="27">
        <f t="shared" ref="Q51:S51" si="48">IFERROR(VLOOKUP(P51,B$8:E$125,2,0),0)</f>
        <v>514101</v>
      </c>
      <c r="R51" s="27" t="str">
        <f t="shared" si="48"/>
        <v>FRK.01.</v>
      </c>
      <c r="S51" s="341" t="str">
        <f t="shared" si="48"/>
        <v>Wykonywanie usług fryzjerskich</v>
      </c>
      <c r="T51" s="187" t="s">
        <v>366</v>
      </c>
      <c r="U51" s="79">
        <v>4</v>
      </c>
      <c r="V51" s="79">
        <v>4</v>
      </c>
      <c r="W51" s="27" t="s">
        <v>161</v>
      </c>
      <c r="X51" s="79">
        <v>4</v>
      </c>
      <c r="Y51" s="79">
        <v>4</v>
      </c>
      <c r="Z51" s="30" t="str">
        <f t="shared" si="40"/>
        <v>Centrum Kształcenia Zawodowego i Ustawicznego, 67-400 Wschowa, Plac Kosynierów 1</v>
      </c>
      <c r="AA51" s="61" t="s">
        <v>181</v>
      </c>
      <c r="AB51" s="38"/>
      <c r="AC51" s="38"/>
      <c r="AD51" s="38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9" t="s">
        <v>1360</v>
      </c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</row>
    <row r="52" spans="1:66" ht="15" customHeight="1">
      <c r="A52" s="39"/>
      <c r="B52" s="25" t="s">
        <v>61</v>
      </c>
      <c r="C52" s="26">
        <v>723103</v>
      </c>
      <c r="D52" s="26" t="s">
        <v>305</v>
      </c>
      <c r="E52" s="25" t="s">
        <v>306</v>
      </c>
      <c r="F52" s="39"/>
      <c r="G52" s="39"/>
      <c r="H52" s="39"/>
      <c r="I52" s="39"/>
      <c r="J52" s="39"/>
      <c r="K52" s="39"/>
      <c r="L52" s="27">
        <v>77</v>
      </c>
      <c r="M52" s="50" t="s">
        <v>1357</v>
      </c>
      <c r="N52" s="27" t="s">
        <v>303</v>
      </c>
      <c r="O52" s="27">
        <v>11296</v>
      </c>
      <c r="P52" s="50" t="s">
        <v>491</v>
      </c>
      <c r="Q52" s="27">
        <f t="shared" ref="Q52:S52" si="49">IFERROR(VLOOKUP(P52,B$8:E$125,2,0),0)</f>
        <v>813134</v>
      </c>
      <c r="R52" s="27" t="str">
        <f t="shared" si="49"/>
        <v>CHM.02.</v>
      </c>
      <c r="S52" s="341" t="str">
        <f t="shared" si="49"/>
        <v>Eksploatacja maszyn i urządzeń przemysłu chemicznego</v>
      </c>
      <c r="T52" s="204" t="s">
        <v>1361</v>
      </c>
      <c r="U52" s="79">
        <v>3</v>
      </c>
      <c r="V52" s="79">
        <v>0</v>
      </c>
      <c r="W52" s="27" t="s">
        <v>161</v>
      </c>
      <c r="X52" s="79">
        <v>3</v>
      </c>
      <c r="Y52" s="79">
        <v>0</v>
      </c>
      <c r="Z52" s="30" t="str">
        <f t="shared" si="40"/>
        <v>Centrum Kształcenia Zawodowego w Zespole Szkół i Placówek Kształcenia Zawodowego, ul.Botaniczna 66, 65-392  Zielona Góra</v>
      </c>
      <c r="AA52" s="61" t="s">
        <v>81</v>
      </c>
      <c r="AB52" s="38"/>
      <c r="AC52" s="38"/>
      <c r="AD52" s="38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</row>
    <row r="53" spans="1:66" ht="15" customHeight="1">
      <c r="A53" s="39"/>
      <c r="B53" s="25"/>
      <c r="C53" s="26"/>
      <c r="D53" s="26"/>
      <c r="E53" s="25"/>
      <c r="F53" s="39"/>
      <c r="G53" s="39"/>
      <c r="H53" s="39"/>
      <c r="I53" s="39"/>
      <c r="J53" s="39"/>
      <c r="K53" s="39"/>
      <c r="L53" s="27">
        <v>78</v>
      </c>
      <c r="M53" s="50" t="s">
        <v>1357</v>
      </c>
      <c r="N53" s="27" t="s">
        <v>303</v>
      </c>
      <c r="O53" s="27">
        <v>11296</v>
      </c>
      <c r="P53" s="50" t="s">
        <v>120</v>
      </c>
      <c r="Q53" s="27">
        <f t="shared" ref="Q53:S53" si="50">IFERROR(VLOOKUP(P53,B$8:E$125,2,0),0)</f>
        <v>712618</v>
      </c>
      <c r="R53" s="27" t="str">
        <f t="shared" si="50"/>
        <v>BUD.09.</v>
      </c>
      <c r="S53" s="341" t="str">
        <f t="shared" si="50"/>
        <v>Wykonywanie robót związanych z budową, montażem i eksploatacją sieci oraz instalacji sanitarnych</v>
      </c>
      <c r="T53" s="181"/>
      <c r="U53" s="347">
        <v>0</v>
      </c>
      <c r="V53" s="79"/>
      <c r="W53" s="27"/>
      <c r="X53" s="79"/>
      <c r="Y53" s="79"/>
      <c r="Z53" s="279" t="str">
        <f t="shared" si="40"/>
        <v>Centrum Kształcenia Zawodowego i Ustawicznego, 67-400 Wschowa, Plac Kosynierów 1</v>
      </c>
      <c r="AA53" s="61" t="s">
        <v>181</v>
      </c>
      <c r="AB53" s="38"/>
      <c r="AC53" s="38"/>
      <c r="AD53" s="38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9" t="s">
        <v>1362</v>
      </c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</row>
    <row r="54" spans="1:66" ht="14.25" customHeight="1">
      <c r="A54" s="39"/>
      <c r="B54" s="25" t="s">
        <v>310</v>
      </c>
      <c r="C54" s="26">
        <v>731103</v>
      </c>
      <c r="D54" s="26" t="s">
        <v>311</v>
      </c>
      <c r="E54" s="25" t="s">
        <v>312</v>
      </c>
      <c r="F54" s="39"/>
      <c r="G54" s="39"/>
      <c r="H54" s="39"/>
      <c r="I54" s="39"/>
      <c r="J54" s="39"/>
      <c r="K54" s="39"/>
      <c r="L54" s="27">
        <v>79</v>
      </c>
      <c r="M54" s="50" t="s">
        <v>1357</v>
      </c>
      <c r="N54" s="27" t="s">
        <v>303</v>
      </c>
      <c r="O54" s="27">
        <v>11296</v>
      </c>
      <c r="P54" s="50" t="s">
        <v>54</v>
      </c>
      <c r="Q54" s="27">
        <f t="shared" ref="Q54:S54" si="51">IFERROR(VLOOKUP(P54,B$8:E$125,2,0),0)</f>
        <v>432106</v>
      </c>
      <c r="R54" s="27" t="str">
        <f t="shared" si="51"/>
        <v>SPL.01.</v>
      </c>
      <c r="S54" s="341" t="str">
        <f t="shared" si="51"/>
        <v>Obsługa magazynów</v>
      </c>
      <c r="T54" s="204" t="s">
        <v>1363</v>
      </c>
      <c r="U54" s="79">
        <v>1</v>
      </c>
      <c r="V54" s="79">
        <v>0</v>
      </c>
      <c r="W54" s="27" t="s">
        <v>161</v>
      </c>
      <c r="X54" s="79">
        <v>1</v>
      </c>
      <c r="Y54" s="79">
        <v>0</v>
      </c>
      <c r="Z54" s="30" t="str">
        <f t="shared" si="40"/>
        <v>Centrum Kształcenia Zawodowego w Zespole Szkół i Placówek Kształcenia Zawodowego, ul.Botaniczna 66, 65-392  Zielona Góra</v>
      </c>
      <c r="AA54" s="61" t="s">
        <v>81</v>
      </c>
      <c r="AB54" s="38"/>
      <c r="AC54" s="38"/>
      <c r="AD54" s="38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</row>
    <row r="55" spans="1:66" ht="15" customHeight="1">
      <c r="A55" s="39"/>
      <c r="B55" s="25" t="s">
        <v>314</v>
      </c>
      <c r="C55" s="26">
        <v>723310</v>
      </c>
      <c r="D55" s="26" t="s">
        <v>315</v>
      </c>
      <c r="E55" s="25" t="s">
        <v>316</v>
      </c>
      <c r="F55" s="39"/>
      <c r="G55" s="39"/>
      <c r="H55" s="39"/>
      <c r="I55" s="39"/>
      <c r="J55" s="39"/>
      <c r="K55" s="39"/>
      <c r="L55" s="27">
        <v>80</v>
      </c>
      <c r="M55" s="50" t="s">
        <v>1357</v>
      </c>
      <c r="N55" s="27" t="s">
        <v>303</v>
      </c>
      <c r="O55" s="27">
        <v>11296</v>
      </c>
      <c r="P55" s="50" t="s">
        <v>109</v>
      </c>
      <c r="Q55" s="27">
        <f t="shared" ref="Q55:S55" si="52">IFERROR(VLOOKUP(P55,B$8:E$125,2,0),0)</f>
        <v>753105</v>
      </c>
      <c r="R55" s="27" t="str">
        <f t="shared" si="52"/>
        <v>MOD.03.</v>
      </c>
      <c r="S55" s="341" t="str">
        <f t="shared" si="52"/>
        <v>Projektowanie i wytwarzanie wyrobów odzieżowych</v>
      </c>
      <c r="T55" s="262" t="s">
        <v>341</v>
      </c>
      <c r="U55" s="79">
        <v>2</v>
      </c>
      <c r="V55" s="79">
        <v>2</v>
      </c>
      <c r="W55" s="27" t="s">
        <v>161</v>
      </c>
      <c r="X55" s="79">
        <v>2</v>
      </c>
      <c r="Y55" s="79">
        <v>2</v>
      </c>
      <c r="Z55" s="30" t="str">
        <f t="shared" si="40"/>
        <v>Centrum Kształcenia Zawodowego w Zespole Szkół i Placówek Kształcenia Zawodowego, ul.Botaniczna 66, 65-392  Zielona Góra</v>
      </c>
      <c r="AA55" s="61" t="s">
        <v>81</v>
      </c>
      <c r="AB55" s="38"/>
      <c r="AC55" s="38"/>
      <c r="AD55" s="38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</row>
    <row r="56" spans="1:66" ht="15" customHeight="1">
      <c r="A56" s="39"/>
      <c r="B56" s="25" t="s">
        <v>318</v>
      </c>
      <c r="C56" s="26">
        <v>817212</v>
      </c>
      <c r="D56" s="26" t="s">
        <v>319</v>
      </c>
      <c r="E56" s="25" t="s">
        <v>320</v>
      </c>
      <c r="F56" s="39"/>
      <c r="G56" s="39"/>
      <c r="H56" s="39"/>
      <c r="I56" s="39"/>
      <c r="J56" s="39"/>
      <c r="K56" s="39"/>
      <c r="L56" s="27">
        <v>28</v>
      </c>
      <c r="M56" s="50" t="s">
        <v>147</v>
      </c>
      <c r="N56" s="27" t="s">
        <v>148</v>
      </c>
      <c r="O56" s="27">
        <v>49783</v>
      </c>
      <c r="P56" s="50" t="s">
        <v>124</v>
      </c>
      <c r="Q56" s="27">
        <f t="shared" ref="Q56:S56" si="53">IFERROR(VLOOKUP(P56,B$8:E$125,2,0),0)</f>
        <v>722307</v>
      </c>
      <c r="R56" s="27" t="str">
        <f t="shared" si="53"/>
        <v>MEC.05.</v>
      </c>
      <c r="S56" s="341" t="str">
        <f t="shared" si="53"/>
        <v> Użytkowanie obrabiarek skrawających</v>
      </c>
      <c r="T56" s="187" t="s">
        <v>140</v>
      </c>
      <c r="U56" s="79">
        <v>6</v>
      </c>
      <c r="V56" s="79">
        <v>0</v>
      </c>
      <c r="W56" s="78" t="s">
        <v>33</v>
      </c>
      <c r="X56" s="79">
        <v>6</v>
      </c>
      <c r="Y56" s="79">
        <v>0</v>
      </c>
      <c r="Z56" s="30" t="str">
        <f t="shared" si="40"/>
        <v>Centrum Kształcenia Zawodowego w Świdnicy, 58-105 Świdnica, ul. Gen. Władysława Sikorskiego 41</v>
      </c>
      <c r="AA56" s="61" t="s">
        <v>34</v>
      </c>
      <c r="AB56" s="38"/>
      <c r="AC56" s="38"/>
      <c r="AD56" s="38"/>
      <c r="AE56" s="39"/>
      <c r="AF56" s="39"/>
      <c r="AG56" s="39"/>
      <c r="AH56" s="7"/>
      <c r="AI56" s="1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17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</row>
    <row r="57" spans="1:66" ht="15" customHeight="1">
      <c r="A57" s="39"/>
      <c r="B57" s="25" t="s">
        <v>323</v>
      </c>
      <c r="C57" s="26">
        <v>834103</v>
      </c>
      <c r="D57" s="26" t="s">
        <v>324</v>
      </c>
      <c r="E57" s="25" t="s">
        <v>325</v>
      </c>
      <c r="F57" s="39"/>
      <c r="G57" s="39"/>
      <c r="H57" s="39"/>
      <c r="I57" s="39"/>
      <c r="J57" s="39"/>
      <c r="K57" s="39"/>
      <c r="L57" s="27">
        <v>492</v>
      </c>
      <c r="M57" s="50" t="s">
        <v>917</v>
      </c>
      <c r="N57" s="27" t="s">
        <v>348</v>
      </c>
      <c r="O57" s="27">
        <v>12321</v>
      </c>
      <c r="P57" s="50" t="s">
        <v>84</v>
      </c>
      <c r="Q57" s="27">
        <f t="shared" ref="Q57:S57" si="54">IFERROR(VLOOKUP(P57,B$8:E$125,2,0),0)</f>
        <v>712101</v>
      </c>
      <c r="R57" s="27" t="str">
        <f t="shared" si="54"/>
        <v>BUD.03.</v>
      </c>
      <c r="S57" s="341" t="str">
        <f t="shared" si="54"/>
        <v>Wykonywanie robót dekarsko-blacharskich</v>
      </c>
      <c r="T57" s="152" t="s">
        <v>1361</v>
      </c>
      <c r="U57" s="79">
        <v>1</v>
      </c>
      <c r="V57" s="79">
        <v>0</v>
      </c>
      <c r="W57" s="27" t="s">
        <v>33</v>
      </c>
      <c r="X57" s="79">
        <v>1</v>
      </c>
      <c r="Y57" s="79">
        <v>0</v>
      </c>
      <c r="Z57" s="30" t="str">
        <f t="shared" si="40"/>
        <v>Centrum Kształcenia Zawodowego w Zespole Szkół i Placówek Kształcenia Zawodowego, ul.Botaniczna 66, 65-392  Zielona Góra</v>
      </c>
      <c r="AA57" s="61" t="s">
        <v>81</v>
      </c>
      <c r="AB57" s="38"/>
      <c r="AC57" s="38"/>
      <c r="AD57" s="38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</row>
    <row r="58" spans="1:66" ht="15" customHeight="1">
      <c r="A58" s="39"/>
      <c r="B58" s="25" t="s">
        <v>327</v>
      </c>
      <c r="C58" s="26">
        <v>742118</v>
      </c>
      <c r="D58" s="26" t="s">
        <v>328</v>
      </c>
      <c r="E58" s="25" t="s">
        <v>329</v>
      </c>
      <c r="F58" s="39"/>
      <c r="G58" s="39"/>
      <c r="H58" s="39"/>
      <c r="I58" s="39"/>
      <c r="J58" s="39"/>
      <c r="K58" s="39"/>
      <c r="L58" s="27">
        <v>29</v>
      </c>
      <c r="M58" s="50" t="s">
        <v>147</v>
      </c>
      <c r="N58" s="27" t="s">
        <v>148</v>
      </c>
      <c r="O58" s="27">
        <v>49783</v>
      </c>
      <c r="P58" s="50" t="s">
        <v>88</v>
      </c>
      <c r="Q58" s="27">
        <f t="shared" ref="Q58:S58" si="55">IFERROR(VLOOKUP(P58,B$8:E$125,2,0),0)</f>
        <v>711204</v>
      </c>
      <c r="R58" s="27" t="str">
        <f t="shared" si="55"/>
        <v>BUD.12.</v>
      </c>
      <c r="S58" s="341" t="str">
        <f t="shared" si="55"/>
        <v> Wykonywanie robót murarskich i tynkarskich</v>
      </c>
      <c r="T58" s="152" t="s">
        <v>366</v>
      </c>
      <c r="U58" s="34">
        <v>2</v>
      </c>
      <c r="V58" s="79">
        <v>0</v>
      </c>
      <c r="W58" s="44" t="s">
        <v>33</v>
      </c>
      <c r="X58" s="34">
        <v>2</v>
      </c>
      <c r="Y58" s="79">
        <v>0</v>
      </c>
      <c r="Z58" s="30" t="str">
        <f t="shared" si="40"/>
        <v>Centrum Kształcenia Zawodowego w Świdnicy, 58-105 Świdnica, ul. Gen. Władysława Sikorskiego 41</v>
      </c>
      <c r="AA58" s="61" t="s">
        <v>34</v>
      </c>
      <c r="AB58" s="38"/>
      <c r="AC58" s="38"/>
      <c r="AD58" s="38"/>
      <c r="AE58" s="39"/>
      <c r="AF58" s="39"/>
      <c r="AG58" s="39"/>
      <c r="AH58" s="273" t="s">
        <v>177</v>
      </c>
      <c r="AI58" s="39" t="s">
        <v>178</v>
      </c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265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</row>
    <row r="59" spans="1:66" ht="15" customHeight="1">
      <c r="A59" s="39"/>
      <c r="B59" s="25"/>
      <c r="C59" s="26"/>
      <c r="D59" s="26"/>
      <c r="E59" s="25"/>
      <c r="F59" s="39"/>
      <c r="G59" s="39"/>
      <c r="H59" s="39"/>
      <c r="I59" s="39"/>
      <c r="J59" s="39"/>
      <c r="K59" s="39"/>
      <c r="L59" s="27">
        <v>51</v>
      </c>
      <c r="M59" s="50" t="s">
        <v>49</v>
      </c>
      <c r="N59" s="27" t="s">
        <v>192</v>
      </c>
      <c r="O59" s="27">
        <v>19605</v>
      </c>
      <c r="P59" s="50" t="s">
        <v>137</v>
      </c>
      <c r="Q59" s="27">
        <f t="shared" ref="Q59:S59" si="56">IFERROR(VLOOKUP(P59,B$8:E$125,2,0),0)</f>
        <v>741203</v>
      </c>
      <c r="R59" s="27" t="str">
        <f t="shared" si="56"/>
        <v>MOT.02.</v>
      </c>
      <c r="S59" s="341" t="str">
        <f t="shared" si="56"/>
        <v>Obsługa, diagnozowanie oraz naprawa mechatronicznych systemów pojazdów samochodowych</v>
      </c>
      <c r="T59" s="152" t="s">
        <v>160</v>
      </c>
      <c r="U59" s="34">
        <v>2</v>
      </c>
      <c r="V59" s="79">
        <v>0</v>
      </c>
      <c r="W59" s="78" t="s">
        <v>161</v>
      </c>
      <c r="X59" s="34">
        <v>2</v>
      </c>
      <c r="Y59" s="79">
        <v>0</v>
      </c>
      <c r="Z59" s="30" t="str">
        <f t="shared" si="40"/>
        <v>Centrum Kształcenia Zawodowego w Świdnicy, 58-105 Świdnica, ul. Gen. Władysława Sikorskiego 41</v>
      </c>
      <c r="AA59" s="61" t="s">
        <v>34</v>
      </c>
      <c r="AB59" s="38"/>
      <c r="AC59" s="38"/>
      <c r="AD59" s="38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98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</row>
    <row r="60" spans="1:66" ht="13.5" customHeight="1">
      <c r="A60" s="39"/>
      <c r="B60" s="25" t="s">
        <v>336</v>
      </c>
      <c r="C60" s="26">
        <v>721104</v>
      </c>
      <c r="D60" s="26" t="s">
        <v>337</v>
      </c>
      <c r="E60" s="25" t="s">
        <v>338</v>
      </c>
      <c r="F60" s="39"/>
      <c r="G60" s="39"/>
      <c r="H60" s="39"/>
      <c r="I60" s="39"/>
      <c r="J60" s="39"/>
      <c r="K60" s="39"/>
      <c r="L60" s="27">
        <v>53</v>
      </c>
      <c r="M60" s="50" t="s">
        <v>49</v>
      </c>
      <c r="N60" s="27" t="s">
        <v>192</v>
      </c>
      <c r="O60" s="27">
        <v>19605</v>
      </c>
      <c r="P60" s="50" t="s">
        <v>40</v>
      </c>
      <c r="Q60" s="27">
        <f t="shared" ref="Q60:S60" si="57">IFERROR(VLOOKUP(P60,B$8:E$125,2,0),0)</f>
        <v>741103</v>
      </c>
      <c r="R60" s="27" t="str">
        <f t="shared" si="57"/>
        <v>ELE.02.</v>
      </c>
      <c r="S60" s="341" t="str">
        <f t="shared" si="57"/>
        <v>Montaż, uruchamianie i konserwacja instalacji, maszyn i urządzeń elektrycznych</v>
      </c>
      <c r="T60" s="42" t="s">
        <v>216</v>
      </c>
      <c r="U60" s="79">
        <v>3</v>
      </c>
      <c r="V60" s="79">
        <v>0</v>
      </c>
      <c r="W60" s="78" t="s">
        <v>161</v>
      </c>
      <c r="X60" s="34">
        <v>2</v>
      </c>
      <c r="Y60" s="79">
        <v>0</v>
      </c>
      <c r="Z60" s="30" t="str">
        <f t="shared" si="40"/>
        <v>Centrum Kształcenia Zawodowego w Świdnicy, 58-105 Świdnica, ul. Gen. Władysława Sikorskiego 41</v>
      </c>
      <c r="AA60" s="61" t="s">
        <v>34</v>
      </c>
      <c r="AB60" s="66"/>
      <c r="AC60" s="66"/>
      <c r="AD60" s="38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98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</row>
    <row r="61" spans="1:66" ht="15.75" customHeight="1">
      <c r="A61" s="39"/>
      <c r="B61" s="25" t="s">
        <v>343</v>
      </c>
      <c r="C61" s="26">
        <v>711701</v>
      </c>
      <c r="D61" s="26" t="s">
        <v>344</v>
      </c>
      <c r="E61" s="25" t="s">
        <v>345</v>
      </c>
      <c r="F61" s="39"/>
      <c r="G61" s="39"/>
      <c r="H61" s="39"/>
      <c r="I61" s="39"/>
      <c r="J61" s="39"/>
      <c r="K61" s="39"/>
      <c r="L61" s="27">
        <v>60</v>
      </c>
      <c r="M61" s="50" t="s">
        <v>49</v>
      </c>
      <c r="N61" s="27" t="s">
        <v>192</v>
      </c>
      <c r="O61" s="27">
        <v>19605</v>
      </c>
      <c r="P61" s="50" t="s">
        <v>120</v>
      </c>
      <c r="Q61" s="27">
        <f t="shared" ref="Q61:S61" si="58">IFERROR(VLOOKUP(P61,B$8:E$125,2,0),0)</f>
        <v>712618</v>
      </c>
      <c r="R61" s="27" t="str">
        <f t="shared" si="58"/>
        <v>BUD.09.</v>
      </c>
      <c r="S61" s="341" t="str">
        <f t="shared" si="58"/>
        <v>Wykonywanie robót związanych z budową, montażem i eksploatacją sieci oraz instalacji sanitarnych</v>
      </c>
      <c r="T61" s="187" t="s">
        <v>1227</v>
      </c>
      <c r="U61" s="79">
        <v>6</v>
      </c>
      <c r="V61" s="79">
        <v>0</v>
      </c>
      <c r="W61" s="78" t="s">
        <v>161</v>
      </c>
      <c r="X61" s="34">
        <v>5</v>
      </c>
      <c r="Y61" s="79">
        <v>0</v>
      </c>
      <c r="Z61" s="30" t="str">
        <f t="shared" si="40"/>
        <v>Centrum Kształcenia Zawodowego w Świdnicy, 58-105 Świdnica, ul. Gen. Władysława Sikorskiego 41</v>
      </c>
      <c r="AA61" s="61" t="s">
        <v>34</v>
      </c>
      <c r="AB61" s="38"/>
      <c r="AC61" s="38"/>
      <c r="AD61" s="38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17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</row>
    <row r="62" spans="1:66" ht="15" customHeight="1">
      <c r="A62" s="39"/>
      <c r="B62" s="25"/>
      <c r="C62" s="26"/>
      <c r="D62" s="26"/>
      <c r="E62" s="25"/>
      <c r="F62" s="39"/>
      <c r="G62" s="39"/>
      <c r="H62" s="39"/>
      <c r="I62" s="39"/>
      <c r="J62" s="39"/>
      <c r="K62" s="39"/>
      <c r="L62" s="27">
        <v>61</v>
      </c>
      <c r="M62" s="50" t="s">
        <v>49</v>
      </c>
      <c r="N62" s="27" t="s">
        <v>192</v>
      </c>
      <c r="O62" s="27">
        <v>19605</v>
      </c>
      <c r="P62" s="50" t="s">
        <v>88</v>
      </c>
      <c r="Q62" s="27">
        <f t="shared" ref="Q62:S62" si="59">IFERROR(VLOOKUP(P62,B$8:E$125,2,0),0)</f>
        <v>711204</v>
      </c>
      <c r="R62" s="27" t="str">
        <f t="shared" si="59"/>
        <v>BUD.12.</v>
      </c>
      <c r="S62" s="341" t="str">
        <f t="shared" si="59"/>
        <v> Wykonywanie robót murarskich i tynkarskich</v>
      </c>
      <c r="T62" s="152" t="s">
        <v>366</v>
      </c>
      <c r="U62" s="79">
        <v>1</v>
      </c>
      <c r="V62" s="79">
        <v>0</v>
      </c>
      <c r="W62" s="78" t="s">
        <v>161</v>
      </c>
      <c r="X62" s="79">
        <v>1</v>
      </c>
      <c r="Y62" s="79">
        <v>0</v>
      </c>
      <c r="Z62" s="279" t="str">
        <f t="shared" si="40"/>
        <v>Centrum Kształcenia Zawodowego w Świdnicy, 58-105 Świdnica, ul. Gen. Władysława Sikorskiego 41</v>
      </c>
      <c r="AA62" s="61" t="s">
        <v>34</v>
      </c>
      <c r="AB62" s="38"/>
      <c r="AC62" s="38"/>
      <c r="AD62" s="38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</row>
    <row r="63" spans="1:66" ht="14.25" customHeight="1">
      <c r="A63" s="39"/>
      <c r="B63" s="25" t="s">
        <v>352</v>
      </c>
      <c r="C63" s="26">
        <v>712401</v>
      </c>
      <c r="D63" s="26" t="s">
        <v>353</v>
      </c>
      <c r="E63" s="25" t="s">
        <v>354</v>
      </c>
      <c r="F63" s="39"/>
      <c r="G63" s="39"/>
      <c r="H63" s="39"/>
      <c r="I63" s="39"/>
      <c r="J63" s="39"/>
      <c r="K63" s="39"/>
      <c r="L63" s="27">
        <v>63</v>
      </c>
      <c r="M63" s="50" t="s">
        <v>49</v>
      </c>
      <c r="N63" s="27" t="s">
        <v>192</v>
      </c>
      <c r="O63" s="27">
        <v>19605</v>
      </c>
      <c r="P63" s="50" t="s">
        <v>127</v>
      </c>
      <c r="Q63" s="27">
        <f t="shared" ref="Q63:S63" si="60">IFERROR(VLOOKUP(P63,B$8:E$125,2,0),0)</f>
        <v>751204</v>
      </c>
      <c r="R63" s="27" t="str">
        <f t="shared" si="60"/>
        <v>SPC.03.</v>
      </c>
      <c r="S63" s="341" t="str">
        <f t="shared" si="60"/>
        <v>Produkcja wyrobów piekarskich</v>
      </c>
      <c r="T63" s="187" t="s">
        <v>366</v>
      </c>
      <c r="U63" s="79">
        <v>3</v>
      </c>
      <c r="V63" s="79">
        <v>0</v>
      </c>
      <c r="W63" s="78" t="s">
        <v>161</v>
      </c>
      <c r="X63" s="79">
        <v>3</v>
      </c>
      <c r="Y63" s="34">
        <v>0</v>
      </c>
      <c r="Z63" s="309" t="str">
        <f t="shared" si="40"/>
        <v>Centrum Kształcenia Zawodowego w Świdnicy, 58-105 Świdnica, ul. Gen. Władysława Sikorskiego 41</v>
      </c>
      <c r="AA63" s="61" t="s">
        <v>34</v>
      </c>
      <c r="AB63" s="38"/>
      <c r="AC63" s="38"/>
      <c r="AD63" s="38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</row>
    <row r="64" spans="1:66" ht="15" customHeight="1">
      <c r="A64" s="39"/>
      <c r="B64" s="25"/>
      <c r="C64" s="26"/>
      <c r="D64" s="26"/>
      <c r="E64" s="25"/>
      <c r="F64" s="39"/>
      <c r="G64" s="39"/>
      <c r="H64" s="39"/>
      <c r="I64" s="39"/>
      <c r="J64" s="39"/>
      <c r="K64" s="39"/>
      <c r="L64" s="27">
        <v>68</v>
      </c>
      <c r="M64" s="50" t="s">
        <v>49</v>
      </c>
      <c r="N64" s="27" t="s">
        <v>192</v>
      </c>
      <c r="O64" s="27">
        <v>19605</v>
      </c>
      <c r="P64" s="50" t="s">
        <v>92</v>
      </c>
      <c r="Q64" s="27">
        <f t="shared" ref="Q64:S64" si="61">IFERROR(VLOOKUP(P64,B$8:E$125,2,0),0)</f>
        <v>752205</v>
      </c>
      <c r="R64" s="27" t="str">
        <f t="shared" si="61"/>
        <v>DRM.04.</v>
      </c>
      <c r="S64" s="341" t="str">
        <f t="shared" si="61"/>
        <v> Wytwarzanie wyrobów z drewna i materiałów drewnopochodnych</v>
      </c>
      <c r="T64" s="187" t="s">
        <v>366</v>
      </c>
      <c r="U64" s="79">
        <v>1</v>
      </c>
      <c r="V64" s="79">
        <v>0</v>
      </c>
      <c r="W64" s="78" t="s">
        <v>161</v>
      </c>
      <c r="X64" s="79">
        <v>1</v>
      </c>
      <c r="Y64" s="79">
        <v>0</v>
      </c>
      <c r="Z64" s="30" t="str">
        <f t="shared" si="40"/>
        <v>Centrum Kształcenia Zawodowego w Świdnicy, 58-105 Świdnica, ul. Gen. Władysława Sikorskiego 41</v>
      </c>
      <c r="AA64" s="61" t="s">
        <v>34</v>
      </c>
      <c r="AB64" s="38"/>
      <c r="AC64" s="38"/>
      <c r="AD64" s="38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98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</row>
    <row r="65" spans="1:66" ht="15" customHeight="1">
      <c r="A65" s="39"/>
      <c r="B65" s="25" t="s">
        <v>358</v>
      </c>
      <c r="C65" s="26">
        <v>712403</v>
      </c>
      <c r="D65" s="26" t="s">
        <v>359</v>
      </c>
      <c r="E65" s="25" t="s">
        <v>360</v>
      </c>
      <c r="F65" s="39"/>
      <c r="G65" s="39"/>
      <c r="H65" s="39"/>
      <c r="I65" s="39"/>
      <c r="J65" s="39"/>
      <c r="K65" s="39"/>
      <c r="L65" s="27">
        <v>69</v>
      </c>
      <c r="M65" s="50" t="s">
        <v>49</v>
      </c>
      <c r="N65" s="27" t="s">
        <v>192</v>
      </c>
      <c r="O65" s="27">
        <v>19605</v>
      </c>
      <c r="P65" s="50" t="s">
        <v>254</v>
      </c>
      <c r="Q65" s="27">
        <f t="shared" ref="Q65:S65" si="62">IFERROR(VLOOKUP(P65,B$8:E$125,2,0),0)</f>
        <v>722204</v>
      </c>
      <c r="R65" s="27" t="str">
        <f t="shared" si="62"/>
        <v>MEC.08.</v>
      </c>
      <c r="S65" s="341" t="str">
        <f t="shared" si="62"/>
        <v>Wykonywanie i naprawa elementów maszyn, urządzeń i narzędzi</v>
      </c>
      <c r="T65" s="187" t="s">
        <v>160</v>
      </c>
      <c r="U65" s="79">
        <v>1</v>
      </c>
      <c r="V65" s="79">
        <v>0</v>
      </c>
      <c r="W65" s="78" t="s">
        <v>161</v>
      </c>
      <c r="X65" s="79">
        <v>1</v>
      </c>
      <c r="Y65" s="79">
        <v>0</v>
      </c>
      <c r="Z65" s="30" t="str">
        <f t="shared" si="40"/>
        <v>Centrum Kształcenia Zawodowego w Świdnicy, 58-105 Świdnica, ul. Gen. Władysława Sikorskiego 41</v>
      </c>
      <c r="AA65" s="61" t="s">
        <v>34</v>
      </c>
      <c r="AB65" s="38"/>
      <c r="AC65" s="38"/>
      <c r="AD65" s="38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</row>
    <row r="66" spans="1:66" ht="15" customHeight="1">
      <c r="A66" s="1"/>
      <c r="B66" s="25" t="s">
        <v>367</v>
      </c>
      <c r="C66" s="26">
        <v>711505</v>
      </c>
      <c r="D66" s="26" t="s">
        <v>368</v>
      </c>
      <c r="E66" s="25" t="s">
        <v>369</v>
      </c>
      <c r="F66" s="1"/>
      <c r="G66" s="1"/>
      <c r="H66" s="1"/>
      <c r="I66" s="1"/>
      <c r="J66" s="1"/>
      <c r="K66" s="1"/>
      <c r="L66" s="27">
        <v>32</v>
      </c>
      <c r="M66" s="47" t="s">
        <v>264</v>
      </c>
      <c r="N66" s="27" t="s">
        <v>192</v>
      </c>
      <c r="O66" s="27">
        <v>22765</v>
      </c>
      <c r="P66" s="50" t="s">
        <v>137</v>
      </c>
      <c r="Q66" s="27">
        <f t="shared" ref="Q66:S66" si="63">IFERROR(VLOOKUP(P66,B$8:E$125,2,0),0)</f>
        <v>741203</v>
      </c>
      <c r="R66" s="27" t="str">
        <f t="shared" si="63"/>
        <v>MOT.02.</v>
      </c>
      <c r="S66" s="341" t="str">
        <f t="shared" si="63"/>
        <v>Obsługa, diagnozowanie oraz naprawa mechatronicznych systemów pojazdów samochodowych</v>
      </c>
      <c r="T66" s="152" t="s">
        <v>160</v>
      </c>
      <c r="U66" s="79">
        <v>3</v>
      </c>
      <c r="V66" s="79">
        <v>0</v>
      </c>
      <c r="W66" s="78" t="s">
        <v>33</v>
      </c>
      <c r="X66" s="79">
        <v>3</v>
      </c>
      <c r="Y66" s="79">
        <v>0</v>
      </c>
      <c r="Z66" s="342" t="str">
        <f t="shared" si="40"/>
        <v>Centrum Kształcenia Zawodowego w Świdnicy, 58-105 Świdnica, ul. Gen. Władysława Sikorskiego 41</v>
      </c>
      <c r="AA66" s="61" t="s">
        <v>34</v>
      </c>
      <c r="AB66" s="7" t="s">
        <v>81</v>
      </c>
      <c r="AC66" s="38"/>
      <c r="AD66" s="38"/>
      <c r="AE66" s="39"/>
      <c r="AF66" s="39"/>
      <c r="AG66" s="39"/>
      <c r="AH66" s="7" t="s">
        <v>81</v>
      </c>
      <c r="AI66" s="8" t="s">
        <v>187</v>
      </c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</row>
    <row r="67" spans="1:66" ht="15" customHeight="1">
      <c r="A67" s="39"/>
      <c r="B67" s="25" t="s">
        <v>371</v>
      </c>
      <c r="C67" s="26">
        <v>721406</v>
      </c>
      <c r="D67" s="26" t="s">
        <v>372</v>
      </c>
      <c r="E67" s="25" t="s">
        <v>373</v>
      </c>
      <c r="F67" s="39"/>
      <c r="G67" s="39"/>
      <c r="H67" s="39"/>
      <c r="I67" s="39"/>
      <c r="J67" s="39"/>
      <c r="K67" s="39"/>
      <c r="L67" s="27">
        <v>36</v>
      </c>
      <c r="M67" s="47" t="s">
        <v>264</v>
      </c>
      <c r="N67" s="27" t="s">
        <v>192</v>
      </c>
      <c r="O67" s="27">
        <v>22765</v>
      </c>
      <c r="P67" s="50" t="s">
        <v>40</v>
      </c>
      <c r="Q67" s="27">
        <f t="shared" ref="Q67:S67" si="64">IFERROR(VLOOKUP(P67,B$8:E$125,2,0),0)</f>
        <v>741103</v>
      </c>
      <c r="R67" s="27" t="str">
        <f t="shared" si="64"/>
        <v>ELE.02.</v>
      </c>
      <c r="S67" s="341" t="str">
        <f t="shared" si="64"/>
        <v>Montaż, uruchamianie i konserwacja instalacji, maszyn i urządzeń elektrycznych</v>
      </c>
      <c r="T67" s="46" t="s">
        <v>216</v>
      </c>
      <c r="U67" s="79">
        <v>3</v>
      </c>
      <c r="V67" s="79">
        <v>0</v>
      </c>
      <c r="W67" s="78" t="s">
        <v>33</v>
      </c>
      <c r="X67" s="79">
        <v>3</v>
      </c>
      <c r="Y67" s="79">
        <v>0</v>
      </c>
      <c r="Z67" s="279" t="str">
        <f t="shared" si="40"/>
        <v>Centrum Kształcenia Zawodowego w Świdnicy, 58-105 Świdnica, ul. Gen. Władysława Sikorskiego 41</v>
      </c>
      <c r="AA67" s="61" t="s">
        <v>34</v>
      </c>
      <c r="AB67" s="38"/>
      <c r="AC67" s="66"/>
      <c r="AD67" s="38"/>
      <c r="AE67" s="39"/>
      <c r="AF67" s="39"/>
      <c r="AG67" s="39"/>
      <c r="AH67" s="273" t="s">
        <v>199</v>
      </c>
      <c r="AI67" s="323" t="s">
        <v>156</v>
      </c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98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</row>
    <row r="68" spans="1:66" ht="15" customHeight="1">
      <c r="A68" s="1"/>
      <c r="B68" s="25" t="s">
        <v>378</v>
      </c>
      <c r="C68" s="26">
        <v>711102</v>
      </c>
      <c r="D68" s="26" t="s">
        <v>379</v>
      </c>
      <c r="E68" s="25" t="s">
        <v>380</v>
      </c>
      <c r="F68" s="1"/>
      <c r="G68" s="1"/>
      <c r="H68" s="1"/>
      <c r="I68" s="1"/>
      <c r="J68" s="1"/>
      <c r="K68" s="1"/>
      <c r="L68" s="27">
        <v>498</v>
      </c>
      <c r="M68" s="50" t="s">
        <v>917</v>
      </c>
      <c r="N68" s="27" t="s">
        <v>348</v>
      </c>
      <c r="O68" s="27">
        <v>12321</v>
      </c>
      <c r="P68" s="50" t="s">
        <v>54</v>
      </c>
      <c r="Q68" s="27">
        <f t="shared" ref="Q68:S68" si="65">IFERROR(VLOOKUP(P68,B$8:E$125,2,0),0)</f>
        <v>432106</v>
      </c>
      <c r="R68" s="27" t="str">
        <f t="shared" si="65"/>
        <v>SPL.01.</v>
      </c>
      <c r="S68" s="341" t="str">
        <f t="shared" si="65"/>
        <v>Obsługa magazynów</v>
      </c>
      <c r="T68" s="110" t="s">
        <v>1229</v>
      </c>
      <c r="U68" s="163">
        <v>2</v>
      </c>
      <c r="V68" s="163">
        <v>0</v>
      </c>
      <c r="W68" s="27" t="s">
        <v>33</v>
      </c>
      <c r="X68" s="79">
        <v>2</v>
      </c>
      <c r="Y68" s="79">
        <v>0</v>
      </c>
      <c r="Z68" s="30" t="str">
        <f t="shared" si="40"/>
        <v>Zespół Szkół Ponadpodstawowych im. Hipolita Cegielskiego w Ziębicach ul. Wojska Polskiego 3, 57-220 Ziębice</v>
      </c>
      <c r="AA68" s="61" t="s">
        <v>55</v>
      </c>
      <c r="AB68" s="66"/>
      <c r="AC68" s="66"/>
      <c r="AD68" s="38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</row>
    <row r="69" spans="1:66" ht="15" customHeight="1">
      <c r="A69" s="1"/>
      <c r="B69" s="84" t="s">
        <v>381</v>
      </c>
      <c r="C69" s="85">
        <v>711906</v>
      </c>
      <c r="D69" s="85" t="s">
        <v>382</v>
      </c>
      <c r="E69" s="84" t="s">
        <v>383</v>
      </c>
      <c r="F69" s="1"/>
      <c r="G69" s="1"/>
      <c r="H69" s="1"/>
      <c r="I69" s="1"/>
      <c r="J69" s="1"/>
      <c r="K69" s="1"/>
      <c r="L69" s="27">
        <v>44</v>
      </c>
      <c r="M69" s="47" t="s">
        <v>264</v>
      </c>
      <c r="N69" s="27" t="s">
        <v>192</v>
      </c>
      <c r="O69" s="27">
        <v>22765</v>
      </c>
      <c r="P69" s="50" t="s">
        <v>61</v>
      </c>
      <c r="Q69" s="27">
        <f t="shared" ref="Q69:S69" si="66">IFERROR(VLOOKUP(P69,B$8:E$125,2,0),0)</f>
        <v>723103</v>
      </c>
      <c r="R69" s="27" t="str">
        <f t="shared" si="66"/>
        <v>MOT.05.</v>
      </c>
      <c r="S69" s="341" t="str">
        <f t="shared" si="66"/>
        <v>Obsługa, diagnozowanie oraz naprawa pojazdów samochodowych</v>
      </c>
      <c r="T69" s="152" t="s">
        <v>366</v>
      </c>
      <c r="U69" s="79">
        <v>4</v>
      </c>
      <c r="V69" s="79">
        <v>0</v>
      </c>
      <c r="W69" s="78" t="s">
        <v>33</v>
      </c>
      <c r="X69" s="34">
        <v>2</v>
      </c>
      <c r="Y69" s="79">
        <v>0</v>
      </c>
      <c r="Z69" s="30" t="str">
        <f t="shared" si="40"/>
        <v>Centrum Kształcenia Zawodowego w Świdnicy, 58-105 Świdnica, ul. Gen. Władysława Sikorskiego 41</v>
      </c>
      <c r="AA69" s="61" t="s">
        <v>34</v>
      </c>
      <c r="AB69" s="66"/>
      <c r="AC69" s="66"/>
      <c r="AD69" s="38"/>
      <c r="AE69" s="39"/>
      <c r="AF69" s="39"/>
      <c r="AG69" s="39"/>
      <c r="AH69" s="273" t="s">
        <v>227</v>
      </c>
      <c r="AI69" s="39" t="s">
        <v>228</v>
      </c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17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</row>
    <row r="70" spans="1:66" ht="15" customHeight="1">
      <c r="A70" s="1"/>
      <c r="B70" s="84"/>
      <c r="C70" s="85"/>
      <c r="D70" s="85"/>
      <c r="E70" s="84"/>
      <c r="F70" s="1"/>
      <c r="G70" s="1"/>
      <c r="H70" s="1"/>
      <c r="I70" s="1"/>
      <c r="J70" s="1"/>
      <c r="K70" s="1"/>
      <c r="L70" s="27">
        <v>45</v>
      </c>
      <c r="M70" s="47" t="s">
        <v>264</v>
      </c>
      <c r="N70" s="27" t="s">
        <v>192</v>
      </c>
      <c r="O70" s="27">
        <v>22765</v>
      </c>
      <c r="P70" s="50" t="s">
        <v>120</v>
      </c>
      <c r="Q70" s="27">
        <f t="shared" ref="Q70:S70" si="67">IFERROR(VLOOKUP(P70,B$8:E$125,2,0),0)</f>
        <v>712618</v>
      </c>
      <c r="R70" s="27" t="str">
        <f t="shared" si="67"/>
        <v>BUD.09.</v>
      </c>
      <c r="S70" s="341" t="str">
        <f t="shared" si="67"/>
        <v>Wykonywanie robót związanych z budową, montażem i eksploatacją sieci oraz instalacji sanitarnych</v>
      </c>
      <c r="T70" s="187" t="s">
        <v>1227</v>
      </c>
      <c r="U70" s="79">
        <v>1</v>
      </c>
      <c r="V70" s="79">
        <v>0</v>
      </c>
      <c r="W70" s="78" t="s">
        <v>33</v>
      </c>
      <c r="X70" s="79">
        <v>1</v>
      </c>
      <c r="Y70" s="79">
        <v>0</v>
      </c>
      <c r="Z70" s="30" t="str">
        <f t="shared" si="40"/>
        <v>Centrum Kształcenia Zawodowego w Świdnicy, 58-105 Świdnica, ul. Gen. Władysława Sikorskiego 41</v>
      </c>
      <c r="AA70" s="61" t="s">
        <v>34</v>
      </c>
      <c r="AB70" s="38"/>
      <c r="AC70" s="38"/>
      <c r="AD70" s="38"/>
      <c r="AE70" s="39"/>
      <c r="AF70" s="39"/>
      <c r="AG70" s="39"/>
      <c r="AH70" s="273" t="s">
        <v>235</v>
      </c>
      <c r="AI70" s="39" t="s">
        <v>236</v>
      </c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17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</row>
    <row r="71" spans="1:66" ht="15" customHeight="1">
      <c r="A71" s="1"/>
      <c r="B71" s="84"/>
      <c r="C71" s="85"/>
      <c r="D71" s="85"/>
      <c r="E71" s="84"/>
      <c r="F71" s="1"/>
      <c r="G71" s="1"/>
      <c r="H71" s="1"/>
      <c r="I71" s="1"/>
      <c r="J71" s="1"/>
      <c r="K71" s="1"/>
      <c r="L71" s="27">
        <v>46</v>
      </c>
      <c r="M71" s="47" t="s">
        <v>264</v>
      </c>
      <c r="N71" s="27" t="s">
        <v>192</v>
      </c>
      <c r="O71" s="27">
        <v>22765</v>
      </c>
      <c r="P71" s="50" t="s">
        <v>127</v>
      </c>
      <c r="Q71" s="27">
        <f t="shared" ref="Q71:S71" si="68">IFERROR(VLOOKUP(P71,B$8:E$125,2,0),0)</f>
        <v>751204</v>
      </c>
      <c r="R71" s="27" t="str">
        <f t="shared" si="68"/>
        <v>SPC.03.</v>
      </c>
      <c r="S71" s="341" t="str">
        <f t="shared" si="68"/>
        <v>Produkcja wyrobów piekarskich</v>
      </c>
      <c r="T71" s="181" t="s">
        <v>366</v>
      </c>
      <c r="U71" s="79">
        <v>1</v>
      </c>
      <c r="V71" s="79">
        <v>1</v>
      </c>
      <c r="W71" s="78" t="s">
        <v>33</v>
      </c>
      <c r="X71" s="79">
        <v>1</v>
      </c>
      <c r="Y71" s="79">
        <v>1</v>
      </c>
      <c r="Z71" s="30" t="str">
        <f t="shared" si="40"/>
        <v>Centrum Kształcenia Zawodowego w Świdnicy, 58-105 Świdnica, ul. Gen. Władysława Sikorskiego 41</v>
      </c>
      <c r="AA71" s="61" t="s">
        <v>34</v>
      </c>
      <c r="AB71" s="38"/>
      <c r="AC71" s="38"/>
      <c r="AD71" s="38"/>
      <c r="AE71" s="39"/>
      <c r="AF71" s="39"/>
      <c r="AG71" s="39"/>
      <c r="AH71" s="273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</row>
    <row r="72" spans="1:66" ht="18" customHeight="1">
      <c r="A72" s="1"/>
      <c r="B72" s="25" t="s">
        <v>389</v>
      </c>
      <c r="C72" s="26">
        <v>711603</v>
      </c>
      <c r="D72" s="26" t="s">
        <v>390</v>
      </c>
      <c r="E72" s="25" t="s">
        <v>391</v>
      </c>
      <c r="F72" s="1"/>
      <c r="G72" s="1"/>
      <c r="H72" s="1"/>
      <c r="I72" s="1"/>
      <c r="J72" s="1"/>
      <c r="K72" s="1"/>
      <c r="L72" s="27">
        <v>49</v>
      </c>
      <c r="M72" s="47" t="s">
        <v>264</v>
      </c>
      <c r="N72" s="27" t="s">
        <v>192</v>
      </c>
      <c r="O72" s="27">
        <v>22765</v>
      </c>
      <c r="P72" s="50" t="s">
        <v>92</v>
      </c>
      <c r="Q72" s="27">
        <f t="shared" ref="Q72:S72" si="69">IFERROR(VLOOKUP(P72,B$8:E$125,2,0),0)</f>
        <v>752205</v>
      </c>
      <c r="R72" s="27" t="str">
        <f t="shared" si="69"/>
        <v>DRM.04.</v>
      </c>
      <c r="S72" s="341" t="str">
        <f t="shared" si="69"/>
        <v> Wytwarzanie wyrobów z drewna i materiałów drewnopochodnych</v>
      </c>
      <c r="T72" s="181" t="s">
        <v>366</v>
      </c>
      <c r="U72" s="79">
        <v>1</v>
      </c>
      <c r="V72" s="79">
        <v>0</v>
      </c>
      <c r="W72" s="78" t="s">
        <v>33</v>
      </c>
      <c r="X72" s="79">
        <v>1</v>
      </c>
      <c r="Y72" s="79">
        <v>0</v>
      </c>
      <c r="Z72" s="30" t="str">
        <f t="shared" si="40"/>
        <v>Centrum Kształcenia Zawodowego w Świdnicy, 58-105 Świdnica, ul. Gen. Władysława Sikorskiego 41</v>
      </c>
      <c r="AA72" s="61" t="s">
        <v>34</v>
      </c>
      <c r="AB72" s="66"/>
      <c r="AC72" s="38"/>
      <c r="AD72" s="38"/>
      <c r="AE72" s="39"/>
      <c r="AF72" s="39"/>
      <c r="AG72" s="39"/>
      <c r="AH72" s="273" t="s">
        <v>255</v>
      </c>
      <c r="AI72" s="39" t="s">
        <v>256</v>
      </c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</row>
    <row r="73" spans="1:66" ht="12.75" customHeight="1">
      <c r="A73" s="1"/>
      <c r="B73" s="25"/>
      <c r="C73" s="26"/>
      <c r="D73" s="26"/>
      <c r="E73" s="25"/>
      <c r="F73" s="1"/>
      <c r="G73" s="1"/>
      <c r="H73" s="1"/>
      <c r="I73" s="1"/>
      <c r="J73" s="1"/>
      <c r="K73" s="1"/>
      <c r="L73" s="27">
        <v>50</v>
      </c>
      <c r="M73" s="47" t="s">
        <v>264</v>
      </c>
      <c r="N73" s="27" t="s">
        <v>192</v>
      </c>
      <c r="O73" s="27">
        <v>22765</v>
      </c>
      <c r="P73" s="50" t="s">
        <v>254</v>
      </c>
      <c r="Q73" s="27">
        <f t="shared" ref="Q73:S73" si="70">IFERROR(VLOOKUP(P73,B$8:E$125,2,0),0)</f>
        <v>722204</v>
      </c>
      <c r="R73" s="27" t="str">
        <f t="shared" si="70"/>
        <v>MEC.08.</v>
      </c>
      <c r="S73" s="341" t="str">
        <f t="shared" si="70"/>
        <v>Wykonywanie i naprawa elementów maszyn, urządzeń i narzędzi</v>
      </c>
      <c r="T73" s="187" t="s">
        <v>160</v>
      </c>
      <c r="U73" s="79">
        <v>2</v>
      </c>
      <c r="V73" s="79">
        <v>0</v>
      </c>
      <c r="W73" s="78" t="s">
        <v>33</v>
      </c>
      <c r="X73" s="79">
        <v>2</v>
      </c>
      <c r="Y73" s="79">
        <v>0</v>
      </c>
      <c r="Z73" s="342" t="str">
        <f t="shared" si="40"/>
        <v>Centrum Kształcenia Zawodowego w Świdnicy, 58-105 Świdnica, ul. Gen. Władysława Sikorskiego 41</v>
      </c>
      <c r="AA73" s="61" t="s">
        <v>34</v>
      </c>
      <c r="AB73" s="66"/>
      <c r="AC73" s="38"/>
      <c r="AD73" s="38"/>
      <c r="AE73" s="39"/>
      <c r="AF73" s="39"/>
      <c r="AG73" s="39"/>
      <c r="AH73" s="273" t="s">
        <v>261</v>
      </c>
      <c r="AI73" s="39" t="s">
        <v>262</v>
      </c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9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</row>
    <row r="74" spans="1:66" ht="15" customHeight="1">
      <c r="A74" s="1"/>
      <c r="B74" s="25" t="s">
        <v>120</v>
      </c>
      <c r="C74" s="26">
        <v>712618</v>
      </c>
      <c r="D74" s="26" t="s">
        <v>397</v>
      </c>
      <c r="E74" s="25" t="s">
        <v>398</v>
      </c>
      <c r="F74" s="1"/>
      <c r="G74" s="1"/>
      <c r="H74" s="1"/>
      <c r="I74" s="1"/>
      <c r="J74" s="1"/>
      <c r="K74" s="1"/>
      <c r="L74" s="27">
        <v>84</v>
      </c>
      <c r="M74" s="50" t="s">
        <v>331</v>
      </c>
      <c r="N74" s="27" t="s">
        <v>332</v>
      </c>
      <c r="O74" s="27">
        <v>92045</v>
      </c>
      <c r="P74" s="50" t="s">
        <v>40</v>
      </c>
      <c r="Q74" s="27">
        <f t="shared" ref="Q74:S74" si="71">IFERROR(VLOOKUP(P74,B$8:E$125,2,0),0)</f>
        <v>741103</v>
      </c>
      <c r="R74" s="27" t="str">
        <f t="shared" si="71"/>
        <v>ELE.02.</v>
      </c>
      <c r="S74" s="341" t="str">
        <f t="shared" si="71"/>
        <v>Montaż, uruchamianie i konserwacja instalacji, maszyn i urządzeń elektrycznych</v>
      </c>
      <c r="T74" s="204" t="s">
        <v>1227</v>
      </c>
      <c r="U74" s="79">
        <v>3</v>
      </c>
      <c r="V74" s="79">
        <v>0</v>
      </c>
      <c r="W74" s="78" t="s">
        <v>33</v>
      </c>
      <c r="X74" s="79">
        <v>3</v>
      </c>
      <c r="Y74" s="79">
        <v>0</v>
      </c>
      <c r="Z74" s="346" t="str">
        <f t="shared" si="40"/>
        <v>Centrum Kształcenia Zawodowego w Świdnicy, 58-105 Świdnica, ul. Gen. Władysława Sikorskiego 41</v>
      </c>
      <c r="AA74" s="61" t="s">
        <v>34</v>
      </c>
      <c r="AB74" s="7" t="s">
        <v>81</v>
      </c>
      <c r="AC74" s="38" t="s">
        <v>34</v>
      </c>
      <c r="AD74" s="38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</row>
    <row r="75" spans="1:66" ht="15" customHeight="1">
      <c r="A75" s="1"/>
      <c r="B75" s="25" t="s">
        <v>400</v>
      </c>
      <c r="C75" s="26">
        <v>742202</v>
      </c>
      <c r="D75" s="26" t="s">
        <v>401</v>
      </c>
      <c r="E75" s="25" t="s">
        <v>402</v>
      </c>
      <c r="F75" s="1"/>
      <c r="G75" s="1"/>
      <c r="H75" s="1"/>
      <c r="I75" s="1"/>
      <c r="J75" s="1"/>
      <c r="K75" s="1"/>
      <c r="L75" s="27">
        <v>89</v>
      </c>
      <c r="M75" s="50" t="s">
        <v>331</v>
      </c>
      <c r="N75" s="27" t="s">
        <v>332</v>
      </c>
      <c r="O75" s="27">
        <v>92045</v>
      </c>
      <c r="P75" s="50" t="s">
        <v>88</v>
      </c>
      <c r="Q75" s="27">
        <f t="shared" ref="Q75:S75" si="72">IFERROR(VLOOKUP(P75,B$8:E$125,2,0),0)</f>
        <v>711204</v>
      </c>
      <c r="R75" s="27" t="str">
        <f t="shared" si="72"/>
        <v>BUD.12.</v>
      </c>
      <c r="S75" s="341" t="str">
        <f t="shared" si="72"/>
        <v> Wykonywanie robót murarskich i tynkarskich</v>
      </c>
      <c r="T75" s="152" t="s">
        <v>366</v>
      </c>
      <c r="U75" s="34">
        <v>1</v>
      </c>
      <c r="V75" s="79">
        <v>0</v>
      </c>
      <c r="W75" s="78" t="s">
        <v>33</v>
      </c>
      <c r="X75" s="34">
        <v>1</v>
      </c>
      <c r="Y75" s="79">
        <v>0</v>
      </c>
      <c r="Z75" s="30" t="str">
        <f t="shared" si="40"/>
        <v>Centrum Kształcenia Zawodowego w Świdnicy, 58-105 Świdnica, ul. Gen. Władysława Sikorskiego 41</v>
      </c>
      <c r="AA75" s="61" t="s">
        <v>34</v>
      </c>
      <c r="AB75" s="38"/>
      <c r="AC75" s="38"/>
      <c r="AD75" s="38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</row>
    <row r="76" spans="1:66" ht="15" customHeight="1">
      <c r="A76" s="1"/>
      <c r="B76" s="25" t="s">
        <v>404</v>
      </c>
      <c r="C76" s="26">
        <v>712906</v>
      </c>
      <c r="D76" s="26" t="s">
        <v>405</v>
      </c>
      <c r="E76" s="25" t="s">
        <v>406</v>
      </c>
      <c r="F76" s="1"/>
      <c r="G76" s="1"/>
      <c r="H76" s="1"/>
      <c r="I76" s="1"/>
      <c r="J76" s="1"/>
      <c r="K76" s="1"/>
      <c r="L76" s="27">
        <v>450</v>
      </c>
      <c r="M76" s="50" t="s">
        <v>859</v>
      </c>
      <c r="N76" s="27" t="s">
        <v>860</v>
      </c>
      <c r="O76" s="27">
        <v>13181</v>
      </c>
      <c r="P76" s="50" t="s">
        <v>230</v>
      </c>
      <c r="Q76" s="27">
        <f t="shared" ref="Q76:S76" si="73">IFERROR(VLOOKUP(P76,B$8:E$125,2,0),0)</f>
        <v>711301</v>
      </c>
      <c r="R76" s="27" t="str">
        <f t="shared" si="73"/>
        <v>BUD.04.</v>
      </c>
      <c r="S76" s="341" t="str">
        <f t="shared" si="73"/>
        <v> Wykonywanie robót kamieniarskich</v>
      </c>
      <c r="T76" s="316" t="s">
        <v>1364</v>
      </c>
      <c r="U76" s="272">
        <v>1</v>
      </c>
      <c r="V76" s="272">
        <v>0</v>
      </c>
      <c r="W76" s="27" t="s">
        <v>33</v>
      </c>
      <c r="X76" s="79">
        <v>1</v>
      </c>
      <c r="Y76" s="79">
        <v>0</v>
      </c>
      <c r="Z76" s="279" t="str">
        <f t="shared" si="40"/>
        <v>Centrum Kształcenia Zawodowego w Zespole Szkół i Placówek Kształcenia Zawodowego, ul.Botaniczna 66, 65-392  Zielona Góra</v>
      </c>
      <c r="AA76" s="61" t="s">
        <v>81</v>
      </c>
      <c r="AB76" s="38"/>
      <c r="AC76" s="38"/>
      <c r="AD76" s="38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</row>
    <row r="77" spans="1:66" ht="15" customHeight="1">
      <c r="A77" s="1"/>
      <c r="B77" s="25" t="s">
        <v>408</v>
      </c>
      <c r="C77" s="26">
        <v>712613</v>
      </c>
      <c r="D77" s="26" t="s">
        <v>409</v>
      </c>
      <c r="E77" s="25" t="s">
        <v>410</v>
      </c>
      <c r="F77" s="1"/>
      <c r="G77" s="1"/>
      <c r="H77" s="1"/>
      <c r="I77" s="1"/>
      <c r="J77" s="1"/>
      <c r="K77" s="1"/>
      <c r="L77" s="27">
        <v>90</v>
      </c>
      <c r="M77" s="50" t="s">
        <v>331</v>
      </c>
      <c r="N77" s="27" t="s">
        <v>332</v>
      </c>
      <c r="O77" s="27">
        <v>92045</v>
      </c>
      <c r="P77" s="50" t="s">
        <v>254</v>
      </c>
      <c r="Q77" s="27">
        <f t="shared" ref="Q77:S77" si="74">IFERROR(VLOOKUP(P77,B$8:E$125,2,0),0)</f>
        <v>722204</v>
      </c>
      <c r="R77" s="27" t="str">
        <f t="shared" si="74"/>
        <v>MEC.08.</v>
      </c>
      <c r="S77" s="341" t="str">
        <f t="shared" si="74"/>
        <v>Wykonywanie i naprawa elementów maszyn, urządzeń i narzędzi</v>
      </c>
      <c r="T77" s="187" t="s">
        <v>160</v>
      </c>
      <c r="U77" s="79">
        <v>2</v>
      </c>
      <c r="V77" s="79">
        <v>0</v>
      </c>
      <c r="W77" s="78" t="s">
        <v>33</v>
      </c>
      <c r="X77" s="79">
        <v>2</v>
      </c>
      <c r="Y77" s="79">
        <v>0</v>
      </c>
      <c r="Z77" s="30" t="str">
        <f t="shared" si="40"/>
        <v>Centrum Kształcenia Zawodowego w Świdnicy, 58-105 Świdnica, ul. Gen. Władysława Sikorskiego 41</v>
      </c>
      <c r="AA77" s="61" t="s">
        <v>34</v>
      </c>
      <c r="AB77" s="38"/>
      <c r="AC77" s="38"/>
      <c r="AD77" s="38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</row>
    <row r="78" spans="1:66" ht="15" customHeight="1">
      <c r="A78" s="1"/>
      <c r="B78" s="25" t="s">
        <v>79</v>
      </c>
      <c r="C78" s="26">
        <v>712905</v>
      </c>
      <c r="D78" s="26" t="s">
        <v>426</v>
      </c>
      <c r="E78" s="25" t="s">
        <v>427</v>
      </c>
      <c r="F78" s="1"/>
      <c r="G78" s="1"/>
      <c r="H78" s="1"/>
      <c r="I78" s="1"/>
      <c r="J78" s="1"/>
      <c r="K78" s="1"/>
      <c r="L78" s="27">
        <v>97</v>
      </c>
      <c r="M78" s="50" t="s">
        <v>362</v>
      </c>
      <c r="N78" s="27" t="s">
        <v>363</v>
      </c>
      <c r="O78" s="27">
        <v>34920</v>
      </c>
      <c r="P78" s="50" t="s">
        <v>254</v>
      </c>
      <c r="Q78" s="27">
        <f t="shared" ref="Q78:S78" si="75">IFERROR(VLOOKUP(P78,B$8:E$125,2,0),0)</f>
        <v>722204</v>
      </c>
      <c r="R78" s="27" t="str">
        <f t="shared" si="75"/>
        <v>MEC.08.</v>
      </c>
      <c r="S78" s="341" t="str">
        <f t="shared" si="75"/>
        <v>Wykonywanie i naprawa elementów maszyn, urządzeń i narzędzi</v>
      </c>
      <c r="T78" s="187" t="s">
        <v>160</v>
      </c>
      <c r="U78" s="79">
        <v>1</v>
      </c>
      <c r="V78" s="79">
        <v>0</v>
      </c>
      <c r="W78" s="78" t="s">
        <v>33</v>
      </c>
      <c r="X78" s="79">
        <v>1</v>
      </c>
      <c r="Y78" s="79">
        <v>0</v>
      </c>
      <c r="Z78" s="279" t="str">
        <f t="shared" si="40"/>
        <v>Centrum Kształcenia Zawodowego w Świdnicy, 58-105 Świdnica, ul. Gen. Władysława Sikorskiego 41</v>
      </c>
      <c r="AA78" s="61" t="s">
        <v>34</v>
      </c>
      <c r="AB78" s="38"/>
      <c r="AC78" s="38"/>
      <c r="AD78" s="38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</row>
    <row r="79" spans="1:66" ht="15" customHeight="1">
      <c r="A79" s="1"/>
      <c r="B79" s="25" t="s">
        <v>88</v>
      </c>
      <c r="C79" s="26">
        <v>711204</v>
      </c>
      <c r="D79" s="26" t="s">
        <v>430</v>
      </c>
      <c r="E79" s="25" t="s">
        <v>431</v>
      </c>
      <c r="F79" s="1"/>
      <c r="G79" s="1"/>
      <c r="H79" s="1"/>
      <c r="I79" s="1"/>
      <c r="J79" s="1"/>
      <c r="K79" s="1"/>
      <c r="L79" s="27">
        <v>453</v>
      </c>
      <c r="M79" s="41" t="s">
        <v>859</v>
      </c>
      <c r="N79" s="117" t="s">
        <v>860</v>
      </c>
      <c r="O79" s="117">
        <v>13181</v>
      </c>
      <c r="P79" s="50" t="s">
        <v>314</v>
      </c>
      <c r="Q79" s="27">
        <f t="shared" ref="Q79:S79" si="76">IFERROR(VLOOKUP(P79,B$8:E$125,2,0),0)</f>
        <v>723310</v>
      </c>
      <c r="R79" s="27" t="str">
        <f t="shared" si="76"/>
        <v>MEC.03.</v>
      </c>
      <c r="S79" s="341" t="str">
        <f t="shared" si="76"/>
        <v>Montaż i obsługa maszyn i urządzeń</v>
      </c>
      <c r="T79" s="187" t="s">
        <v>1228</v>
      </c>
      <c r="U79" s="79">
        <v>1</v>
      </c>
      <c r="V79" s="79">
        <v>0</v>
      </c>
      <c r="W79" s="27" t="s">
        <v>33</v>
      </c>
      <c r="X79" s="79">
        <v>1</v>
      </c>
      <c r="Y79" s="79">
        <v>0</v>
      </c>
      <c r="Z79" s="279" t="str">
        <f t="shared" si="40"/>
        <v>Centrum Kształcenia Zawodowego nr 1 w Gliwicach Gliwickie Centrum Edukacji u.Stefana Okrzei 20</v>
      </c>
      <c r="AA79" s="61" t="s">
        <v>72</v>
      </c>
      <c r="AB79" s="66"/>
      <c r="AC79" s="38"/>
      <c r="AD79" s="38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</row>
    <row r="80" spans="1:66" ht="15" customHeight="1">
      <c r="A80" s="1"/>
      <c r="B80" s="25" t="s">
        <v>433</v>
      </c>
      <c r="C80" s="26">
        <v>753602</v>
      </c>
      <c r="D80" s="26" t="s">
        <v>434</v>
      </c>
      <c r="E80" s="25" t="s">
        <v>435</v>
      </c>
      <c r="F80" s="1"/>
      <c r="G80" s="1"/>
      <c r="H80" s="1"/>
      <c r="I80" s="1"/>
      <c r="J80" s="1"/>
      <c r="K80" s="1"/>
      <c r="L80" s="27">
        <v>578</v>
      </c>
      <c r="M80" s="50" t="s">
        <v>1365</v>
      </c>
      <c r="N80" s="27" t="s">
        <v>1023</v>
      </c>
      <c r="O80" s="27">
        <v>13385</v>
      </c>
      <c r="P80" s="50" t="s">
        <v>61</v>
      </c>
      <c r="Q80" s="27">
        <f t="shared" ref="Q80:S80" si="77">IFERROR(VLOOKUP(P80,B$8:E$125,2,0),0)</f>
        <v>723103</v>
      </c>
      <c r="R80" s="27" t="str">
        <f t="shared" si="77"/>
        <v>MOT.05.</v>
      </c>
      <c r="S80" s="341" t="str">
        <f t="shared" si="77"/>
        <v>Obsługa, diagnozowanie oraz naprawa pojazdów samochodowych</v>
      </c>
      <c r="T80" s="262" t="s">
        <v>1227</v>
      </c>
      <c r="U80" s="79">
        <v>4</v>
      </c>
      <c r="V80" s="79">
        <v>0</v>
      </c>
      <c r="W80" s="78" t="s">
        <v>161</v>
      </c>
      <c r="X80" s="79">
        <v>0</v>
      </c>
      <c r="Y80" s="79">
        <v>0</v>
      </c>
      <c r="Z80" s="30" t="str">
        <f t="shared" si="40"/>
        <v>Centrum Kształcenia Zawodowego w Oleśnicy, ul. Wojska Polskiego 67</v>
      </c>
      <c r="AA80" s="61" t="s">
        <v>134</v>
      </c>
      <c r="AB80" s="66"/>
      <c r="AC80" s="38"/>
      <c r="AD80" s="38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</row>
    <row r="81" spans="1:66" ht="15" customHeight="1">
      <c r="A81" s="1"/>
      <c r="B81" s="25" t="s">
        <v>175</v>
      </c>
      <c r="C81" s="26">
        <v>611303</v>
      </c>
      <c r="D81" s="26" t="s">
        <v>437</v>
      </c>
      <c r="E81" s="25" t="s">
        <v>438</v>
      </c>
      <c r="F81" s="1"/>
      <c r="G81" s="1"/>
      <c r="H81" s="1"/>
      <c r="I81" s="1"/>
      <c r="J81" s="1"/>
      <c r="K81" s="1"/>
      <c r="L81" s="27">
        <v>579</v>
      </c>
      <c r="M81" s="50" t="s">
        <v>1365</v>
      </c>
      <c r="N81" s="27" t="s">
        <v>1023</v>
      </c>
      <c r="O81" s="27">
        <v>13385</v>
      </c>
      <c r="P81" s="50" t="s">
        <v>44</v>
      </c>
      <c r="Q81" s="27">
        <f t="shared" ref="Q81:S81" si="78">IFERROR(VLOOKUP(P81,B$8:E$125,2,0),0)</f>
        <v>514101</v>
      </c>
      <c r="R81" s="27" t="str">
        <f t="shared" si="78"/>
        <v>FRK.01.</v>
      </c>
      <c r="S81" s="341" t="str">
        <f t="shared" si="78"/>
        <v>Wykonywanie usług fryzjerskich</v>
      </c>
      <c r="T81" s="262" t="s">
        <v>366</v>
      </c>
      <c r="U81" s="34">
        <v>11</v>
      </c>
      <c r="V81" s="34">
        <v>8</v>
      </c>
      <c r="W81" s="78" t="s">
        <v>161</v>
      </c>
      <c r="X81" s="79">
        <v>0</v>
      </c>
      <c r="Y81" s="79">
        <v>0</v>
      </c>
      <c r="Z81" s="30" t="str">
        <f t="shared" si="40"/>
        <v>Centrum Kształcenia Zawodowego w Oleśnicy, ul. Wojska Polskiego 67</v>
      </c>
      <c r="AA81" s="61" t="s">
        <v>134</v>
      </c>
      <c r="AB81" s="66"/>
      <c r="AC81" s="38"/>
      <c r="AD81" s="38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</row>
    <row r="82" spans="1:66" ht="15" customHeight="1">
      <c r="A82" s="1"/>
      <c r="B82" s="25" t="s">
        <v>440</v>
      </c>
      <c r="C82" s="26">
        <v>814209</v>
      </c>
      <c r="D82" s="26" t="s">
        <v>441</v>
      </c>
      <c r="E82" s="25" t="s">
        <v>442</v>
      </c>
      <c r="F82" s="1"/>
      <c r="G82" s="1"/>
      <c r="H82" s="1"/>
      <c r="I82" s="1"/>
      <c r="J82" s="1"/>
      <c r="K82" s="1"/>
      <c r="L82" s="27">
        <v>580</v>
      </c>
      <c r="M82" s="50" t="s">
        <v>1365</v>
      </c>
      <c r="N82" s="27" t="s">
        <v>1023</v>
      </c>
      <c r="O82" s="27">
        <v>13385</v>
      </c>
      <c r="P82" s="50" t="s">
        <v>114</v>
      </c>
      <c r="Q82" s="27">
        <f t="shared" ref="Q82:S82" si="79">IFERROR(VLOOKUP(P82,B$8:E$125,2,0),0)</f>
        <v>512001</v>
      </c>
      <c r="R82" s="27" t="str">
        <f t="shared" si="79"/>
        <v>HGT.02.</v>
      </c>
      <c r="S82" s="341" t="str">
        <f t="shared" si="79"/>
        <v> Przygotowanie i wydawanie dań</v>
      </c>
      <c r="T82" s="152" t="s">
        <v>1366</v>
      </c>
      <c r="U82" s="79">
        <v>3</v>
      </c>
      <c r="V82" s="79">
        <v>1</v>
      </c>
      <c r="W82" s="78" t="s">
        <v>161</v>
      </c>
      <c r="X82" s="79">
        <v>0</v>
      </c>
      <c r="Y82" s="79">
        <v>0</v>
      </c>
      <c r="Z82" s="279" t="str">
        <f t="shared" si="40"/>
        <v>Centrum Kształcenia Zawodowego w Oleśnicy, ul. Wojska Polskiego 67</v>
      </c>
      <c r="AA82" s="61" t="s">
        <v>134</v>
      </c>
      <c r="AB82" s="66"/>
      <c r="AC82" s="38"/>
      <c r="AD82" s="38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</row>
    <row r="83" spans="1:66" ht="21.75" customHeight="1">
      <c r="A83" s="1"/>
      <c r="B83" s="25" t="s">
        <v>444</v>
      </c>
      <c r="C83" s="26">
        <v>834209</v>
      </c>
      <c r="D83" s="26" t="s">
        <v>445</v>
      </c>
      <c r="E83" s="25" t="s">
        <v>446</v>
      </c>
      <c r="F83" s="1"/>
      <c r="G83" s="1"/>
      <c r="H83" s="1"/>
      <c r="I83" s="1"/>
      <c r="J83" s="1"/>
      <c r="K83" s="1"/>
      <c r="L83" s="27">
        <v>582</v>
      </c>
      <c r="M83" s="50" t="s">
        <v>1365</v>
      </c>
      <c r="N83" s="27" t="s">
        <v>1023</v>
      </c>
      <c r="O83" s="27">
        <v>13385</v>
      </c>
      <c r="P83" s="50" t="s">
        <v>74</v>
      </c>
      <c r="Q83" s="27">
        <f t="shared" ref="Q83:S83" si="80">IFERROR(VLOOKUP(P83,B$8:E$125,2,0),0)</f>
        <v>522301</v>
      </c>
      <c r="R83" s="27" t="str">
        <f t="shared" si="80"/>
        <v>HAN.01.</v>
      </c>
      <c r="S83" s="341" t="str">
        <f t="shared" si="80"/>
        <v>Prowadzenie sprzedaży</v>
      </c>
      <c r="T83" s="181" t="s">
        <v>75</v>
      </c>
      <c r="U83" s="347">
        <v>0</v>
      </c>
      <c r="V83" s="34">
        <v>0</v>
      </c>
      <c r="W83" s="78" t="s">
        <v>161</v>
      </c>
      <c r="X83" s="79">
        <v>0</v>
      </c>
      <c r="Y83" s="79">
        <v>0</v>
      </c>
      <c r="Z83" s="279" t="str">
        <f t="shared" si="40"/>
        <v>Centrum Kształcenia Zawodowego w Oleśnicy, ul. Wojska Polskiego 67</v>
      </c>
      <c r="AA83" s="61" t="s">
        <v>134</v>
      </c>
      <c r="AB83" s="66"/>
      <c r="AC83" s="38"/>
      <c r="AD83" s="38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98" t="s">
        <v>1367</v>
      </c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</row>
    <row r="84" spans="1:66" ht="15" customHeight="1">
      <c r="A84" s="39"/>
      <c r="B84" s="25" t="s">
        <v>451</v>
      </c>
      <c r="C84" s="26">
        <v>812107</v>
      </c>
      <c r="D84" s="26" t="s">
        <v>452</v>
      </c>
      <c r="E84" s="25" t="s">
        <v>453</v>
      </c>
      <c r="F84" s="39"/>
      <c r="G84" s="39"/>
      <c r="H84" s="39"/>
      <c r="I84" s="39"/>
      <c r="J84" s="39"/>
      <c r="K84" s="39"/>
      <c r="L84" s="27">
        <v>268</v>
      </c>
      <c r="M84" s="50" t="s">
        <v>1368</v>
      </c>
      <c r="N84" s="27" t="s">
        <v>1369</v>
      </c>
      <c r="O84" s="27">
        <v>14281</v>
      </c>
      <c r="P84" s="50" t="s">
        <v>114</v>
      </c>
      <c r="Q84" s="27">
        <f t="shared" ref="Q84:S84" si="81">IFERROR(VLOOKUP(P84,B$8:E$125,2,0),0)</f>
        <v>512001</v>
      </c>
      <c r="R84" s="27" t="str">
        <f t="shared" si="81"/>
        <v>HGT.02.</v>
      </c>
      <c r="S84" s="341" t="str">
        <f t="shared" si="81"/>
        <v> Przygotowanie i wydawanie dań</v>
      </c>
      <c r="T84" s="78" t="s">
        <v>89</v>
      </c>
      <c r="U84" s="79">
        <v>8</v>
      </c>
      <c r="V84" s="79">
        <v>4</v>
      </c>
      <c r="W84" s="27" t="s">
        <v>161</v>
      </c>
      <c r="X84" s="79">
        <v>0</v>
      </c>
      <c r="Y84" s="79">
        <v>0</v>
      </c>
      <c r="Z84" s="30" t="str">
        <f t="shared" si="40"/>
        <v>Centrum Kształcenia Zawodowego i Ustawicznego w Legnicy, ul. Lotnicza 26, 59-220 Legnica</v>
      </c>
      <c r="AA84" s="61" t="s">
        <v>111</v>
      </c>
      <c r="AB84" s="38"/>
      <c r="AC84" s="38"/>
      <c r="AD84" s="38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</row>
    <row r="85" spans="1:66" ht="14.25" customHeight="1">
      <c r="A85" s="39"/>
      <c r="B85" s="25" t="s">
        <v>1243</v>
      </c>
      <c r="C85" s="26">
        <v>812122</v>
      </c>
      <c r="D85" s="26" t="s">
        <v>1244</v>
      </c>
      <c r="E85" s="25" t="s">
        <v>1245</v>
      </c>
      <c r="F85" s="39"/>
      <c r="G85" s="39"/>
      <c r="H85" s="39"/>
      <c r="I85" s="39"/>
      <c r="J85" s="39"/>
      <c r="K85" s="39"/>
      <c r="L85" s="27">
        <v>269</v>
      </c>
      <c r="M85" s="50" t="s">
        <v>1368</v>
      </c>
      <c r="N85" s="27" t="s">
        <v>1369</v>
      </c>
      <c r="O85" s="27">
        <v>14281</v>
      </c>
      <c r="P85" s="50" t="s">
        <v>31</v>
      </c>
      <c r="Q85" s="27">
        <f t="shared" ref="Q85:S85" si="82">IFERROR(VLOOKUP(P85,B$8:E$125,2,0),0)</f>
        <v>751201</v>
      </c>
      <c r="R85" s="27" t="str">
        <f t="shared" si="82"/>
        <v>SPC.01.</v>
      </c>
      <c r="S85" s="341" t="str">
        <f t="shared" si="82"/>
        <v>Produkcja wyrobów cukierniczych</v>
      </c>
      <c r="T85" s="78" t="s">
        <v>1354</v>
      </c>
      <c r="U85" s="79">
        <v>4</v>
      </c>
      <c r="V85" s="79">
        <v>3</v>
      </c>
      <c r="W85" s="27" t="s">
        <v>161</v>
      </c>
      <c r="X85" s="79">
        <v>0</v>
      </c>
      <c r="Y85" s="79">
        <v>0</v>
      </c>
      <c r="Z85" s="36" t="str">
        <f t="shared" si="40"/>
        <v>Centrum Kształcenia Zawodowego i Ustawicznego w Legnicy, ul. Lotnicza 26, 59-220 Legnica</v>
      </c>
      <c r="AA85" s="61" t="s">
        <v>111</v>
      </c>
      <c r="AB85" s="7"/>
      <c r="AC85" s="38"/>
      <c r="AD85" s="38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</row>
    <row r="86" spans="1:66" ht="17.25" customHeight="1">
      <c r="A86" s="39"/>
      <c r="B86" s="25" t="s">
        <v>455</v>
      </c>
      <c r="C86" s="26">
        <v>816003</v>
      </c>
      <c r="D86" s="26" t="s">
        <v>456</v>
      </c>
      <c r="E86" s="25" t="s">
        <v>457</v>
      </c>
      <c r="F86" s="39"/>
      <c r="G86" s="39"/>
      <c r="H86" s="39"/>
      <c r="I86" s="39"/>
      <c r="J86" s="39"/>
      <c r="K86" s="39"/>
      <c r="L86" s="27">
        <v>270</v>
      </c>
      <c r="M86" s="50" t="s">
        <v>1368</v>
      </c>
      <c r="N86" s="27" t="s">
        <v>1369</v>
      </c>
      <c r="O86" s="27">
        <v>14281</v>
      </c>
      <c r="P86" s="50" t="s">
        <v>167</v>
      </c>
      <c r="Q86" s="27">
        <f t="shared" ref="Q86:S86" si="83">IFERROR(VLOOKUP(P86,B$8:E$125,2,0),0)</f>
        <v>343101</v>
      </c>
      <c r="R86" s="27" t="str">
        <f t="shared" si="83"/>
        <v>AUD.02.</v>
      </c>
      <c r="S86" s="341" t="str">
        <f t="shared" si="83"/>
        <v> Rejestracja, obróbka i publikacja obrazu</v>
      </c>
      <c r="T86" s="78" t="s">
        <v>1228</v>
      </c>
      <c r="U86" s="79">
        <v>2</v>
      </c>
      <c r="V86" s="79">
        <v>1</v>
      </c>
      <c r="W86" s="27" t="s">
        <v>161</v>
      </c>
      <c r="X86" s="79">
        <v>2</v>
      </c>
      <c r="Y86" s="79">
        <v>1</v>
      </c>
      <c r="Z86" s="30" t="str">
        <f t="shared" si="40"/>
        <v>Zespół Placówek Oświatowych Centrum Kształcenia Zawodowego nr 2 w Olkuszu, ul. Legionów Polskich 3</v>
      </c>
      <c r="AA86" s="61" t="s">
        <v>141</v>
      </c>
      <c r="AB86" s="38"/>
      <c r="AC86" s="38"/>
      <c r="AD86" s="38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9" t="s">
        <v>1370</v>
      </c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</row>
    <row r="87" spans="1:66" ht="15" customHeight="1">
      <c r="A87" s="39"/>
      <c r="B87" s="25" t="s">
        <v>458</v>
      </c>
      <c r="C87" s="26">
        <v>811205</v>
      </c>
      <c r="D87" s="26" t="s">
        <v>459</v>
      </c>
      <c r="E87" s="25" t="s">
        <v>460</v>
      </c>
      <c r="F87" s="39"/>
      <c r="G87" s="39"/>
      <c r="H87" s="39"/>
      <c r="I87" s="39"/>
      <c r="J87" s="39"/>
      <c r="K87" s="39"/>
      <c r="L87" s="27">
        <v>271</v>
      </c>
      <c r="M87" s="50" t="s">
        <v>1368</v>
      </c>
      <c r="N87" s="27" t="s">
        <v>1369</v>
      </c>
      <c r="O87" s="27">
        <v>14281</v>
      </c>
      <c r="P87" s="50" t="s">
        <v>44</v>
      </c>
      <c r="Q87" s="27">
        <f t="shared" ref="Q87:S87" si="84">IFERROR(VLOOKUP(P87,B$8:E$125,2,0),0)</f>
        <v>514101</v>
      </c>
      <c r="R87" s="27" t="str">
        <f t="shared" si="84"/>
        <v>FRK.01.</v>
      </c>
      <c r="S87" s="341" t="str">
        <f t="shared" si="84"/>
        <v>Wykonywanie usług fryzjerskich</v>
      </c>
      <c r="T87" s="78" t="s">
        <v>1354</v>
      </c>
      <c r="U87" s="79">
        <v>9</v>
      </c>
      <c r="V87" s="79">
        <v>9</v>
      </c>
      <c r="W87" s="27" t="s">
        <v>161</v>
      </c>
      <c r="X87" s="79">
        <v>0</v>
      </c>
      <c r="Y87" s="79">
        <v>0</v>
      </c>
      <c r="Z87" s="279" t="str">
        <f t="shared" si="40"/>
        <v>Centrum Kształcenia Zawodowego i Ustawicznego w Legnicy, ul. Lotnicza 26, 59-220 Legnica</v>
      </c>
      <c r="AA87" s="61" t="s">
        <v>111</v>
      </c>
      <c r="AB87" s="38"/>
      <c r="AC87" s="38"/>
      <c r="AD87" s="38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</row>
    <row r="88" spans="1:66" ht="15" customHeight="1">
      <c r="A88" s="39"/>
      <c r="B88" s="84" t="s">
        <v>462</v>
      </c>
      <c r="C88" s="85">
        <v>313211</v>
      </c>
      <c r="D88" s="85" t="s">
        <v>463</v>
      </c>
      <c r="E88" s="84" t="s">
        <v>464</v>
      </c>
      <c r="F88" s="39"/>
      <c r="G88" s="39"/>
      <c r="H88" s="39"/>
      <c r="I88" s="39"/>
      <c r="J88" s="39"/>
      <c r="K88" s="39"/>
      <c r="L88" s="27">
        <v>272</v>
      </c>
      <c r="M88" s="50" t="s">
        <v>1368</v>
      </c>
      <c r="N88" s="27" t="s">
        <v>1369</v>
      </c>
      <c r="O88" s="27">
        <v>14281</v>
      </c>
      <c r="P88" s="50" t="s">
        <v>40</v>
      </c>
      <c r="Q88" s="27">
        <f t="shared" ref="Q88:S88" si="85">IFERROR(VLOOKUP(P88,B$8:E$125,2,0),0)</f>
        <v>741103</v>
      </c>
      <c r="R88" s="27" t="str">
        <f t="shared" si="85"/>
        <v>ELE.02.</v>
      </c>
      <c r="S88" s="341" t="str">
        <f t="shared" si="85"/>
        <v>Montaż, uruchamianie i konserwacja instalacji, maszyn i urządzeń elektrycznych</v>
      </c>
      <c r="T88" s="350" t="s">
        <v>1242</v>
      </c>
      <c r="U88" s="79">
        <v>2</v>
      </c>
      <c r="V88" s="79">
        <v>0</v>
      </c>
      <c r="W88" s="27" t="s">
        <v>161</v>
      </c>
      <c r="X88" s="79">
        <v>2</v>
      </c>
      <c r="Y88" s="79">
        <v>0</v>
      </c>
      <c r="Z88" s="30" t="str">
        <f t="shared" si="40"/>
        <v>Centrum Kształcenia Zawodowego i Ustawicznego, 67-400 Wschowa, Plac Kosynierów 1</v>
      </c>
      <c r="AA88" s="61" t="s">
        <v>181</v>
      </c>
      <c r="AB88" s="38"/>
      <c r="AC88" s="38"/>
      <c r="AD88" s="38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98" t="s">
        <v>1350</v>
      </c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</row>
    <row r="89" spans="1:66" ht="15" customHeight="1">
      <c r="A89" s="39"/>
      <c r="B89" s="25" t="s">
        <v>467</v>
      </c>
      <c r="C89" s="26">
        <v>834105</v>
      </c>
      <c r="D89" s="26" t="s">
        <v>468</v>
      </c>
      <c r="E89" s="25" t="s">
        <v>469</v>
      </c>
      <c r="F89" s="39"/>
      <c r="G89" s="39"/>
      <c r="H89" s="39"/>
      <c r="I89" s="39"/>
      <c r="J89" s="39"/>
      <c r="K89" s="39"/>
      <c r="L89" s="27">
        <v>274</v>
      </c>
      <c r="M89" s="50" t="s">
        <v>1368</v>
      </c>
      <c r="N89" s="27" t="s">
        <v>1369</v>
      </c>
      <c r="O89" s="27">
        <v>14281</v>
      </c>
      <c r="P89" s="50" t="s">
        <v>74</v>
      </c>
      <c r="Q89" s="27">
        <f t="shared" ref="Q89:S89" si="86">IFERROR(VLOOKUP(P89,B$8:E$125,2,0),0)</f>
        <v>522301</v>
      </c>
      <c r="R89" s="27" t="str">
        <f t="shared" si="86"/>
        <v>HAN.01.</v>
      </c>
      <c r="S89" s="341" t="str">
        <f t="shared" si="86"/>
        <v>Prowadzenie sprzedaży</v>
      </c>
      <c r="T89" s="245" t="s">
        <v>89</v>
      </c>
      <c r="U89" s="79">
        <v>2</v>
      </c>
      <c r="V89" s="79">
        <v>1</v>
      </c>
      <c r="W89" s="27" t="s">
        <v>161</v>
      </c>
      <c r="X89" s="79">
        <v>0</v>
      </c>
      <c r="Y89" s="79">
        <v>0</v>
      </c>
      <c r="Z89" s="30" t="str">
        <f t="shared" si="40"/>
        <v>Centrum Kształcenia Zawodowego i Ustawicznego w Legnicy, ul. Lotnicza 26, 59-220 Legnica</v>
      </c>
      <c r="AA89" s="61" t="s">
        <v>111</v>
      </c>
      <c r="AB89" s="38"/>
      <c r="AC89" s="38"/>
      <c r="AD89" s="38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</row>
    <row r="90" spans="1:66" ht="15" customHeight="1">
      <c r="A90" s="39"/>
      <c r="B90" s="25" t="s">
        <v>471</v>
      </c>
      <c r="C90" s="26">
        <v>815204</v>
      </c>
      <c r="D90" s="26" t="s">
        <v>472</v>
      </c>
      <c r="E90" s="25" t="s">
        <v>473</v>
      </c>
      <c r="F90" s="39"/>
      <c r="G90" s="39"/>
      <c r="H90" s="39"/>
      <c r="I90" s="39"/>
      <c r="J90" s="39"/>
      <c r="K90" s="39"/>
      <c r="L90" s="27">
        <v>98</v>
      </c>
      <c r="M90" s="50" t="s">
        <v>362</v>
      </c>
      <c r="N90" s="27" t="s">
        <v>363</v>
      </c>
      <c r="O90" s="27">
        <v>34920</v>
      </c>
      <c r="P90" s="50" t="s">
        <v>124</v>
      </c>
      <c r="Q90" s="27">
        <f t="shared" ref="Q90:S90" si="87">IFERROR(VLOOKUP(P90,B$8:E$125,2,0),0)</f>
        <v>722307</v>
      </c>
      <c r="R90" s="27" t="str">
        <f t="shared" si="87"/>
        <v>MEC.05.</v>
      </c>
      <c r="S90" s="341" t="str">
        <f t="shared" si="87"/>
        <v> Użytkowanie obrabiarek skrawających</v>
      </c>
      <c r="T90" s="181" t="s">
        <v>89</v>
      </c>
      <c r="U90" s="79">
        <v>1</v>
      </c>
      <c r="V90" s="79">
        <v>0</v>
      </c>
      <c r="W90" s="78" t="s">
        <v>33</v>
      </c>
      <c r="X90" s="79">
        <v>1</v>
      </c>
      <c r="Y90" s="79">
        <v>0</v>
      </c>
      <c r="Z90" s="309" t="str">
        <f t="shared" si="40"/>
        <v>Centrum Kształcenia Zawodowego w Świdnicy, 58-105 Świdnica, ul. Gen. Władysława Sikorskiego 41</v>
      </c>
      <c r="AA90" s="61" t="s">
        <v>34</v>
      </c>
      <c r="AB90" s="38"/>
      <c r="AC90" s="7"/>
      <c r="AD90" s="38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17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</row>
    <row r="91" spans="1:66" ht="15" customHeight="1">
      <c r="A91" s="39"/>
      <c r="B91" s="25" t="s">
        <v>124</v>
      </c>
      <c r="C91" s="26">
        <v>722307</v>
      </c>
      <c r="D91" s="26" t="s">
        <v>477</v>
      </c>
      <c r="E91" s="25" t="s">
        <v>478</v>
      </c>
      <c r="F91" s="39"/>
      <c r="G91" s="39"/>
      <c r="H91" s="39"/>
      <c r="I91" s="39"/>
      <c r="J91" s="39"/>
      <c r="K91" s="39"/>
      <c r="L91" s="27">
        <v>100</v>
      </c>
      <c r="M91" s="50" t="s">
        <v>362</v>
      </c>
      <c r="N91" s="27" t="s">
        <v>363</v>
      </c>
      <c r="O91" s="27">
        <v>34920</v>
      </c>
      <c r="P91" s="50" t="s">
        <v>61</v>
      </c>
      <c r="Q91" s="27">
        <f t="shared" ref="Q91:S91" si="88">IFERROR(VLOOKUP(P91,B$8:E$125,2,0),0)</f>
        <v>723103</v>
      </c>
      <c r="R91" s="27" t="str">
        <f t="shared" si="88"/>
        <v>MOT.05.</v>
      </c>
      <c r="S91" s="341" t="str">
        <f t="shared" si="88"/>
        <v>Obsługa, diagnozowanie oraz naprawa pojazdów samochodowych</v>
      </c>
      <c r="T91" s="152" t="s">
        <v>366</v>
      </c>
      <c r="U91" s="79">
        <v>3</v>
      </c>
      <c r="V91" s="79">
        <v>0</v>
      </c>
      <c r="W91" s="78" t="s">
        <v>33</v>
      </c>
      <c r="X91" s="79">
        <v>3</v>
      </c>
      <c r="Y91" s="79">
        <v>0</v>
      </c>
      <c r="Z91" s="30" t="str">
        <f t="shared" si="40"/>
        <v>Centrum Kształcenia Zawodowego w Świdnicy, 58-105 Świdnica, ul. Gen. Władysława Sikorskiego 41</v>
      </c>
      <c r="AA91" s="61" t="s">
        <v>34</v>
      </c>
      <c r="AB91" s="38"/>
      <c r="AC91" s="38"/>
      <c r="AD91" s="38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17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</row>
    <row r="92" spans="1:66" ht="15" customHeight="1">
      <c r="A92" s="39"/>
      <c r="B92" s="25" t="s">
        <v>480</v>
      </c>
      <c r="C92" s="26">
        <v>732305</v>
      </c>
      <c r="D92" s="26" t="s">
        <v>481</v>
      </c>
      <c r="E92" s="25" t="s">
        <v>482</v>
      </c>
      <c r="F92" s="39"/>
      <c r="G92" s="39"/>
      <c r="H92" s="39"/>
      <c r="I92" s="39"/>
      <c r="J92" s="39"/>
      <c r="K92" s="39"/>
      <c r="L92" s="27">
        <v>109</v>
      </c>
      <c r="M92" s="50" t="s">
        <v>1371</v>
      </c>
      <c r="N92" s="27" t="s">
        <v>377</v>
      </c>
      <c r="O92" s="27">
        <v>89004</v>
      </c>
      <c r="P92" s="50" t="s">
        <v>124</v>
      </c>
      <c r="Q92" s="27">
        <f t="shared" ref="Q92:S92" si="89">IFERROR(VLOOKUP(P92,B$8:E$125,2,0),0)</f>
        <v>722307</v>
      </c>
      <c r="R92" s="27" t="str">
        <f t="shared" si="89"/>
        <v>MEC.05.</v>
      </c>
      <c r="S92" s="341" t="str">
        <f t="shared" si="89"/>
        <v> Użytkowanie obrabiarek skrawających</v>
      </c>
      <c r="T92" s="31" t="s">
        <v>140</v>
      </c>
      <c r="U92" s="79">
        <v>3</v>
      </c>
      <c r="V92" s="79">
        <v>0</v>
      </c>
      <c r="W92" s="78" t="s">
        <v>33</v>
      </c>
      <c r="X92" s="79">
        <v>3</v>
      </c>
      <c r="Y92" s="79">
        <v>0</v>
      </c>
      <c r="Z92" s="30" t="str">
        <f t="shared" si="40"/>
        <v>Centrum Kształcenia Zawodowego w Świdnicy, 58-105 Świdnica, ul. Gen. Władysława Sikorskiego 41</v>
      </c>
      <c r="AA92" s="61" t="s">
        <v>34</v>
      </c>
      <c r="AB92" s="38"/>
      <c r="AC92" s="38"/>
      <c r="AD92" s="38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39"/>
    </row>
    <row r="93" spans="1:66" ht="15" customHeight="1">
      <c r="A93" s="1"/>
      <c r="B93" s="25" t="s">
        <v>487</v>
      </c>
      <c r="C93" s="26">
        <v>818115</v>
      </c>
      <c r="D93" s="26" t="s">
        <v>488</v>
      </c>
      <c r="E93" s="25" t="s">
        <v>489</v>
      </c>
      <c r="F93" s="1"/>
      <c r="G93" s="1"/>
      <c r="H93" s="1"/>
      <c r="I93" s="1"/>
      <c r="J93" s="1"/>
      <c r="K93" s="1"/>
      <c r="L93" s="27">
        <v>111</v>
      </c>
      <c r="M93" s="50" t="s">
        <v>393</v>
      </c>
      <c r="N93" s="27" t="s">
        <v>394</v>
      </c>
      <c r="O93" s="27">
        <v>49570</v>
      </c>
      <c r="P93" s="50" t="s">
        <v>57</v>
      </c>
      <c r="Q93" s="27">
        <f t="shared" ref="Q93:S93" si="90">IFERROR(VLOOKUP(P93,B$8:E$125,2,0),0)</f>
        <v>721306</v>
      </c>
      <c r="R93" s="27" t="str">
        <f t="shared" si="90"/>
        <v>MOT.01.</v>
      </c>
      <c r="S93" s="341" t="str">
        <f t="shared" si="90"/>
        <v>Diagnozowanie i naprawa nadwozi pojazdów samochodowych</v>
      </c>
      <c r="T93" s="187" t="s">
        <v>116</v>
      </c>
      <c r="U93" s="79">
        <v>1</v>
      </c>
      <c r="V93" s="79">
        <v>0</v>
      </c>
      <c r="W93" s="78" t="s">
        <v>161</v>
      </c>
      <c r="X93" s="79">
        <v>0</v>
      </c>
      <c r="Y93" s="79">
        <v>0</v>
      </c>
      <c r="Z93" s="30" t="str">
        <f t="shared" si="40"/>
        <v>Centrum Kształcenia Zawodowego w Świdnicy, 58-105 Świdnica, ul. Gen. Władysława Sikorskiego 41</v>
      </c>
      <c r="AA93" s="61" t="s">
        <v>34</v>
      </c>
      <c r="AB93" s="38"/>
      <c r="AC93" s="38"/>
      <c r="AD93" s="38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</row>
    <row r="94" spans="1:66" ht="15" customHeight="1">
      <c r="A94" s="1"/>
      <c r="B94" s="25" t="s">
        <v>491</v>
      </c>
      <c r="C94" s="26">
        <v>813134</v>
      </c>
      <c r="D94" s="26" t="s">
        <v>492</v>
      </c>
      <c r="E94" s="25" t="s">
        <v>493</v>
      </c>
      <c r="F94" s="1"/>
      <c r="G94" s="1"/>
      <c r="H94" s="1"/>
      <c r="I94" s="1"/>
      <c r="J94" s="1"/>
      <c r="K94" s="1"/>
      <c r="L94" s="27">
        <v>112</v>
      </c>
      <c r="M94" s="50" t="s">
        <v>393</v>
      </c>
      <c r="N94" s="27" t="s">
        <v>394</v>
      </c>
      <c r="O94" s="27">
        <v>49570</v>
      </c>
      <c r="P94" s="50" t="s">
        <v>31</v>
      </c>
      <c r="Q94" s="27">
        <f t="shared" ref="Q94:S94" si="91">IFERROR(VLOOKUP(P94,B$8:E$125,2,0),0)</f>
        <v>751201</v>
      </c>
      <c r="R94" s="27" t="str">
        <f t="shared" si="91"/>
        <v>SPC.01.</v>
      </c>
      <c r="S94" s="341" t="str">
        <f t="shared" si="91"/>
        <v>Produkcja wyrobów cukierniczych</v>
      </c>
      <c r="T94" s="181" t="s">
        <v>216</v>
      </c>
      <c r="U94" s="34">
        <v>3</v>
      </c>
      <c r="V94" s="34">
        <v>3</v>
      </c>
      <c r="W94" s="78" t="s">
        <v>33</v>
      </c>
      <c r="X94" s="79">
        <v>0</v>
      </c>
      <c r="Y94" s="79">
        <v>0</v>
      </c>
      <c r="Z94" s="279" t="str">
        <f t="shared" si="40"/>
        <v>Centrum Kształcenia Zawodowego w Świdnicy, 58-105 Świdnica, ul. Gen. Władysława Sikorskiego 41</v>
      </c>
      <c r="AA94" s="61" t="s">
        <v>34</v>
      </c>
      <c r="AB94" s="38"/>
      <c r="AC94" s="38"/>
      <c r="AD94" s="38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</row>
    <row r="95" spans="1:66" ht="15" customHeight="1">
      <c r="A95" s="1"/>
      <c r="B95" s="25" t="s">
        <v>495</v>
      </c>
      <c r="C95" s="26">
        <v>818116</v>
      </c>
      <c r="D95" s="26" t="s">
        <v>496</v>
      </c>
      <c r="E95" s="25" t="s">
        <v>497</v>
      </c>
      <c r="F95" s="1"/>
      <c r="G95" s="1"/>
      <c r="H95" s="1"/>
      <c r="I95" s="1"/>
      <c r="J95" s="1"/>
      <c r="K95" s="1"/>
      <c r="L95" s="27">
        <v>656</v>
      </c>
      <c r="M95" s="50" t="s">
        <v>1335</v>
      </c>
      <c r="N95" s="27" t="s">
        <v>1110</v>
      </c>
      <c r="O95" s="27">
        <v>14530</v>
      </c>
      <c r="P95" s="50" t="s">
        <v>298</v>
      </c>
      <c r="Q95" s="27">
        <f t="shared" ref="Q95:S95" si="92">IFERROR(VLOOKUP(P95,B$8:E$125,2,0),0)</f>
        <v>723318</v>
      </c>
      <c r="R95" s="27" t="str">
        <f t="shared" si="92"/>
        <v>TKO.09.</v>
      </c>
      <c r="S95" s="341" t="str">
        <f t="shared" si="92"/>
        <v xml:space="preserve"> Wykonywanie robót związanych z utrzymaniem i naprawą pojazdów kolejowych</v>
      </c>
      <c r="T95" s="351" t="s">
        <v>1372</v>
      </c>
      <c r="U95" s="34">
        <v>1</v>
      </c>
      <c r="V95" s="79">
        <v>0</v>
      </c>
      <c r="W95" s="27" t="s">
        <v>161</v>
      </c>
      <c r="X95" s="79">
        <v>3</v>
      </c>
      <c r="Y95" s="79">
        <v>0</v>
      </c>
      <c r="Z95" s="279">
        <f>IFERROR(VLOOKUP(AA95,AH$8:AI$42,2,0),0)</f>
        <v>0</v>
      </c>
      <c r="AA95" s="61" t="s">
        <v>227</v>
      </c>
      <c r="AB95" s="38"/>
      <c r="AC95" s="38"/>
      <c r="AD95" s="38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</row>
    <row r="96" spans="1:66" ht="15" customHeight="1">
      <c r="A96" s="1"/>
      <c r="B96" s="25" t="s">
        <v>499</v>
      </c>
      <c r="C96" s="26">
        <v>731104</v>
      </c>
      <c r="D96" s="26" t="s">
        <v>500</v>
      </c>
      <c r="E96" s="25" t="s">
        <v>501</v>
      </c>
      <c r="F96" s="1"/>
      <c r="G96" s="1"/>
      <c r="H96" s="1"/>
      <c r="I96" s="1"/>
      <c r="J96" s="1"/>
      <c r="K96" s="1"/>
      <c r="L96" s="27">
        <v>113</v>
      </c>
      <c r="M96" s="50" t="s">
        <v>393</v>
      </c>
      <c r="N96" s="27" t="s">
        <v>394</v>
      </c>
      <c r="O96" s="27">
        <v>49570</v>
      </c>
      <c r="P96" s="50" t="s">
        <v>40</v>
      </c>
      <c r="Q96" s="27">
        <f t="shared" ref="Q96:S96" si="93">IFERROR(VLOOKUP(P96,B$8:E$125,2,0),0)</f>
        <v>741103</v>
      </c>
      <c r="R96" s="27" t="str">
        <f t="shared" si="93"/>
        <v>ELE.02.</v>
      </c>
      <c r="S96" s="341" t="str">
        <f t="shared" si="93"/>
        <v>Montaż, uruchamianie i konserwacja instalacji, maszyn i urządzeń elektrycznych</v>
      </c>
      <c r="T96" s="204" t="s">
        <v>1227</v>
      </c>
      <c r="U96" s="79">
        <v>4</v>
      </c>
      <c r="V96" s="79">
        <v>0</v>
      </c>
      <c r="W96" s="78" t="s">
        <v>161</v>
      </c>
      <c r="X96" s="79">
        <v>0</v>
      </c>
      <c r="Y96" s="79">
        <v>0</v>
      </c>
      <c r="Z96" s="279" t="str">
        <f t="shared" ref="Z96:Z151" si="94">IFERROR(VLOOKUP(AA96,AH$8:AI$35,2,0),0)</f>
        <v>Centrum Kształcenia Zawodowego w Świdnicy, 58-105 Świdnica, ul. Gen. Władysława Sikorskiego 41</v>
      </c>
      <c r="AA96" s="61" t="s">
        <v>34</v>
      </c>
      <c r="AB96" s="38"/>
      <c r="AC96" s="38"/>
      <c r="AD96" s="38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</row>
    <row r="97" spans="1:66" ht="18" customHeight="1">
      <c r="A97" s="1"/>
      <c r="B97" s="25" t="s">
        <v>127</v>
      </c>
      <c r="C97" s="26">
        <v>751204</v>
      </c>
      <c r="D97" s="26" t="s">
        <v>503</v>
      </c>
      <c r="E97" s="25" t="s">
        <v>504</v>
      </c>
      <c r="F97" s="1"/>
      <c r="G97" s="1"/>
      <c r="H97" s="1"/>
      <c r="I97" s="1"/>
      <c r="J97" s="1"/>
      <c r="K97" s="1"/>
      <c r="L97" s="27">
        <v>114</v>
      </c>
      <c r="M97" s="50" t="s">
        <v>393</v>
      </c>
      <c r="N97" s="27" t="s">
        <v>394</v>
      </c>
      <c r="O97" s="27">
        <v>49570</v>
      </c>
      <c r="P97" s="50" t="s">
        <v>40</v>
      </c>
      <c r="Q97" s="27">
        <f t="shared" ref="Q97:S97" si="95">IFERROR(VLOOKUP(P97,B$8:E$125,2,0),0)</f>
        <v>741103</v>
      </c>
      <c r="R97" s="27" t="str">
        <f t="shared" si="95"/>
        <v>ELE.02.</v>
      </c>
      <c r="S97" s="27" t="str">
        <f t="shared" si="95"/>
        <v>Montaż, uruchamianie i konserwacja instalacji, maszyn i urządzeń elektrycznych</v>
      </c>
      <c r="T97" s="81"/>
      <c r="U97" s="347">
        <v>0</v>
      </c>
      <c r="V97" s="79">
        <v>0</v>
      </c>
      <c r="W97" s="78" t="s">
        <v>161</v>
      </c>
      <c r="X97" s="79">
        <v>0</v>
      </c>
      <c r="Y97" s="79">
        <v>0</v>
      </c>
      <c r="Z97" s="279" t="str">
        <f t="shared" si="94"/>
        <v>Centrum Kształcenia Zawodowego w Świdnicy, 58-105 Świdnica, ul. Gen. Władysława Sikorskiego 41</v>
      </c>
      <c r="AA97" s="61" t="s">
        <v>34</v>
      </c>
      <c r="AB97" s="38"/>
      <c r="AC97" s="38"/>
      <c r="AD97" s="38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9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</row>
    <row r="98" spans="1:66" ht="20.25" customHeight="1">
      <c r="A98" s="39"/>
      <c r="B98" s="25" t="s">
        <v>68</v>
      </c>
      <c r="C98" s="26">
        <v>962907</v>
      </c>
      <c r="D98" s="26" t="s">
        <v>508</v>
      </c>
      <c r="E98" s="25" t="s">
        <v>509</v>
      </c>
      <c r="F98" s="39"/>
      <c r="G98" s="39"/>
      <c r="H98" s="39"/>
      <c r="I98" s="39"/>
      <c r="J98" s="39"/>
      <c r="K98" s="39"/>
      <c r="L98" s="27">
        <v>115</v>
      </c>
      <c r="M98" s="50" t="s">
        <v>393</v>
      </c>
      <c r="N98" s="27" t="s">
        <v>394</v>
      </c>
      <c r="O98" s="27">
        <v>49570</v>
      </c>
      <c r="P98" s="50" t="s">
        <v>120</v>
      </c>
      <c r="Q98" s="27">
        <f t="shared" ref="Q98:S98" si="96">IFERROR(VLOOKUP(P98,B$8:E$125,2,0),0)</f>
        <v>712618</v>
      </c>
      <c r="R98" s="27" t="str">
        <f t="shared" si="96"/>
        <v>BUD.09.</v>
      </c>
      <c r="S98" s="341" t="str">
        <f t="shared" si="96"/>
        <v>Wykonywanie robót związanych z budową, montażem i eksploatacją sieci oraz instalacji sanitarnych</v>
      </c>
      <c r="T98" s="206" t="s">
        <v>1227</v>
      </c>
      <c r="U98" s="32">
        <v>3</v>
      </c>
      <c r="V98" s="32">
        <v>0</v>
      </c>
      <c r="W98" s="33" t="s">
        <v>161</v>
      </c>
      <c r="X98" s="32">
        <v>0</v>
      </c>
      <c r="Y98" s="32">
        <v>0</v>
      </c>
      <c r="Z98" s="30" t="str">
        <f t="shared" si="94"/>
        <v>Centrum Kształcenia Zawodowego w Świdnicy, 58-105 Świdnica, ul. Gen. Władysława Sikorskiego 41</v>
      </c>
      <c r="AA98" s="61" t="s">
        <v>34</v>
      </c>
      <c r="AB98" s="38"/>
      <c r="AC98" s="38"/>
      <c r="AD98" s="38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17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9"/>
      <c r="BN98" s="39"/>
    </row>
    <row r="99" spans="1:66" ht="15" customHeight="1">
      <c r="A99" s="39"/>
      <c r="B99" s="25" t="s">
        <v>511</v>
      </c>
      <c r="C99" s="26">
        <v>932920</v>
      </c>
      <c r="D99" s="26" t="s">
        <v>512</v>
      </c>
      <c r="E99" s="25" t="s">
        <v>513</v>
      </c>
      <c r="F99" s="39"/>
      <c r="G99" s="39"/>
      <c r="H99" s="39"/>
      <c r="I99" s="39"/>
      <c r="J99" s="39"/>
      <c r="K99" s="39"/>
      <c r="L99" s="27">
        <v>116</v>
      </c>
      <c r="M99" s="50" t="s">
        <v>393</v>
      </c>
      <c r="N99" s="27" t="s">
        <v>394</v>
      </c>
      <c r="O99" s="27">
        <v>49570</v>
      </c>
      <c r="P99" s="50" t="s">
        <v>88</v>
      </c>
      <c r="Q99" s="27">
        <f t="shared" ref="Q99:S99" si="97">IFERROR(VLOOKUP(P99,B$8:E$125,2,0),0)</f>
        <v>711204</v>
      </c>
      <c r="R99" s="27" t="str">
        <f t="shared" si="97"/>
        <v>BUD.12.</v>
      </c>
      <c r="S99" s="341" t="str">
        <f t="shared" si="97"/>
        <v> Wykonywanie robót murarskich i tynkarskich</v>
      </c>
      <c r="T99" s="277" t="s">
        <v>366</v>
      </c>
      <c r="U99" s="32">
        <v>1</v>
      </c>
      <c r="V99" s="32">
        <v>0</v>
      </c>
      <c r="W99" s="33" t="s">
        <v>161</v>
      </c>
      <c r="X99" s="32">
        <v>0</v>
      </c>
      <c r="Y99" s="32">
        <v>0</v>
      </c>
      <c r="Z99" s="30" t="str">
        <f t="shared" si="94"/>
        <v>Centrum Kształcenia Zawodowego w Świdnicy, 58-105 Świdnica, ul. Gen. Władysława Sikorskiego 41</v>
      </c>
      <c r="AA99" s="61" t="s">
        <v>34</v>
      </c>
      <c r="AB99" s="38"/>
      <c r="AC99" s="38"/>
      <c r="AD99" s="38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9"/>
      <c r="BN99" s="39"/>
    </row>
    <row r="100" spans="1:66" ht="15" customHeight="1">
      <c r="A100" s="39"/>
      <c r="B100" s="25" t="s">
        <v>518</v>
      </c>
      <c r="C100" s="26">
        <v>941203</v>
      </c>
      <c r="D100" s="26" t="s">
        <v>519</v>
      </c>
      <c r="E100" s="25" t="s">
        <v>520</v>
      </c>
      <c r="F100" s="39"/>
      <c r="G100" s="39"/>
      <c r="H100" s="39"/>
      <c r="I100" s="39"/>
      <c r="J100" s="39"/>
      <c r="K100" s="39"/>
      <c r="L100" s="27">
        <v>119</v>
      </c>
      <c r="M100" s="50" t="s">
        <v>393</v>
      </c>
      <c r="N100" s="27" t="s">
        <v>394</v>
      </c>
      <c r="O100" s="27">
        <v>49570</v>
      </c>
      <c r="P100" s="50" t="s">
        <v>74</v>
      </c>
      <c r="Q100" s="27">
        <f t="shared" ref="Q100:S100" si="98">IFERROR(VLOOKUP(P100,B$8:E$125,2,0),0)</f>
        <v>522301</v>
      </c>
      <c r="R100" s="27" t="str">
        <f t="shared" si="98"/>
        <v>HAN.01.</v>
      </c>
      <c r="S100" s="341" t="str">
        <f t="shared" si="98"/>
        <v>Prowadzenie sprzedaży</v>
      </c>
      <c r="T100" s="352" t="s">
        <v>89</v>
      </c>
      <c r="U100" s="353">
        <v>11</v>
      </c>
      <c r="V100" s="353">
        <v>8</v>
      </c>
      <c r="W100" s="33" t="s">
        <v>161</v>
      </c>
      <c r="X100" s="32">
        <v>0</v>
      </c>
      <c r="Y100" s="32">
        <v>0</v>
      </c>
      <c r="Z100" s="30" t="str">
        <f t="shared" si="94"/>
        <v>Centrum Kształcenia Zawodowego w Świdnicy, 58-105 Świdnica, ul. Gen. Władysława Sikorskiego 41</v>
      </c>
      <c r="AA100" s="61" t="s">
        <v>34</v>
      </c>
      <c r="AB100" s="38"/>
      <c r="AC100" s="38"/>
      <c r="AD100" s="38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</row>
    <row r="101" spans="1:66" ht="15" customHeight="1">
      <c r="A101" s="39"/>
      <c r="B101" s="25" t="s">
        <v>522</v>
      </c>
      <c r="C101" s="26">
        <v>932915</v>
      </c>
      <c r="D101" s="26" t="s">
        <v>523</v>
      </c>
      <c r="E101" s="25" t="s">
        <v>524</v>
      </c>
      <c r="F101" s="39"/>
      <c r="G101" s="39"/>
      <c r="H101" s="39"/>
      <c r="I101" s="39"/>
      <c r="J101" s="39"/>
      <c r="K101" s="39"/>
      <c r="L101" s="27">
        <v>121</v>
      </c>
      <c r="M101" s="50" t="s">
        <v>393</v>
      </c>
      <c r="N101" s="27" t="s">
        <v>394</v>
      </c>
      <c r="O101" s="27">
        <v>49570</v>
      </c>
      <c r="P101" s="50" t="s">
        <v>127</v>
      </c>
      <c r="Q101" s="27">
        <f t="shared" ref="Q101:S101" si="99">IFERROR(VLOOKUP(P101,B$8:E$125,2,0),0)</f>
        <v>751204</v>
      </c>
      <c r="R101" s="27" t="str">
        <f t="shared" si="99"/>
        <v>SPC.03.</v>
      </c>
      <c r="S101" s="27" t="str">
        <f t="shared" si="99"/>
        <v>Produkcja wyrobów piekarskich</v>
      </c>
      <c r="T101" s="264" t="s">
        <v>366</v>
      </c>
      <c r="U101" s="32">
        <v>3</v>
      </c>
      <c r="V101" s="32">
        <v>0</v>
      </c>
      <c r="W101" s="33" t="s">
        <v>33</v>
      </c>
      <c r="X101" s="32">
        <v>0</v>
      </c>
      <c r="Y101" s="32">
        <v>0</v>
      </c>
      <c r="Z101" s="30" t="str">
        <f t="shared" si="94"/>
        <v>Centrum Kształcenia Zawodowego w Świdnicy, 58-105 Świdnica, ul. Gen. Władysława Sikorskiego 41</v>
      </c>
      <c r="AA101" s="61" t="s">
        <v>34</v>
      </c>
      <c r="AB101" s="38"/>
      <c r="AC101" s="38"/>
      <c r="AD101" s="38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17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</row>
    <row r="102" spans="1:66" ht="15" customHeight="1">
      <c r="A102" s="39"/>
      <c r="B102" s="25" t="s">
        <v>526</v>
      </c>
      <c r="C102" s="26">
        <v>932916</v>
      </c>
      <c r="D102" s="26" t="s">
        <v>527</v>
      </c>
      <c r="E102" s="25" t="s">
        <v>528</v>
      </c>
      <c r="F102" s="39"/>
      <c r="G102" s="39"/>
      <c r="H102" s="39"/>
      <c r="I102" s="39"/>
      <c r="J102" s="39"/>
      <c r="K102" s="39"/>
      <c r="L102" s="27">
        <v>122</v>
      </c>
      <c r="M102" s="50" t="s">
        <v>393</v>
      </c>
      <c r="N102" s="27" t="s">
        <v>394</v>
      </c>
      <c r="O102" s="27">
        <v>49570</v>
      </c>
      <c r="P102" s="50" t="s">
        <v>254</v>
      </c>
      <c r="Q102" s="27">
        <f t="shared" ref="Q102:S102" si="100">IFERROR(VLOOKUP(P102,B$8:E$125,2,0),0)</f>
        <v>722204</v>
      </c>
      <c r="R102" s="27" t="str">
        <f t="shared" si="100"/>
        <v>MEC.08.</v>
      </c>
      <c r="S102" s="341" t="str">
        <f t="shared" si="100"/>
        <v>Wykonywanie i naprawa elementów maszyn, urządzeń i narzędzi</v>
      </c>
      <c r="T102" s="205" t="s">
        <v>1373</v>
      </c>
      <c r="U102" s="32">
        <v>1</v>
      </c>
      <c r="V102" s="32">
        <v>0</v>
      </c>
      <c r="W102" s="33" t="s">
        <v>161</v>
      </c>
      <c r="X102" s="32">
        <v>0</v>
      </c>
      <c r="Y102" s="32">
        <v>0</v>
      </c>
      <c r="Z102" s="30" t="str">
        <f t="shared" si="94"/>
        <v>Centrum Kształcenia Zawodowego w Świdnicy, 58-105 Świdnica, ul. Gen. Władysława Sikorskiego 41</v>
      </c>
      <c r="AA102" s="61" t="s">
        <v>34</v>
      </c>
      <c r="AB102" s="38"/>
      <c r="AC102" s="38"/>
      <c r="AD102" s="38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</row>
    <row r="103" spans="1:66" ht="15" customHeight="1">
      <c r="A103" s="39"/>
      <c r="B103" s="25" t="s">
        <v>530</v>
      </c>
      <c r="C103" s="26">
        <v>911205</v>
      </c>
      <c r="D103" s="26" t="s">
        <v>531</v>
      </c>
      <c r="E103" s="25" t="s">
        <v>532</v>
      </c>
      <c r="F103" s="39"/>
      <c r="G103" s="39"/>
      <c r="H103" s="39"/>
      <c r="I103" s="39"/>
      <c r="J103" s="39"/>
      <c r="K103" s="39"/>
      <c r="L103" s="27">
        <v>123</v>
      </c>
      <c r="M103" s="50" t="s">
        <v>393</v>
      </c>
      <c r="N103" s="27" t="s">
        <v>394</v>
      </c>
      <c r="O103" s="27">
        <v>49570</v>
      </c>
      <c r="P103" s="50" t="s">
        <v>149</v>
      </c>
      <c r="Q103" s="27">
        <f t="shared" ref="Q103:S103" si="101">IFERROR(VLOOKUP(P103,B$8:E$125,2,0),0)</f>
        <v>713203</v>
      </c>
      <c r="R103" s="27" t="str">
        <f t="shared" si="101"/>
        <v>MOT.03.</v>
      </c>
      <c r="S103" s="341" t="str">
        <f t="shared" si="101"/>
        <v>Diagnozowanie i naprawa powłok lakierniczych</v>
      </c>
      <c r="T103" s="264" t="s">
        <v>89</v>
      </c>
      <c r="U103" s="347">
        <v>0</v>
      </c>
      <c r="V103" s="32">
        <v>0</v>
      </c>
      <c r="W103" s="33" t="s">
        <v>161</v>
      </c>
      <c r="X103" s="32">
        <v>0</v>
      </c>
      <c r="Y103" s="32">
        <v>0</v>
      </c>
      <c r="Z103" s="30" t="str">
        <f t="shared" si="94"/>
        <v>Centrum Kształcenia Zawodowego w Świdnicy, 58-105 Świdnica, ul. Gen. Władysława Sikorskiego 41</v>
      </c>
      <c r="AA103" s="61" t="s">
        <v>34</v>
      </c>
      <c r="AB103" s="38"/>
      <c r="AC103" s="38"/>
      <c r="AD103" s="38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265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</row>
    <row r="104" spans="1:66" ht="15" customHeight="1">
      <c r="A104" s="39"/>
      <c r="B104" s="25" t="s">
        <v>534</v>
      </c>
      <c r="C104" s="26">
        <v>932917</v>
      </c>
      <c r="D104" s="26" t="s">
        <v>535</v>
      </c>
      <c r="E104" s="25" t="s">
        <v>536</v>
      </c>
      <c r="F104" s="39"/>
      <c r="G104" s="39"/>
      <c r="H104" s="39"/>
      <c r="I104" s="39"/>
      <c r="J104" s="39"/>
      <c r="K104" s="39"/>
      <c r="L104" s="27">
        <v>159</v>
      </c>
      <c r="M104" s="50" t="s">
        <v>1374</v>
      </c>
      <c r="N104" s="27" t="s">
        <v>485</v>
      </c>
      <c r="O104" s="27">
        <v>84850</v>
      </c>
      <c r="P104" s="50" t="s">
        <v>137</v>
      </c>
      <c r="Q104" s="27">
        <f t="shared" ref="Q104:S104" si="102">IFERROR(VLOOKUP(P104,B$8:E$125,2,0),0)</f>
        <v>741203</v>
      </c>
      <c r="R104" s="27" t="str">
        <f t="shared" si="102"/>
        <v>MOT.02.</v>
      </c>
      <c r="S104" s="341" t="str">
        <f t="shared" si="102"/>
        <v>Obsługa, diagnozowanie oraz naprawa mechatronicznych systemów pojazdów samochodowych</v>
      </c>
      <c r="T104" s="204" t="s">
        <v>160</v>
      </c>
      <c r="U104" s="79">
        <v>1</v>
      </c>
      <c r="V104" s="79">
        <v>0</v>
      </c>
      <c r="W104" s="78" t="s">
        <v>161</v>
      </c>
      <c r="X104" s="79">
        <v>1</v>
      </c>
      <c r="Y104" s="79">
        <v>0</v>
      </c>
      <c r="Z104" s="30" t="str">
        <f t="shared" si="94"/>
        <v>Centrum Kształcenia Zawodowego w Świdnicy, 58-105 Świdnica, ul. Gen. Władysława Sikorskiego 41</v>
      </c>
      <c r="AA104" s="37" t="s">
        <v>34</v>
      </c>
      <c r="AB104" s="38"/>
      <c r="AC104" s="38"/>
      <c r="AD104" s="38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</row>
    <row r="105" spans="1:66" ht="15" customHeight="1">
      <c r="A105" s="39"/>
      <c r="B105" s="25"/>
      <c r="C105" s="26"/>
      <c r="D105" s="26"/>
      <c r="E105" s="25"/>
      <c r="F105" s="39"/>
      <c r="G105" s="39"/>
      <c r="H105" s="39"/>
      <c r="I105" s="39"/>
      <c r="J105" s="39"/>
      <c r="K105" s="39"/>
      <c r="L105" s="27">
        <v>160</v>
      </c>
      <c r="M105" s="50" t="s">
        <v>1374</v>
      </c>
      <c r="N105" s="27" t="s">
        <v>485</v>
      </c>
      <c r="O105" s="27">
        <v>84850</v>
      </c>
      <c r="P105" s="50" t="s">
        <v>114</v>
      </c>
      <c r="Q105" s="27">
        <f t="shared" ref="Q105:S105" si="103">IFERROR(VLOOKUP(P105,B$8:E$125,2,0),0)</f>
        <v>512001</v>
      </c>
      <c r="R105" s="27" t="str">
        <f t="shared" si="103"/>
        <v>HGT.02.</v>
      </c>
      <c r="S105" s="341" t="str">
        <f t="shared" si="103"/>
        <v> Przygotowanie i wydawanie dań</v>
      </c>
      <c r="T105" s="187" t="s">
        <v>116</v>
      </c>
      <c r="U105" s="34">
        <v>3</v>
      </c>
      <c r="V105" s="34">
        <v>3</v>
      </c>
      <c r="W105" s="78" t="s">
        <v>161</v>
      </c>
      <c r="X105" s="34">
        <v>3</v>
      </c>
      <c r="Y105" s="34">
        <v>3</v>
      </c>
      <c r="Z105" s="36" t="str">
        <f t="shared" si="94"/>
        <v>Centrum Kształcenia Zawodowego w Świdnicy, 58-105 Świdnica, ul. Gen. Władysława Sikorskiego 41</v>
      </c>
      <c r="AA105" s="61" t="s">
        <v>34</v>
      </c>
      <c r="AB105" s="7" t="s">
        <v>81</v>
      </c>
      <c r="AC105" s="38"/>
      <c r="AD105" s="38"/>
      <c r="AE105" s="3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265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</row>
    <row r="106" spans="1:66" ht="15" customHeight="1">
      <c r="A106" s="39"/>
      <c r="B106" s="25" t="s">
        <v>538</v>
      </c>
      <c r="C106" s="26">
        <v>932918</v>
      </c>
      <c r="D106" s="26" t="s">
        <v>539</v>
      </c>
      <c r="E106" s="25" t="s">
        <v>540</v>
      </c>
      <c r="F106" s="39"/>
      <c r="G106" s="39"/>
      <c r="H106" s="39"/>
      <c r="I106" s="39"/>
      <c r="J106" s="39"/>
      <c r="K106" s="39"/>
      <c r="L106" s="27">
        <v>161</v>
      </c>
      <c r="M106" s="50" t="s">
        <v>1374</v>
      </c>
      <c r="N106" s="27" t="s">
        <v>485</v>
      </c>
      <c r="O106" s="27">
        <v>84850</v>
      </c>
      <c r="P106" s="50" t="s">
        <v>44</v>
      </c>
      <c r="Q106" s="27">
        <f t="shared" ref="Q106:S106" si="104">IFERROR(VLOOKUP(P106,B$8:E$125,2,0),0)</f>
        <v>514101</v>
      </c>
      <c r="R106" s="27" t="str">
        <f t="shared" si="104"/>
        <v>FRK.01.</v>
      </c>
      <c r="S106" s="341" t="str">
        <f t="shared" si="104"/>
        <v>Wykonywanie usług fryzjerskich</v>
      </c>
      <c r="T106" s="187" t="s">
        <v>216</v>
      </c>
      <c r="U106" s="79">
        <v>4</v>
      </c>
      <c r="V106" s="79">
        <v>4</v>
      </c>
      <c r="W106" s="78" t="s">
        <v>161</v>
      </c>
      <c r="X106" s="79">
        <v>4</v>
      </c>
      <c r="Y106" s="79">
        <v>4</v>
      </c>
      <c r="Z106" s="30" t="str">
        <f t="shared" si="94"/>
        <v>Centrum Kształcenia Zawodowego w Świdnicy, 58-105 Świdnica, ul. Gen. Władysława Sikorskiego 41</v>
      </c>
      <c r="AA106" s="61" t="s">
        <v>34</v>
      </c>
      <c r="AB106" s="7" t="s">
        <v>81</v>
      </c>
      <c r="AC106" s="38"/>
      <c r="AD106" s="38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</row>
    <row r="107" spans="1:66" ht="15" customHeight="1">
      <c r="A107" s="39"/>
      <c r="B107" s="84" t="s">
        <v>542</v>
      </c>
      <c r="C107" s="85">
        <v>932922</v>
      </c>
      <c r="D107" s="85" t="s">
        <v>543</v>
      </c>
      <c r="E107" s="84" t="s">
        <v>544</v>
      </c>
      <c r="F107" s="39"/>
      <c r="G107" s="39"/>
      <c r="H107" s="39"/>
      <c r="I107" s="39"/>
      <c r="J107" s="39"/>
      <c r="K107" s="39"/>
      <c r="L107" s="27">
        <v>163</v>
      </c>
      <c r="M107" s="50" t="s">
        <v>1374</v>
      </c>
      <c r="N107" s="27" t="s">
        <v>485</v>
      </c>
      <c r="O107" s="27">
        <v>84850</v>
      </c>
      <c r="P107" s="50" t="s">
        <v>74</v>
      </c>
      <c r="Q107" s="27">
        <f t="shared" ref="Q107:S107" si="105">IFERROR(VLOOKUP(P107,B$8:E$125,2,0),0)</f>
        <v>522301</v>
      </c>
      <c r="R107" s="27" t="str">
        <f t="shared" si="105"/>
        <v>HAN.01.</v>
      </c>
      <c r="S107" s="341" t="str">
        <f t="shared" si="105"/>
        <v>Prowadzenie sprzedaży</v>
      </c>
      <c r="T107" s="187" t="s">
        <v>89</v>
      </c>
      <c r="U107" s="79">
        <v>3</v>
      </c>
      <c r="V107" s="79">
        <v>2</v>
      </c>
      <c r="W107" s="78" t="s">
        <v>161</v>
      </c>
      <c r="X107" s="79">
        <v>3</v>
      </c>
      <c r="Y107" s="79">
        <v>2</v>
      </c>
      <c r="Z107" s="30" t="str">
        <f t="shared" si="94"/>
        <v>Centrum Kształcenia Zawodowego w Świdnicy, 58-105 Świdnica, ul. Gen. Władysława Sikorskiego 41</v>
      </c>
      <c r="AA107" s="61" t="s">
        <v>34</v>
      </c>
      <c r="AB107" s="7" t="s">
        <v>81</v>
      </c>
      <c r="AC107" s="38"/>
      <c r="AD107" s="38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</row>
    <row r="108" spans="1:66" ht="15" customHeight="1">
      <c r="A108" s="39"/>
      <c r="B108" s="25" t="s">
        <v>546</v>
      </c>
      <c r="C108" s="26">
        <v>751108</v>
      </c>
      <c r="D108" s="26" t="s">
        <v>547</v>
      </c>
      <c r="E108" s="25" t="s">
        <v>548</v>
      </c>
      <c r="F108" s="39"/>
      <c r="G108" s="39"/>
      <c r="H108" s="39"/>
      <c r="I108" s="39"/>
      <c r="J108" s="39"/>
      <c r="K108" s="39"/>
      <c r="L108" s="27">
        <v>596</v>
      </c>
      <c r="M108" s="50" t="s">
        <v>1059</v>
      </c>
      <c r="N108" s="27" t="s">
        <v>1060</v>
      </c>
      <c r="O108" s="27">
        <v>18886</v>
      </c>
      <c r="P108" s="50" t="s">
        <v>44</v>
      </c>
      <c r="Q108" s="27">
        <f t="shared" ref="Q108:S108" si="106">IFERROR(VLOOKUP(P108,B$8:E$125,2,0),0)</f>
        <v>514101</v>
      </c>
      <c r="R108" s="27" t="str">
        <f t="shared" si="106"/>
        <v>FRK.01.</v>
      </c>
      <c r="S108" s="341" t="str">
        <f t="shared" si="106"/>
        <v>Wykonywanie usług fryzjerskich</v>
      </c>
      <c r="T108" s="110" t="s">
        <v>507</v>
      </c>
      <c r="U108" s="163">
        <v>1</v>
      </c>
      <c r="V108" s="163">
        <v>1</v>
      </c>
      <c r="W108" s="27" t="s">
        <v>33</v>
      </c>
      <c r="X108" s="79">
        <v>0</v>
      </c>
      <c r="Y108" s="79">
        <v>0</v>
      </c>
      <c r="Z108" s="30" t="str">
        <f t="shared" si="94"/>
        <v>Zespół Szkół Ponadpodstawowych im. Hipolita Cegielskiego w Ziębicach ul. Wojska Polskiego 3, 57-220 Ziębice</v>
      </c>
      <c r="AA108" s="61" t="s">
        <v>55</v>
      </c>
      <c r="AB108" s="38"/>
      <c r="AC108" s="38"/>
      <c r="AD108" s="38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</row>
    <row r="109" spans="1:66" ht="21.75" customHeight="1">
      <c r="A109" s="39"/>
      <c r="B109" s="25" t="s">
        <v>550</v>
      </c>
      <c r="C109" s="26">
        <v>751103</v>
      </c>
      <c r="D109" s="26" t="s">
        <v>551</v>
      </c>
      <c r="E109" s="25" t="s">
        <v>552</v>
      </c>
      <c r="F109" s="39"/>
      <c r="G109" s="39"/>
      <c r="H109" s="39"/>
      <c r="I109" s="39"/>
      <c r="J109" s="39"/>
      <c r="K109" s="39"/>
      <c r="L109" s="27">
        <v>599</v>
      </c>
      <c r="M109" s="50" t="s">
        <v>1059</v>
      </c>
      <c r="N109" s="27" t="s">
        <v>1060</v>
      </c>
      <c r="O109" s="27">
        <v>18886</v>
      </c>
      <c r="P109" s="50" t="s">
        <v>114</v>
      </c>
      <c r="Q109" s="27">
        <f t="shared" ref="Q109:S109" si="107">IFERROR(VLOOKUP(P109,B$8:E$125,2,0),0)</f>
        <v>512001</v>
      </c>
      <c r="R109" s="27" t="str">
        <f t="shared" si="107"/>
        <v>HGT.02.</v>
      </c>
      <c r="S109" s="341" t="str">
        <f t="shared" si="107"/>
        <v> Przygotowanie i wydawanie dań</v>
      </c>
      <c r="T109" s="31"/>
      <c r="U109" s="347">
        <v>0</v>
      </c>
      <c r="V109" s="34">
        <v>0</v>
      </c>
      <c r="W109" s="27" t="s">
        <v>33</v>
      </c>
      <c r="X109" s="79">
        <v>0</v>
      </c>
      <c r="Y109" s="79">
        <v>0</v>
      </c>
      <c r="Z109" s="30" t="str">
        <f t="shared" si="94"/>
        <v>Zespół Szkół Ponadpodstawowych im. Hipolita Cegielskiego w Ziębicach ul. Wojska Polskiego 3, 57-220 Ziębice</v>
      </c>
      <c r="AA109" s="61" t="s">
        <v>55</v>
      </c>
      <c r="AB109" s="38"/>
      <c r="AC109" s="38"/>
      <c r="AD109" s="38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98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</row>
    <row r="110" spans="1:66" ht="15" customHeight="1">
      <c r="A110" s="39"/>
      <c r="B110" s="25" t="s">
        <v>554</v>
      </c>
      <c r="C110" s="26">
        <v>612302</v>
      </c>
      <c r="D110" s="26" t="s">
        <v>555</v>
      </c>
      <c r="E110" s="25" t="s">
        <v>556</v>
      </c>
      <c r="F110" s="39"/>
      <c r="G110" s="39"/>
      <c r="H110" s="39"/>
      <c r="I110" s="39"/>
      <c r="J110" s="39"/>
      <c r="K110" s="39"/>
      <c r="L110" s="27">
        <v>598</v>
      </c>
      <c r="M110" s="50" t="s">
        <v>1059</v>
      </c>
      <c r="N110" s="27" t="s">
        <v>1060</v>
      </c>
      <c r="O110" s="27">
        <v>18886</v>
      </c>
      <c r="P110" s="50" t="s">
        <v>74</v>
      </c>
      <c r="Q110" s="27">
        <f t="shared" ref="Q110:S110" si="108">IFERROR(VLOOKUP(P110,B$8:E$125,2,0),0)</f>
        <v>522301</v>
      </c>
      <c r="R110" s="27" t="str">
        <f t="shared" si="108"/>
        <v>HAN.01.</v>
      </c>
      <c r="S110" s="341" t="str">
        <f t="shared" si="108"/>
        <v>Prowadzenie sprzedaży</v>
      </c>
      <c r="T110" s="110" t="s">
        <v>1260</v>
      </c>
      <c r="U110" s="163">
        <v>3</v>
      </c>
      <c r="V110" s="163">
        <v>3</v>
      </c>
      <c r="W110" s="27" t="s">
        <v>33</v>
      </c>
      <c r="X110" s="79">
        <v>0</v>
      </c>
      <c r="Y110" s="79">
        <v>0</v>
      </c>
      <c r="Z110" s="30" t="str">
        <f t="shared" si="94"/>
        <v>Zespół Szkół Ponadpodstawowych im. Hipolita Cegielskiego w Ziębicach ul. Wojska Polskiego 3, 57-220 Ziębice</v>
      </c>
      <c r="AA110" s="61" t="s">
        <v>55</v>
      </c>
      <c r="AB110" s="38"/>
      <c r="AC110" s="38"/>
      <c r="AD110" s="38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</row>
    <row r="111" spans="1:66" ht="15" customHeight="1">
      <c r="A111" s="1"/>
      <c r="B111" s="25" t="s">
        <v>557</v>
      </c>
      <c r="C111" s="26">
        <v>731808</v>
      </c>
      <c r="D111" s="26" t="s">
        <v>558</v>
      </c>
      <c r="E111" s="25" t="s">
        <v>559</v>
      </c>
      <c r="F111" s="1"/>
      <c r="G111" s="1"/>
      <c r="H111" s="1"/>
      <c r="I111" s="1"/>
      <c r="J111" s="1"/>
      <c r="K111" s="1"/>
      <c r="L111" s="27">
        <v>594</v>
      </c>
      <c r="M111" s="50" t="s">
        <v>1059</v>
      </c>
      <c r="N111" s="27" t="s">
        <v>1060</v>
      </c>
      <c r="O111" s="27">
        <v>18886</v>
      </c>
      <c r="P111" s="50" t="s">
        <v>79</v>
      </c>
      <c r="Q111" s="27">
        <f t="shared" ref="Q111:S111" si="109">IFERROR(VLOOKUP(P111,B$8:E$125,2,0),0)</f>
        <v>712905</v>
      </c>
      <c r="R111" s="27" t="str">
        <f t="shared" si="109"/>
        <v>BUD.11.</v>
      </c>
      <c r="S111" s="341" t="str">
        <f t="shared" si="109"/>
        <v> Wykonywanie robót montażowych, okładzinowych i wykończeniowych</v>
      </c>
      <c r="T111" s="75" t="s">
        <v>1250</v>
      </c>
      <c r="U111" s="34">
        <v>3</v>
      </c>
      <c r="V111" s="34">
        <v>0</v>
      </c>
      <c r="W111" s="27" t="s">
        <v>33</v>
      </c>
      <c r="X111" s="34">
        <v>3</v>
      </c>
      <c r="Y111" s="34">
        <v>0</v>
      </c>
      <c r="Z111" s="279" t="str">
        <f t="shared" si="94"/>
        <v>Centrum Kształcenia Zawodowego i Ustawicznego, 67-400 Wschowa, Plac Kosynierów 1</v>
      </c>
      <c r="AA111" s="61" t="s">
        <v>181</v>
      </c>
      <c r="AB111" s="38"/>
      <c r="AC111" s="38"/>
      <c r="AD111" s="38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</row>
    <row r="112" spans="1:66" ht="15" customHeight="1">
      <c r="A112" s="39"/>
      <c r="B112" s="25" t="s">
        <v>563</v>
      </c>
      <c r="C112" s="26">
        <v>613003</v>
      </c>
      <c r="D112" s="26" t="s">
        <v>564</v>
      </c>
      <c r="E112" s="25" t="s">
        <v>565</v>
      </c>
      <c r="F112" s="39"/>
      <c r="G112" s="39"/>
      <c r="H112" s="39"/>
      <c r="I112" s="39"/>
      <c r="J112" s="39"/>
      <c r="K112" s="39"/>
      <c r="L112" s="27">
        <v>595</v>
      </c>
      <c r="M112" s="50" t="s">
        <v>1059</v>
      </c>
      <c r="N112" s="27" t="s">
        <v>1060</v>
      </c>
      <c r="O112" s="27">
        <v>18886</v>
      </c>
      <c r="P112" s="50" t="s">
        <v>88</v>
      </c>
      <c r="Q112" s="27">
        <f t="shared" ref="Q112:S112" si="110">IFERROR(VLOOKUP(P112,B$8:E$125,2,0),0)</f>
        <v>711204</v>
      </c>
      <c r="R112" s="27" t="str">
        <f t="shared" si="110"/>
        <v>BUD.12.</v>
      </c>
      <c r="S112" s="341" t="str">
        <f t="shared" si="110"/>
        <v> Wykonywanie robót murarskich i tynkarskich</v>
      </c>
      <c r="T112" s="75" t="s">
        <v>364</v>
      </c>
      <c r="U112" s="79">
        <v>2</v>
      </c>
      <c r="V112" s="79">
        <v>0</v>
      </c>
      <c r="W112" s="78" t="s">
        <v>33</v>
      </c>
      <c r="X112" s="79">
        <v>2</v>
      </c>
      <c r="Y112" s="79">
        <v>0</v>
      </c>
      <c r="Z112" s="279" t="str">
        <f t="shared" si="94"/>
        <v>Centrum Kształcenia Zawodowego i Ustawicznego, 67-400 Wschowa, Plac Kosynierów 1</v>
      </c>
      <c r="AA112" s="50" t="s">
        <v>181</v>
      </c>
      <c r="AB112" s="38"/>
      <c r="AC112" s="38"/>
      <c r="AD112" s="38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</row>
    <row r="113" spans="1:66" ht="15" customHeight="1">
      <c r="A113" s="1"/>
      <c r="B113" s="25" t="s">
        <v>568</v>
      </c>
      <c r="C113" s="26">
        <v>622201</v>
      </c>
      <c r="D113" s="26" t="s">
        <v>569</v>
      </c>
      <c r="E113" s="25" t="s">
        <v>570</v>
      </c>
      <c r="F113" s="1"/>
      <c r="G113" s="1"/>
      <c r="H113" s="1"/>
      <c r="I113" s="1"/>
      <c r="J113" s="1"/>
      <c r="K113" s="1"/>
      <c r="L113" s="27">
        <v>597</v>
      </c>
      <c r="M113" s="50" t="s">
        <v>1059</v>
      </c>
      <c r="N113" s="27" t="s">
        <v>1060</v>
      </c>
      <c r="O113" s="27">
        <v>18886</v>
      </c>
      <c r="P113" s="50" t="s">
        <v>109</v>
      </c>
      <c r="Q113" s="27">
        <f t="shared" ref="Q113:S113" si="111">IFERROR(VLOOKUP(P113,B$8:E$125,2,0),0)</f>
        <v>753105</v>
      </c>
      <c r="R113" s="27" t="str">
        <f t="shared" si="111"/>
        <v>MOD.03.</v>
      </c>
      <c r="S113" s="341" t="str">
        <f t="shared" si="111"/>
        <v>Projektowanie i wytwarzanie wyrobów odzieżowych</v>
      </c>
      <c r="T113" s="262" t="s">
        <v>341</v>
      </c>
      <c r="U113" s="34">
        <v>2</v>
      </c>
      <c r="V113" s="34">
        <v>2</v>
      </c>
      <c r="W113" s="27" t="s">
        <v>33</v>
      </c>
      <c r="X113" s="34">
        <v>2</v>
      </c>
      <c r="Y113" s="34">
        <v>2</v>
      </c>
      <c r="Z113" s="279" t="str">
        <f t="shared" si="94"/>
        <v>Centrum Kształcenia Zawodowego w Zespole Szkół i Placówek Kształcenia Zawodowego, ul.Botaniczna 66, 65-392  Zielona Góra</v>
      </c>
      <c r="AA113" s="61" t="s">
        <v>81</v>
      </c>
      <c r="AB113" s="38"/>
      <c r="AC113" s="38"/>
      <c r="AD113" s="38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</row>
    <row r="114" spans="1:66" ht="15" customHeight="1">
      <c r="A114" s="1"/>
      <c r="B114" s="25"/>
      <c r="C114" s="26"/>
      <c r="D114" s="26"/>
      <c r="E114" s="25"/>
      <c r="F114" s="1"/>
      <c r="G114" s="1"/>
      <c r="H114" s="1"/>
      <c r="I114" s="1"/>
      <c r="J114" s="1"/>
      <c r="K114" s="1"/>
      <c r="L114" s="27">
        <v>275</v>
      </c>
      <c r="M114" s="50" t="s">
        <v>674</v>
      </c>
      <c r="N114" s="27" t="s">
        <v>675</v>
      </c>
      <c r="O114" s="27">
        <v>19485</v>
      </c>
      <c r="P114" s="50" t="s">
        <v>114</v>
      </c>
      <c r="Q114" s="27">
        <f t="shared" ref="Q114:S114" si="112">IFERROR(VLOOKUP(P114,B$8:E$125,2,0),0)</f>
        <v>512001</v>
      </c>
      <c r="R114" s="27" t="str">
        <f t="shared" si="112"/>
        <v>HGT.02.</v>
      </c>
      <c r="S114" s="341" t="str">
        <f t="shared" si="112"/>
        <v> Przygotowanie i wydawanie dań</v>
      </c>
      <c r="T114" s="187" t="s">
        <v>140</v>
      </c>
      <c r="U114" s="34">
        <v>7</v>
      </c>
      <c r="V114" s="34">
        <v>6</v>
      </c>
      <c r="W114" s="27" t="s">
        <v>161</v>
      </c>
      <c r="X114" s="34">
        <v>7</v>
      </c>
      <c r="Y114" s="34">
        <v>6</v>
      </c>
      <c r="Z114" s="279" t="str">
        <f t="shared" si="94"/>
        <v>Centrum Kształcenia Zawodowego i Ustawicznego w Legnicy, ul. Lotnicza 26, 59-220 Legnica</v>
      </c>
      <c r="AA114" s="61" t="s">
        <v>111</v>
      </c>
      <c r="AB114" s="38"/>
      <c r="AC114" s="38"/>
      <c r="AD114" s="38"/>
      <c r="AE114" s="39"/>
      <c r="AF114" s="39"/>
      <c r="AG114" s="39"/>
      <c r="AH114" s="39"/>
      <c r="AI114" s="39"/>
      <c r="AJ114" s="39"/>
      <c r="AK114" s="39"/>
      <c r="AL114" s="39"/>
      <c r="AM114" s="39"/>
      <c r="AN114" s="39"/>
      <c r="AO114" s="39"/>
      <c r="AP114" s="39"/>
      <c r="AQ114" s="39"/>
      <c r="AR114" s="39"/>
      <c r="AS114" s="39"/>
      <c r="AT114" s="39"/>
      <c r="AU114" s="39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</row>
    <row r="115" spans="1:66" ht="15" customHeight="1">
      <c r="A115" s="1"/>
      <c r="B115" s="25"/>
      <c r="C115" s="26"/>
      <c r="D115" s="26"/>
      <c r="E115" s="25"/>
      <c r="F115" s="1"/>
      <c r="G115" s="1"/>
      <c r="H115" s="1"/>
      <c r="I115" s="1"/>
      <c r="J115" s="1"/>
      <c r="K115" s="1"/>
      <c r="L115" s="27"/>
      <c r="M115" s="50" t="s">
        <v>674</v>
      </c>
      <c r="N115" s="27" t="s">
        <v>675</v>
      </c>
      <c r="O115" s="27">
        <v>19485</v>
      </c>
      <c r="P115" s="50" t="s">
        <v>114</v>
      </c>
      <c r="Q115" s="27"/>
      <c r="R115" s="27"/>
      <c r="S115" s="341"/>
      <c r="T115" s="349" t="s">
        <v>686</v>
      </c>
      <c r="U115" s="34">
        <v>1</v>
      </c>
      <c r="V115" s="34">
        <v>1</v>
      </c>
      <c r="W115" s="137" t="s">
        <v>161</v>
      </c>
      <c r="X115" s="34">
        <v>1</v>
      </c>
      <c r="Y115" s="34">
        <v>1</v>
      </c>
      <c r="Z115" s="279" t="str">
        <f t="shared" si="94"/>
        <v>Centrum Kształcenia Zawodowego i Ustawicznego w Legnicy, ul. Lotnicza 26, 59-220 Legnica</v>
      </c>
      <c r="AA115" s="37" t="s">
        <v>111</v>
      </c>
      <c r="AB115" s="38"/>
      <c r="AC115" s="38"/>
      <c r="AD115" s="38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</row>
    <row r="116" spans="1:66" ht="15" customHeight="1">
      <c r="A116" s="1"/>
      <c r="B116" s="25" t="s">
        <v>254</v>
      </c>
      <c r="C116" s="26">
        <v>722204</v>
      </c>
      <c r="D116" s="26" t="s">
        <v>572</v>
      </c>
      <c r="E116" s="25" t="s">
        <v>573</v>
      </c>
      <c r="F116" s="1"/>
      <c r="G116" s="1"/>
      <c r="H116" s="1"/>
      <c r="I116" s="1"/>
      <c r="J116" s="1"/>
      <c r="K116" s="1"/>
      <c r="L116" s="27">
        <v>277</v>
      </c>
      <c r="M116" s="50" t="s">
        <v>674</v>
      </c>
      <c r="N116" s="27" t="s">
        <v>675</v>
      </c>
      <c r="O116" s="27">
        <v>19485</v>
      </c>
      <c r="P116" s="50" t="s">
        <v>74</v>
      </c>
      <c r="Q116" s="27">
        <f t="shared" ref="Q116:S116" si="113">IFERROR(VLOOKUP(P116,B$8:E$125,2,0),0)</f>
        <v>522301</v>
      </c>
      <c r="R116" s="27" t="str">
        <f t="shared" si="113"/>
        <v>HAN.01.</v>
      </c>
      <c r="S116" s="341" t="str">
        <f t="shared" si="113"/>
        <v>Prowadzenie sprzedaży</v>
      </c>
      <c r="T116" s="245" t="s">
        <v>89</v>
      </c>
      <c r="U116" s="79">
        <v>6</v>
      </c>
      <c r="V116" s="34">
        <v>5</v>
      </c>
      <c r="W116" s="27" t="s">
        <v>161</v>
      </c>
      <c r="X116" s="34">
        <v>6</v>
      </c>
      <c r="Y116" s="34">
        <v>5</v>
      </c>
      <c r="Z116" s="30" t="str">
        <f t="shared" si="94"/>
        <v>Centrum Kształcenia Zawodowego i Ustawicznego w Legnicy, ul. Lotnicza 26, 59-220 Legnica</v>
      </c>
      <c r="AA116" s="61" t="s">
        <v>111</v>
      </c>
      <c r="AB116" s="38"/>
      <c r="AC116" s="38"/>
      <c r="AD116" s="38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</row>
    <row r="117" spans="1:66" ht="15" customHeight="1">
      <c r="A117" s="1"/>
      <c r="B117" s="25" t="s">
        <v>74</v>
      </c>
      <c r="C117" s="26">
        <v>522301</v>
      </c>
      <c r="D117" s="26" t="s">
        <v>575</v>
      </c>
      <c r="E117" s="25" t="s">
        <v>576</v>
      </c>
      <c r="F117" s="1"/>
      <c r="G117" s="1"/>
      <c r="H117" s="1"/>
      <c r="I117" s="1"/>
      <c r="J117" s="1"/>
      <c r="K117" s="1"/>
      <c r="L117" s="27">
        <v>278</v>
      </c>
      <c r="M117" s="50" t="s">
        <v>674</v>
      </c>
      <c r="N117" s="27" t="s">
        <v>675</v>
      </c>
      <c r="O117" s="27">
        <v>19485</v>
      </c>
      <c r="P117" s="50" t="s">
        <v>74</v>
      </c>
      <c r="Q117" s="27">
        <f t="shared" ref="Q117:S117" si="114">IFERROR(VLOOKUP(P117,B$8:E$125,2,0),0)</f>
        <v>522301</v>
      </c>
      <c r="R117" s="27" t="str">
        <f t="shared" si="114"/>
        <v>HAN.01.</v>
      </c>
      <c r="S117" s="341" t="str">
        <f t="shared" si="114"/>
        <v>Prowadzenie sprzedaży</v>
      </c>
      <c r="T117" s="78" t="s">
        <v>1354</v>
      </c>
      <c r="U117" s="79">
        <v>6</v>
      </c>
      <c r="V117" s="34">
        <v>4</v>
      </c>
      <c r="W117" s="27" t="s">
        <v>161</v>
      </c>
      <c r="X117" s="34">
        <v>4</v>
      </c>
      <c r="Y117" s="34">
        <v>4</v>
      </c>
      <c r="Z117" s="30" t="str">
        <f t="shared" si="94"/>
        <v>Centrum Kształcenia Zawodowego i Ustawicznego w Legnicy, ul. Lotnicza 26, 59-220 Legnica</v>
      </c>
      <c r="AA117" s="61" t="s">
        <v>111</v>
      </c>
      <c r="AB117" s="38"/>
      <c r="AC117" s="38"/>
      <c r="AD117" s="38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</row>
    <row r="118" spans="1:66" ht="15" customHeight="1">
      <c r="A118" s="1"/>
      <c r="B118" s="25" t="s">
        <v>92</v>
      </c>
      <c r="C118" s="26">
        <v>752205</v>
      </c>
      <c r="D118" s="26" t="s">
        <v>578</v>
      </c>
      <c r="E118" s="25" t="s">
        <v>579</v>
      </c>
      <c r="F118" s="1"/>
      <c r="G118" s="1"/>
      <c r="H118" s="1"/>
      <c r="I118" s="1"/>
      <c r="J118" s="1"/>
      <c r="K118" s="1"/>
      <c r="L118" s="27">
        <v>279</v>
      </c>
      <c r="M118" s="50" t="s">
        <v>674</v>
      </c>
      <c r="N118" s="27" t="s">
        <v>675</v>
      </c>
      <c r="O118" s="27">
        <v>19485</v>
      </c>
      <c r="P118" s="50" t="s">
        <v>127</v>
      </c>
      <c r="Q118" s="27">
        <f t="shared" ref="Q118:S118" si="115">IFERROR(VLOOKUP(P118,B$8:E$125,2,0),0)</f>
        <v>751204</v>
      </c>
      <c r="R118" s="27" t="str">
        <f t="shared" si="115"/>
        <v>SPC.03.</v>
      </c>
      <c r="S118" s="341" t="str">
        <f t="shared" si="115"/>
        <v>Produkcja wyrobów piekarskich</v>
      </c>
      <c r="T118" s="31" t="s">
        <v>1232</v>
      </c>
      <c r="U118" s="79">
        <v>1</v>
      </c>
      <c r="V118" s="79">
        <v>0</v>
      </c>
      <c r="W118" s="27" t="s">
        <v>161</v>
      </c>
      <c r="X118" s="79">
        <v>1</v>
      </c>
      <c r="Y118" s="79">
        <v>0</v>
      </c>
      <c r="Z118" s="36" t="str">
        <f t="shared" si="94"/>
        <v>Centrum Kształcenia Zawodowego w Kłodzkiej Szkole Przedsiębiorczości w Kłodzku, ul. Szkolna 8, 57-300 Kłodzko</v>
      </c>
      <c r="AA118" s="61" t="s">
        <v>71</v>
      </c>
      <c r="AB118" s="38"/>
      <c r="AC118" s="38"/>
      <c r="AD118" s="38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98"/>
      <c r="AV118" s="9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</row>
    <row r="119" spans="1:66" ht="15" customHeight="1">
      <c r="A119" s="1"/>
      <c r="B119" s="25" t="s">
        <v>133</v>
      </c>
      <c r="C119" s="26">
        <v>753402</v>
      </c>
      <c r="D119" s="26" t="s">
        <v>581</v>
      </c>
      <c r="E119" s="25" t="s">
        <v>582</v>
      </c>
      <c r="F119" s="1"/>
      <c r="G119" s="1"/>
      <c r="H119" s="1"/>
      <c r="I119" s="1"/>
      <c r="J119" s="1"/>
      <c r="K119" s="1"/>
      <c r="L119" s="27">
        <v>166</v>
      </c>
      <c r="M119" s="50" t="s">
        <v>1374</v>
      </c>
      <c r="N119" s="27" t="s">
        <v>485</v>
      </c>
      <c r="O119" s="27">
        <v>84850</v>
      </c>
      <c r="P119" s="50" t="s">
        <v>61</v>
      </c>
      <c r="Q119" s="27">
        <f t="shared" ref="Q119:S119" si="116">IFERROR(VLOOKUP(P119,B$8:E$125,2,0),0)</f>
        <v>723103</v>
      </c>
      <c r="R119" s="27" t="str">
        <f t="shared" si="116"/>
        <v>MOT.05.</v>
      </c>
      <c r="S119" s="341" t="str">
        <f t="shared" si="116"/>
        <v>Obsługa, diagnozowanie oraz naprawa pojazdów samochodowych</v>
      </c>
      <c r="T119" s="152" t="s">
        <v>140</v>
      </c>
      <c r="U119" s="79">
        <v>5</v>
      </c>
      <c r="V119" s="79">
        <v>0</v>
      </c>
      <c r="W119" s="78" t="s">
        <v>161</v>
      </c>
      <c r="X119" s="79">
        <v>5</v>
      </c>
      <c r="Y119" s="79">
        <v>0</v>
      </c>
      <c r="Z119" s="30" t="str">
        <f t="shared" si="94"/>
        <v>Centrum Kształcenia Zawodowego w Świdnicy, 58-105 Świdnica, ul. Gen. Władysława Sikorskiego 41</v>
      </c>
      <c r="AA119" s="61" t="s">
        <v>34</v>
      </c>
      <c r="AB119" s="7" t="s">
        <v>81</v>
      </c>
      <c r="AC119" s="38"/>
      <c r="AD119" s="38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98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</row>
    <row r="120" spans="1:66" ht="15" customHeight="1">
      <c r="A120" s="39"/>
      <c r="B120" s="25" t="s">
        <v>584</v>
      </c>
      <c r="C120" s="26">
        <v>811305</v>
      </c>
      <c r="D120" s="26" t="s">
        <v>585</v>
      </c>
      <c r="E120" s="25" t="s">
        <v>586</v>
      </c>
      <c r="F120" s="39"/>
      <c r="G120" s="39"/>
      <c r="H120" s="39"/>
      <c r="I120" s="39"/>
      <c r="J120" s="39"/>
      <c r="K120" s="39"/>
      <c r="L120" s="27">
        <v>281</v>
      </c>
      <c r="M120" s="50" t="s">
        <v>674</v>
      </c>
      <c r="N120" s="27" t="s">
        <v>675</v>
      </c>
      <c r="O120" s="27">
        <v>19485</v>
      </c>
      <c r="P120" s="50" t="s">
        <v>44</v>
      </c>
      <c r="Q120" s="27">
        <f t="shared" ref="Q120:S120" si="117">IFERROR(VLOOKUP(P120,B$8:E$125,2,0),0)</f>
        <v>514101</v>
      </c>
      <c r="R120" s="27" t="str">
        <f t="shared" si="117"/>
        <v>FRK.01.</v>
      </c>
      <c r="S120" s="341" t="str">
        <f t="shared" si="117"/>
        <v>Wykonywanie usług fryzjerskich</v>
      </c>
      <c r="T120" s="78" t="s">
        <v>1354</v>
      </c>
      <c r="U120" s="79">
        <v>4</v>
      </c>
      <c r="V120" s="79">
        <v>4</v>
      </c>
      <c r="W120" s="27" t="s">
        <v>161</v>
      </c>
      <c r="X120" s="79">
        <v>4</v>
      </c>
      <c r="Y120" s="79">
        <v>4</v>
      </c>
      <c r="Z120" s="342" t="str">
        <f t="shared" si="94"/>
        <v>Centrum Kształcenia Zawodowego i Ustawicznego w Legnicy, ul. Lotnicza 26, 59-220 Legnica</v>
      </c>
      <c r="AA120" s="61" t="s">
        <v>111</v>
      </c>
      <c r="AB120" s="38"/>
      <c r="AC120" s="38"/>
      <c r="AD120" s="38"/>
      <c r="AE120" s="39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39"/>
      <c r="BN120" s="39"/>
    </row>
    <row r="121" spans="1:66" ht="15" customHeight="1">
      <c r="A121" s="39"/>
      <c r="B121" s="25"/>
      <c r="C121" s="26"/>
      <c r="D121" s="26"/>
      <c r="E121" s="25"/>
      <c r="F121" s="39"/>
      <c r="G121" s="39"/>
      <c r="H121" s="39"/>
      <c r="I121" s="39"/>
      <c r="J121" s="39"/>
      <c r="K121" s="39"/>
      <c r="L121" s="27">
        <v>167</v>
      </c>
      <c r="M121" s="50" t="s">
        <v>1374</v>
      </c>
      <c r="N121" s="27" t="s">
        <v>485</v>
      </c>
      <c r="O121" s="27">
        <v>84850</v>
      </c>
      <c r="P121" s="50" t="s">
        <v>88</v>
      </c>
      <c r="Q121" s="27">
        <f t="shared" ref="Q121:S121" si="118">IFERROR(VLOOKUP(P121,B$8:E$125,2,0),0)</f>
        <v>711204</v>
      </c>
      <c r="R121" s="27" t="str">
        <f t="shared" si="118"/>
        <v>BUD.12.</v>
      </c>
      <c r="S121" s="341" t="str">
        <f t="shared" si="118"/>
        <v> Wykonywanie robót murarskich i tynkarskich</v>
      </c>
      <c r="T121" s="204" t="s">
        <v>366</v>
      </c>
      <c r="U121" s="34">
        <v>3</v>
      </c>
      <c r="V121" s="79">
        <v>0</v>
      </c>
      <c r="W121" s="78" t="s">
        <v>161</v>
      </c>
      <c r="X121" s="34">
        <v>3</v>
      </c>
      <c r="Y121" s="79">
        <v>0</v>
      </c>
      <c r="Z121" s="279" t="str">
        <f t="shared" si="94"/>
        <v>Centrum Kształcenia Zawodowego w Świdnicy, 58-105 Świdnica, ul. Gen. Władysława Sikorskiego 41</v>
      </c>
      <c r="AA121" s="61" t="s">
        <v>34</v>
      </c>
      <c r="AB121" s="7" t="s">
        <v>81</v>
      </c>
      <c r="AC121" s="38"/>
      <c r="AD121" s="38"/>
      <c r="AE121" s="3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265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39"/>
      <c r="BN121" s="39"/>
    </row>
    <row r="122" spans="1:66" ht="15" customHeight="1">
      <c r="A122" s="39"/>
      <c r="B122" s="25" t="s">
        <v>589</v>
      </c>
      <c r="C122" s="26">
        <v>731609</v>
      </c>
      <c r="D122" s="26" t="s">
        <v>590</v>
      </c>
      <c r="E122" s="76" t="s">
        <v>1375</v>
      </c>
      <c r="F122" s="39"/>
      <c r="G122" s="39"/>
      <c r="H122" s="39"/>
      <c r="I122" s="39"/>
      <c r="J122" s="39"/>
      <c r="K122" s="39"/>
      <c r="L122" s="27">
        <v>168</v>
      </c>
      <c r="M122" s="50" t="s">
        <v>1374</v>
      </c>
      <c r="N122" s="27" t="s">
        <v>485</v>
      </c>
      <c r="O122" s="27">
        <v>84850</v>
      </c>
      <c r="P122" s="50" t="s">
        <v>124</v>
      </c>
      <c r="Q122" s="27">
        <f t="shared" ref="Q122:S122" si="119">IFERROR(VLOOKUP(P122,B$8:E$125,2,0),0)</f>
        <v>722307</v>
      </c>
      <c r="R122" s="27" t="str">
        <f t="shared" si="119"/>
        <v>MEC.05.</v>
      </c>
      <c r="S122" s="341" t="str">
        <f t="shared" si="119"/>
        <v> Użytkowanie obrabiarek skrawających</v>
      </c>
      <c r="T122" s="187" t="s">
        <v>140</v>
      </c>
      <c r="U122" s="79">
        <v>1</v>
      </c>
      <c r="V122" s="79">
        <v>0</v>
      </c>
      <c r="W122" s="78" t="s">
        <v>161</v>
      </c>
      <c r="X122" s="79">
        <v>1</v>
      </c>
      <c r="Y122" s="79">
        <v>0</v>
      </c>
      <c r="Z122" s="279" t="str">
        <f t="shared" si="94"/>
        <v>Centrum Kształcenia Zawodowego w Świdnicy, 58-105 Świdnica, ul. Gen. Władysława Sikorskiego 41</v>
      </c>
      <c r="AA122" s="61" t="s">
        <v>34</v>
      </c>
      <c r="AB122" s="38"/>
      <c r="AC122" s="38"/>
      <c r="AD122" s="38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</row>
    <row r="123" spans="1:66" ht="15" customHeight="1">
      <c r="A123" s="39"/>
      <c r="B123" s="25" t="s">
        <v>593</v>
      </c>
      <c r="C123" s="26">
        <v>711203</v>
      </c>
      <c r="D123" s="26" t="s">
        <v>594</v>
      </c>
      <c r="E123" s="25" t="s">
        <v>595</v>
      </c>
      <c r="F123" s="39"/>
      <c r="G123" s="39"/>
      <c r="H123" s="39"/>
      <c r="I123" s="39"/>
      <c r="J123" s="39"/>
      <c r="K123" s="39"/>
      <c r="L123" s="27">
        <v>169</v>
      </c>
      <c r="M123" s="50" t="s">
        <v>1374</v>
      </c>
      <c r="N123" s="27" t="s">
        <v>485</v>
      </c>
      <c r="O123" s="27">
        <v>84850</v>
      </c>
      <c r="P123" s="50" t="s">
        <v>31</v>
      </c>
      <c r="Q123" s="27">
        <f t="shared" ref="Q123:S123" si="120">IFERROR(VLOOKUP(P123,B$8:E$125,2,0),0)</f>
        <v>751201</v>
      </c>
      <c r="R123" s="27" t="str">
        <f t="shared" si="120"/>
        <v>SPC.01.</v>
      </c>
      <c r="S123" s="341" t="str">
        <f t="shared" si="120"/>
        <v>Produkcja wyrobów cukierniczych</v>
      </c>
      <c r="T123" s="187" t="s">
        <v>216</v>
      </c>
      <c r="U123" s="79">
        <v>1</v>
      </c>
      <c r="V123" s="79">
        <v>1</v>
      </c>
      <c r="W123" s="78" t="s">
        <v>161</v>
      </c>
      <c r="X123" s="79">
        <v>1</v>
      </c>
      <c r="Y123" s="79">
        <v>1</v>
      </c>
      <c r="Z123" s="279" t="str">
        <f t="shared" si="94"/>
        <v>Centrum Kształcenia Zawodowego w Świdnicy, 58-105 Świdnica, ul. Gen. Władysława Sikorskiego 41</v>
      </c>
      <c r="AA123" s="61" t="s">
        <v>34</v>
      </c>
      <c r="AB123" s="38"/>
      <c r="AC123" s="38"/>
      <c r="AD123" s="38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9"/>
      <c r="BN123" s="39"/>
    </row>
    <row r="124" spans="1:66" ht="15" customHeight="1">
      <c r="A124" s="1"/>
      <c r="B124" s="25" t="s">
        <v>597</v>
      </c>
      <c r="C124" s="26">
        <v>731106</v>
      </c>
      <c r="D124" s="26" t="s">
        <v>598</v>
      </c>
      <c r="E124" s="25" t="s">
        <v>599</v>
      </c>
      <c r="F124" s="1"/>
      <c r="G124" s="1"/>
      <c r="H124" s="1"/>
      <c r="I124" s="1"/>
      <c r="J124" s="1"/>
      <c r="K124" s="1"/>
      <c r="L124" s="27">
        <v>287</v>
      </c>
      <c r="M124" s="50" t="s">
        <v>674</v>
      </c>
      <c r="N124" s="27" t="s">
        <v>675</v>
      </c>
      <c r="O124" s="27">
        <v>19485</v>
      </c>
      <c r="P124" s="50" t="s">
        <v>79</v>
      </c>
      <c r="Q124" s="27">
        <f t="shared" ref="Q124:S124" si="121">IFERROR(VLOOKUP(P124,B$8:E$125,2,0),0)</f>
        <v>712905</v>
      </c>
      <c r="R124" s="27" t="str">
        <f t="shared" si="121"/>
        <v>BUD.11.</v>
      </c>
      <c r="S124" s="341" t="str">
        <f t="shared" si="121"/>
        <v> Wykonywanie robót montażowych, okładzinowych i wykończeniowych</v>
      </c>
      <c r="T124" s="152" t="s">
        <v>1364</v>
      </c>
      <c r="U124" s="79">
        <v>3</v>
      </c>
      <c r="V124" s="79">
        <v>0</v>
      </c>
      <c r="W124" s="27" t="s">
        <v>161</v>
      </c>
      <c r="X124" s="79">
        <v>3</v>
      </c>
      <c r="Y124" s="79">
        <v>0</v>
      </c>
      <c r="Z124" s="279" t="str">
        <f t="shared" si="94"/>
        <v>Centrum Kształcenia Zawodowego w Zespole Szkół i Placówek Kształcenia Zawodowego, ul.Botaniczna 66, 65-392  Zielona Góra</v>
      </c>
      <c r="AA124" s="61" t="s">
        <v>81</v>
      </c>
      <c r="AB124" s="38"/>
      <c r="AC124" s="38"/>
      <c r="AD124" s="38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</row>
    <row r="125" spans="1:66" ht="15" customHeight="1">
      <c r="A125" s="1"/>
      <c r="B125" s="25" t="s">
        <v>601</v>
      </c>
      <c r="C125" s="26">
        <v>731305</v>
      </c>
      <c r="D125" s="26" t="s">
        <v>602</v>
      </c>
      <c r="E125" s="25" t="s">
        <v>603</v>
      </c>
      <c r="F125" s="1"/>
      <c r="G125" s="1"/>
      <c r="H125" s="1"/>
      <c r="I125" s="1"/>
      <c r="J125" s="1"/>
      <c r="K125" s="1"/>
      <c r="L125" s="27">
        <v>181</v>
      </c>
      <c r="M125" s="50" t="s">
        <v>516</v>
      </c>
      <c r="N125" s="27" t="s">
        <v>517</v>
      </c>
      <c r="O125" s="27">
        <v>22313</v>
      </c>
      <c r="P125" s="50" t="s">
        <v>92</v>
      </c>
      <c r="Q125" s="27">
        <f t="shared" ref="Q125:S125" si="122">IFERROR(VLOOKUP(P125,B$8:E$125,2,0),0)</f>
        <v>752205</v>
      </c>
      <c r="R125" s="27" t="str">
        <f t="shared" si="122"/>
        <v>DRM.04.</v>
      </c>
      <c r="S125" s="341" t="str">
        <f t="shared" si="122"/>
        <v> Wytwarzanie wyrobów z drewna i materiałów drewnopochodnych</v>
      </c>
      <c r="T125" s="187" t="s">
        <v>366</v>
      </c>
      <c r="U125" s="79">
        <v>3</v>
      </c>
      <c r="V125" s="79">
        <v>0</v>
      </c>
      <c r="W125" s="78" t="s">
        <v>161</v>
      </c>
      <c r="X125" s="79">
        <v>0</v>
      </c>
      <c r="Y125" s="79">
        <v>0</v>
      </c>
      <c r="Z125" s="279" t="str">
        <f t="shared" si="94"/>
        <v>Centrum Kształcenia Zawodowego w Świdnicy, 58-105 Świdnica, ul. Gen. Władysława Sikorskiego 41</v>
      </c>
      <c r="AA125" s="61" t="s">
        <v>34</v>
      </c>
      <c r="AB125" s="38"/>
      <c r="AC125" s="38"/>
      <c r="AD125" s="38"/>
      <c r="AE125" s="1" t="s">
        <v>1376</v>
      </c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</row>
    <row r="126" spans="1:66" ht="1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27">
        <v>33</v>
      </c>
      <c r="M126" s="50" t="s">
        <v>49</v>
      </c>
      <c r="N126" s="27" t="s">
        <v>192</v>
      </c>
      <c r="O126" s="27">
        <v>19605</v>
      </c>
      <c r="P126" s="50" t="s">
        <v>31</v>
      </c>
      <c r="Q126" s="27">
        <f t="shared" ref="Q126:S126" si="123">IFERROR(VLOOKUP(P126,B$8:E$125,2,0),0)</f>
        <v>751201</v>
      </c>
      <c r="R126" s="27" t="str">
        <f t="shared" si="123"/>
        <v>SPC.01.</v>
      </c>
      <c r="S126" s="341" t="str">
        <f t="shared" si="123"/>
        <v>Produkcja wyrobów cukierniczych</v>
      </c>
      <c r="T126" s="78" t="s">
        <v>1354</v>
      </c>
      <c r="U126" s="79">
        <v>6</v>
      </c>
      <c r="V126" s="79">
        <v>5</v>
      </c>
      <c r="W126" s="78" t="s">
        <v>1313</v>
      </c>
      <c r="X126" s="34">
        <v>4</v>
      </c>
      <c r="Y126" s="34">
        <v>2</v>
      </c>
      <c r="Z126" s="279" t="str">
        <f t="shared" si="94"/>
        <v>Centrum Kształcenia Zawodowego i Ustawicznego w Legnicy, ul. Lotnicza 26, 59-220 Legnica</v>
      </c>
      <c r="AA126" s="61" t="s">
        <v>111</v>
      </c>
      <c r="AB126" s="38"/>
      <c r="AC126" s="329"/>
      <c r="AD126" s="38"/>
      <c r="AE126" s="39"/>
      <c r="AF126" s="39"/>
      <c r="AG126" s="39"/>
      <c r="AH126" s="273" t="s">
        <v>265</v>
      </c>
      <c r="AI126" s="39" t="s">
        <v>266</v>
      </c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</row>
    <row r="127" spans="1:66" ht="1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27">
        <v>182</v>
      </c>
      <c r="M127" s="50" t="s">
        <v>516</v>
      </c>
      <c r="N127" s="27" t="s">
        <v>517</v>
      </c>
      <c r="O127" s="27">
        <v>22313</v>
      </c>
      <c r="P127" s="50" t="s">
        <v>61</v>
      </c>
      <c r="Q127" s="27">
        <f t="shared" ref="Q127:S127" si="124">IFERROR(VLOOKUP(P127,B$8:E$125,2,0),0)</f>
        <v>723103</v>
      </c>
      <c r="R127" s="27" t="str">
        <f t="shared" si="124"/>
        <v>MOT.05.</v>
      </c>
      <c r="S127" s="341" t="str">
        <f t="shared" si="124"/>
        <v>Obsługa, diagnozowanie oraz naprawa pojazdów samochodowych</v>
      </c>
      <c r="T127" s="152" t="s">
        <v>366</v>
      </c>
      <c r="U127" s="79">
        <v>1</v>
      </c>
      <c r="V127" s="79">
        <v>0</v>
      </c>
      <c r="W127" s="78" t="s">
        <v>161</v>
      </c>
      <c r="X127" s="34">
        <v>1</v>
      </c>
      <c r="Y127" s="79">
        <v>0</v>
      </c>
      <c r="Z127" s="279" t="str">
        <f t="shared" si="94"/>
        <v>Centrum Kształcenia Zawodowego w Świdnicy, 58-105 Świdnica, ul. Gen. Władysława Sikorskiego 41</v>
      </c>
      <c r="AA127" s="61" t="s">
        <v>34</v>
      </c>
      <c r="AB127" s="38"/>
      <c r="AC127" s="38"/>
      <c r="AD127" s="38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236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</row>
    <row r="128" spans="1:66" ht="1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27">
        <v>184</v>
      </c>
      <c r="M128" s="50" t="s">
        <v>516</v>
      </c>
      <c r="N128" s="27" t="s">
        <v>517</v>
      </c>
      <c r="O128" s="27">
        <v>22313</v>
      </c>
      <c r="P128" s="50" t="s">
        <v>120</v>
      </c>
      <c r="Q128" s="27">
        <f t="shared" ref="Q128:S128" si="125">IFERROR(VLOOKUP(P128,B$8:E$125,2,0),0)</f>
        <v>712618</v>
      </c>
      <c r="R128" s="27" t="str">
        <f t="shared" si="125"/>
        <v>BUD.09.</v>
      </c>
      <c r="S128" s="341" t="str">
        <f t="shared" si="125"/>
        <v>Wykonywanie robót związanych z budową, montażem i eksploatacją sieci oraz instalacji sanitarnych</v>
      </c>
      <c r="T128" s="187" t="s">
        <v>1227</v>
      </c>
      <c r="U128" s="79">
        <v>2</v>
      </c>
      <c r="V128" s="79">
        <v>0</v>
      </c>
      <c r="W128" s="78" t="s">
        <v>161</v>
      </c>
      <c r="X128" s="79">
        <v>0</v>
      </c>
      <c r="Y128" s="79">
        <v>0</v>
      </c>
      <c r="Z128" s="342" t="str">
        <f t="shared" si="94"/>
        <v>Centrum Kształcenia Zawodowego w Świdnicy, 58-105 Świdnica, ul. Gen. Władysława Sikorskiego 41</v>
      </c>
      <c r="AA128" s="61" t="s">
        <v>34</v>
      </c>
      <c r="AB128" s="7" t="s">
        <v>81</v>
      </c>
      <c r="AC128" s="38"/>
      <c r="AD128" s="38"/>
      <c r="AE128" s="39"/>
      <c r="AF128" s="39"/>
      <c r="AG128" s="39"/>
      <c r="AH128" s="39"/>
      <c r="AI128" s="39"/>
      <c r="AJ128" s="39"/>
      <c r="AK128" s="39"/>
      <c r="AL128" s="39"/>
      <c r="AM128" s="39"/>
      <c r="AN128" s="39"/>
      <c r="AO128" s="39"/>
      <c r="AP128" s="39"/>
      <c r="AQ128" s="39"/>
      <c r="AR128" s="39"/>
      <c r="AS128" s="39"/>
      <c r="AT128" s="39"/>
      <c r="AU128" s="317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</row>
    <row r="129" spans="1:66" ht="15" customHeight="1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27">
        <v>54</v>
      </c>
      <c r="M129" s="50" t="s">
        <v>49</v>
      </c>
      <c r="N129" s="27" t="s">
        <v>192</v>
      </c>
      <c r="O129" s="27">
        <v>19605</v>
      </c>
      <c r="P129" s="50" t="s">
        <v>44</v>
      </c>
      <c r="Q129" s="27">
        <f t="shared" ref="Q129:S129" si="126">IFERROR(VLOOKUP(P129,B$8:E$125,2,0),0)</f>
        <v>514101</v>
      </c>
      <c r="R129" s="27" t="str">
        <f t="shared" si="126"/>
        <v>FRK.01.</v>
      </c>
      <c r="S129" s="341" t="str">
        <f t="shared" si="126"/>
        <v>Wykonywanie usług fryzjerskich</v>
      </c>
      <c r="T129" s="245" t="s">
        <v>140</v>
      </c>
      <c r="U129" s="34">
        <v>6</v>
      </c>
      <c r="V129" s="34">
        <v>6</v>
      </c>
      <c r="W129" s="78" t="s">
        <v>1313</v>
      </c>
      <c r="X129" s="79">
        <v>3</v>
      </c>
      <c r="Y129" s="79">
        <v>3</v>
      </c>
      <c r="Z129" s="30" t="str">
        <f t="shared" si="94"/>
        <v>Centrum Kształcenia Zawodowego i Ustawicznego w Legnicy, ul. Lotnicza 26, 59-220 Legnica</v>
      </c>
      <c r="AA129" s="61" t="s">
        <v>111</v>
      </c>
      <c r="AB129" s="38"/>
      <c r="AC129" s="38"/>
      <c r="AD129" s="38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</row>
    <row r="130" spans="1:66" ht="15" customHeight="1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27">
        <v>55</v>
      </c>
      <c r="M130" s="50" t="s">
        <v>49</v>
      </c>
      <c r="N130" s="27" t="s">
        <v>192</v>
      </c>
      <c r="O130" s="27">
        <v>19605</v>
      </c>
      <c r="P130" s="50" t="s">
        <v>44</v>
      </c>
      <c r="Q130" s="27">
        <f t="shared" ref="Q130:S130" si="127">IFERROR(VLOOKUP(P130,B$8:E$125,2,0),0)</f>
        <v>514101</v>
      </c>
      <c r="R130" s="27" t="str">
        <f t="shared" si="127"/>
        <v>FRK.01.</v>
      </c>
      <c r="S130" s="341" t="str">
        <f t="shared" si="127"/>
        <v>Wykonywanie usług fryzjerskich</v>
      </c>
      <c r="T130" s="262" t="s">
        <v>160</v>
      </c>
      <c r="U130" s="79">
        <v>7</v>
      </c>
      <c r="V130" s="34">
        <v>6</v>
      </c>
      <c r="W130" s="78" t="s">
        <v>1313</v>
      </c>
      <c r="X130" s="79">
        <v>3</v>
      </c>
      <c r="Y130" s="79">
        <v>3</v>
      </c>
      <c r="Z130" s="30" t="str">
        <f t="shared" si="94"/>
        <v>Centrum Kształcenia Zawodowego i Ustawicznego w Legnicy, ul. Lotnicza 26, 59-220 Legnica</v>
      </c>
      <c r="AA130" s="61" t="s">
        <v>111</v>
      </c>
      <c r="AB130" s="38"/>
      <c r="AC130" s="38"/>
      <c r="AD130" s="38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</row>
    <row r="131" spans="1:66" ht="15" customHeight="1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27">
        <v>57</v>
      </c>
      <c r="M131" s="50" t="s">
        <v>49</v>
      </c>
      <c r="N131" s="27" t="s">
        <v>192</v>
      </c>
      <c r="O131" s="27">
        <v>19605</v>
      </c>
      <c r="P131" s="50" t="s">
        <v>114</v>
      </c>
      <c r="Q131" s="27">
        <f t="shared" ref="Q131:S131" si="128">IFERROR(VLOOKUP(P131,B$8:E$125,2,0),0)</f>
        <v>512001</v>
      </c>
      <c r="R131" s="27" t="str">
        <f t="shared" si="128"/>
        <v>HGT.02.</v>
      </c>
      <c r="S131" s="341" t="str">
        <f t="shared" si="128"/>
        <v> Przygotowanie i wydawanie dań</v>
      </c>
      <c r="T131" s="315" t="s">
        <v>140</v>
      </c>
      <c r="U131" s="102">
        <v>8</v>
      </c>
      <c r="V131" s="272">
        <v>3</v>
      </c>
      <c r="W131" s="78" t="s">
        <v>1313</v>
      </c>
      <c r="X131" s="34">
        <v>2</v>
      </c>
      <c r="Y131" s="34">
        <v>2</v>
      </c>
      <c r="Z131" s="30" t="str">
        <f t="shared" si="94"/>
        <v>Centrum Kształcenia Zawodowego i Ustawicznego w Legnicy, ul. Lotnicza 26, 59-220 Legnica</v>
      </c>
      <c r="AA131" s="61" t="s">
        <v>111</v>
      </c>
      <c r="AB131" s="38"/>
      <c r="AC131" s="38"/>
      <c r="AD131" s="38"/>
      <c r="AE131" s="3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</row>
    <row r="132" spans="1:66" ht="15" customHeight="1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27">
        <v>58</v>
      </c>
      <c r="M132" s="50" t="s">
        <v>49</v>
      </c>
      <c r="N132" s="27" t="s">
        <v>192</v>
      </c>
      <c r="O132" s="27">
        <v>19605</v>
      </c>
      <c r="P132" s="50" t="s">
        <v>114</v>
      </c>
      <c r="Q132" s="27">
        <f t="shared" ref="Q132:S132" si="129">IFERROR(VLOOKUP(P132,B$8:E$125,2,0),0)</f>
        <v>512001</v>
      </c>
      <c r="R132" s="27" t="str">
        <f t="shared" si="129"/>
        <v>HGT.02.</v>
      </c>
      <c r="S132" s="341" t="str">
        <f t="shared" si="129"/>
        <v> Przygotowanie i wydawanie dań</v>
      </c>
      <c r="T132" s="182" t="s">
        <v>89</v>
      </c>
      <c r="U132" s="102">
        <v>4</v>
      </c>
      <c r="V132" s="272">
        <v>4</v>
      </c>
      <c r="W132" s="78" t="s">
        <v>1313</v>
      </c>
      <c r="X132" s="79">
        <v>1</v>
      </c>
      <c r="Y132" s="79">
        <v>0</v>
      </c>
      <c r="Z132" s="30" t="str">
        <f t="shared" si="94"/>
        <v>Centrum Kształcenia Zawodowego i Ustawicznego w Legnicy, ul. Lotnicza 26, 59-220 Legnica</v>
      </c>
      <c r="AA132" s="61" t="s">
        <v>111</v>
      </c>
      <c r="AB132" s="38"/>
      <c r="AC132" s="66"/>
      <c r="AD132" s="38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39"/>
      <c r="BN132" s="39"/>
    </row>
    <row r="133" spans="1:66" ht="15" customHeight="1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27">
        <v>185</v>
      </c>
      <c r="M133" s="50" t="s">
        <v>516</v>
      </c>
      <c r="N133" s="27" t="s">
        <v>517</v>
      </c>
      <c r="O133" s="27">
        <v>22313</v>
      </c>
      <c r="P133" s="50" t="s">
        <v>40</v>
      </c>
      <c r="Q133" s="27">
        <f t="shared" ref="Q133:S133" si="130">IFERROR(VLOOKUP(P133,B$8:E$125,2,0),0)</f>
        <v>741103</v>
      </c>
      <c r="R133" s="27" t="str">
        <f t="shared" si="130"/>
        <v>ELE.02.</v>
      </c>
      <c r="S133" s="341" t="str">
        <f t="shared" si="130"/>
        <v>Montaż, uruchamianie i konserwacja instalacji, maszyn i urządzeń elektrycznych</v>
      </c>
      <c r="T133" s="316" t="s">
        <v>1227</v>
      </c>
      <c r="U133" s="272">
        <v>1</v>
      </c>
      <c r="V133" s="272">
        <v>0</v>
      </c>
      <c r="W133" s="44" t="s">
        <v>33</v>
      </c>
      <c r="X133" s="79">
        <v>1</v>
      </c>
      <c r="Y133" s="79">
        <v>0</v>
      </c>
      <c r="Z133" s="30" t="str">
        <f t="shared" si="94"/>
        <v>Centrum Kształcenia Zawodowego w Świdnicy, 58-105 Świdnica, ul. Gen. Władysława Sikorskiego 41</v>
      </c>
      <c r="AA133" s="61" t="s">
        <v>34</v>
      </c>
      <c r="AB133" s="38"/>
      <c r="AC133" s="38"/>
      <c r="AD133" s="38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17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</row>
    <row r="134" spans="1:66" ht="15" customHeight="1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27">
        <v>191</v>
      </c>
      <c r="M134" s="50" t="s">
        <v>516</v>
      </c>
      <c r="N134" s="27" t="s">
        <v>517</v>
      </c>
      <c r="O134" s="27">
        <v>22313</v>
      </c>
      <c r="P134" s="50" t="s">
        <v>127</v>
      </c>
      <c r="Q134" s="27">
        <f t="shared" ref="Q134:S134" si="131">IFERROR(VLOOKUP(P134,B$8:E$125,2,0),0)</f>
        <v>751204</v>
      </c>
      <c r="R134" s="27" t="str">
        <f t="shared" si="131"/>
        <v>SPC.03.</v>
      </c>
      <c r="S134" s="341" t="str">
        <f t="shared" si="131"/>
        <v>Produkcja wyrobów piekarskich</v>
      </c>
      <c r="T134" s="187" t="s">
        <v>366</v>
      </c>
      <c r="U134" s="79">
        <v>1</v>
      </c>
      <c r="V134" s="79">
        <v>0</v>
      </c>
      <c r="W134" s="78" t="s">
        <v>161</v>
      </c>
      <c r="X134" s="34">
        <v>0</v>
      </c>
      <c r="Y134" s="79">
        <v>0</v>
      </c>
      <c r="Z134" s="30" t="str">
        <f t="shared" si="94"/>
        <v>Centrum Kształcenia Zawodowego w Świdnicy, 58-105 Świdnica, ul. Gen. Władysława Sikorskiego 41</v>
      </c>
      <c r="AA134" s="61" t="s">
        <v>34</v>
      </c>
      <c r="AB134" s="38"/>
      <c r="AC134" s="38"/>
      <c r="AD134" s="38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</row>
    <row r="135" spans="1:66" ht="15" customHeight="1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27">
        <v>62</v>
      </c>
      <c r="M135" s="50" t="s">
        <v>49</v>
      </c>
      <c r="N135" s="27" t="s">
        <v>192</v>
      </c>
      <c r="O135" s="27">
        <v>19605</v>
      </c>
      <c r="P135" s="50" t="s">
        <v>175</v>
      </c>
      <c r="Q135" s="27">
        <f t="shared" ref="Q135:S135" si="132">IFERROR(VLOOKUP(P135,B$8:E$125,2,0),0)</f>
        <v>611303</v>
      </c>
      <c r="R135" s="27" t="str">
        <f t="shared" si="132"/>
        <v>OGR.02.</v>
      </c>
      <c r="S135" s="341" t="str">
        <f t="shared" si="132"/>
        <v>Zakładanie i prowadzenie upraw ogrodniczych</v>
      </c>
      <c r="T135" s="152" t="s">
        <v>1364</v>
      </c>
      <c r="U135" s="34">
        <v>1</v>
      </c>
      <c r="V135" s="34">
        <v>1</v>
      </c>
      <c r="W135" s="78" t="s">
        <v>1313</v>
      </c>
      <c r="X135" s="34">
        <v>1</v>
      </c>
      <c r="Y135" s="34">
        <v>1</v>
      </c>
      <c r="Z135" s="30" t="str">
        <f t="shared" si="94"/>
        <v>Centrum Kształcenia Zawodowego w Zespole Szkół i Placówek Kształcenia Zawodowego, ul.Botaniczna 66, 65-392  Zielona Góra</v>
      </c>
      <c r="AA135" s="61" t="s">
        <v>81</v>
      </c>
      <c r="AB135" s="66"/>
      <c r="AC135" s="38"/>
      <c r="AD135" s="38"/>
      <c r="AE135" s="39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98" t="s">
        <v>1377</v>
      </c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</row>
    <row r="136" spans="1:66" ht="15" customHeight="1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27">
        <v>206</v>
      </c>
      <c r="M136" s="50" t="s">
        <v>244</v>
      </c>
      <c r="N136" s="27" t="s">
        <v>561</v>
      </c>
      <c r="O136" s="27">
        <v>31152</v>
      </c>
      <c r="P136" s="50" t="s">
        <v>57</v>
      </c>
      <c r="Q136" s="27">
        <f t="shared" ref="Q136:S136" si="133">IFERROR(VLOOKUP(P136,B$8:E$125,2,0),0)</f>
        <v>721306</v>
      </c>
      <c r="R136" s="27" t="str">
        <f t="shared" si="133"/>
        <v>MOT.01.</v>
      </c>
      <c r="S136" s="341" t="str">
        <f t="shared" si="133"/>
        <v>Diagnozowanie i naprawa nadwozi pojazdów samochodowych</v>
      </c>
      <c r="T136" s="187" t="s">
        <v>116</v>
      </c>
      <c r="U136" s="93">
        <v>1</v>
      </c>
      <c r="V136" s="93">
        <v>0</v>
      </c>
      <c r="W136" s="33" t="s">
        <v>161</v>
      </c>
      <c r="X136" s="32">
        <v>1</v>
      </c>
      <c r="Y136" s="32">
        <v>0</v>
      </c>
      <c r="Z136" s="30" t="str">
        <f t="shared" si="94"/>
        <v>Centrum Kształcenia Zawodowego w Świdnicy, 58-105 Świdnica, ul. Gen. Władysława Sikorskiego 41</v>
      </c>
      <c r="AA136" s="61" t="s">
        <v>34</v>
      </c>
      <c r="AB136" s="66"/>
      <c r="AC136" s="38"/>
      <c r="AD136" s="38"/>
      <c r="AE136" s="3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98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9"/>
      <c r="BN136" s="39"/>
    </row>
    <row r="137" spans="1:66" ht="15" customHeight="1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27">
        <v>65</v>
      </c>
      <c r="M137" s="50" t="s">
        <v>49</v>
      </c>
      <c r="N137" s="27" t="s">
        <v>192</v>
      </c>
      <c r="O137" s="27">
        <v>19605</v>
      </c>
      <c r="P137" s="50" t="s">
        <v>74</v>
      </c>
      <c r="Q137" s="27">
        <f t="shared" ref="Q137:S137" si="134">IFERROR(VLOOKUP(P137,B$8:E$125,2,0),0)</f>
        <v>522301</v>
      </c>
      <c r="R137" s="27" t="str">
        <f t="shared" si="134"/>
        <v>HAN.01.</v>
      </c>
      <c r="S137" s="341" t="str">
        <f t="shared" si="134"/>
        <v>Prowadzenie sprzedaży</v>
      </c>
      <c r="T137" s="245" t="s">
        <v>216</v>
      </c>
      <c r="U137" s="34">
        <v>6</v>
      </c>
      <c r="V137" s="34">
        <v>6</v>
      </c>
      <c r="W137" s="78" t="s">
        <v>1313</v>
      </c>
      <c r="X137" s="79">
        <v>3</v>
      </c>
      <c r="Y137" s="79">
        <v>2</v>
      </c>
      <c r="Z137" s="30" t="str">
        <f t="shared" si="94"/>
        <v>Centrum Kształcenia Zawodowego i Ustawicznego w Legnicy, ul. Lotnicza 26, 59-220 Legnica</v>
      </c>
      <c r="AA137" s="61" t="s">
        <v>111</v>
      </c>
      <c r="AB137" s="66"/>
      <c r="AC137" s="38"/>
      <c r="AD137" s="38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</row>
    <row r="138" spans="1:66" ht="15" customHeight="1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27">
        <v>66</v>
      </c>
      <c r="M138" s="50" t="s">
        <v>49</v>
      </c>
      <c r="N138" s="27" t="s">
        <v>192</v>
      </c>
      <c r="O138" s="27">
        <v>19605</v>
      </c>
      <c r="P138" s="50" t="s">
        <v>74</v>
      </c>
      <c r="Q138" s="27">
        <f t="shared" ref="Q138:S138" si="135">IFERROR(VLOOKUP(P138,B$8:E$125,2,0),0)</f>
        <v>522301</v>
      </c>
      <c r="R138" s="27" t="str">
        <f t="shared" si="135"/>
        <v>HAN.01.</v>
      </c>
      <c r="S138" s="341" t="str">
        <f t="shared" si="135"/>
        <v>Prowadzenie sprzedaży</v>
      </c>
      <c r="T138" s="245" t="s">
        <v>160</v>
      </c>
      <c r="U138" s="34">
        <v>6</v>
      </c>
      <c r="V138" s="34">
        <v>5</v>
      </c>
      <c r="W138" s="78" t="s">
        <v>1313</v>
      </c>
      <c r="X138" s="79">
        <v>5</v>
      </c>
      <c r="Y138" s="79">
        <v>4</v>
      </c>
      <c r="Z138" s="30" t="str">
        <f t="shared" si="94"/>
        <v>Centrum Kształcenia Zawodowego i Ustawicznego w Legnicy, ul. Lotnicza 26, 59-220 Legnica</v>
      </c>
      <c r="AA138" s="61" t="s">
        <v>111</v>
      </c>
      <c r="AB138" s="66"/>
      <c r="AC138" s="38"/>
      <c r="AD138" s="38"/>
      <c r="AE138" s="3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9"/>
      <c r="BN138" s="39"/>
    </row>
    <row r="139" spans="1:66" ht="15" customHeight="1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27">
        <v>67</v>
      </c>
      <c r="M139" s="50" t="s">
        <v>49</v>
      </c>
      <c r="N139" s="27" t="s">
        <v>192</v>
      </c>
      <c r="O139" s="27">
        <v>19605</v>
      </c>
      <c r="P139" s="50" t="s">
        <v>92</v>
      </c>
      <c r="Q139" s="27">
        <f t="shared" ref="Q139:S139" si="136">IFERROR(VLOOKUP(P139,B$8:E$125,2,0),0)</f>
        <v>752205</v>
      </c>
      <c r="R139" s="27" t="str">
        <f t="shared" si="136"/>
        <v>DRM.04.</v>
      </c>
      <c r="S139" s="341" t="str">
        <f t="shared" si="136"/>
        <v> Wytwarzanie wyrobów z drewna i materiałów drewnopochodnych</v>
      </c>
      <c r="T139" s="31" t="s">
        <v>75</v>
      </c>
      <c r="U139" s="79">
        <v>2</v>
      </c>
      <c r="V139" s="79">
        <v>0</v>
      </c>
      <c r="W139" s="78" t="s">
        <v>161</v>
      </c>
      <c r="X139" s="79">
        <v>2</v>
      </c>
      <c r="Y139" s="79">
        <v>0</v>
      </c>
      <c r="Z139" s="30" t="str">
        <f t="shared" si="94"/>
        <v>Centrum Kształcenia Zawodowego w Oleśnicy, ul. Wojska Polskiego 67</v>
      </c>
      <c r="AA139" s="61" t="s">
        <v>134</v>
      </c>
      <c r="AB139" s="66"/>
      <c r="AC139" s="38"/>
      <c r="AD139" s="38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9"/>
      <c r="BN139" s="39"/>
    </row>
    <row r="140" spans="1:66" ht="15" customHeight="1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27">
        <v>193</v>
      </c>
      <c r="M140" s="50" t="s">
        <v>244</v>
      </c>
      <c r="N140" s="27" t="s">
        <v>561</v>
      </c>
      <c r="O140" s="27">
        <v>31152</v>
      </c>
      <c r="P140" s="50" t="s">
        <v>137</v>
      </c>
      <c r="Q140" s="27">
        <f t="shared" ref="Q140:S140" si="137">IFERROR(VLOOKUP(P140,B$8:E$125,2,0),0)</f>
        <v>741203</v>
      </c>
      <c r="R140" s="27" t="str">
        <f t="shared" si="137"/>
        <v>MOT.02.</v>
      </c>
      <c r="S140" s="341" t="str">
        <f t="shared" si="137"/>
        <v>Obsługa, diagnozowanie oraz naprawa mechatronicznych systemów pojazdów samochodowych</v>
      </c>
      <c r="T140" s="204" t="s">
        <v>160</v>
      </c>
      <c r="U140" s="93">
        <v>3</v>
      </c>
      <c r="V140" s="93">
        <v>0</v>
      </c>
      <c r="W140" s="33" t="s">
        <v>161</v>
      </c>
      <c r="X140" s="32">
        <v>3</v>
      </c>
      <c r="Y140" s="32">
        <v>0</v>
      </c>
      <c r="Z140" s="30" t="str">
        <f t="shared" si="94"/>
        <v>Centrum Kształcenia Zawodowego w Świdnicy, 58-105 Świdnica, ul. Gen. Władysława Sikorskiego 41</v>
      </c>
      <c r="AA140" s="61" t="s">
        <v>34</v>
      </c>
      <c r="AB140" s="38"/>
      <c r="AC140" s="38"/>
      <c r="AD140" s="38"/>
      <c r="AE140" s="3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39"/>
      <c r="BN140" s="39"/>
    </row>
    <row r="141" spans="1:66" ht="15" customHeight="1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27">
        <v>199</v>
      </c>
      <c r="M141" s="50" t="s">
        <v>244</v>
      </c>
      <c r="N141" s="27" t="s">
        <v>561</v>
      </c>
      <c r="O141" s="27">
        <v>31152</v>
      </c>
      <c r="P141" s="50" t="s">
        <v>120</v>
      </c>
      <c r="Q141" s="27">
        <f t="shared" ref="Q141:S141" si="138">IFERROR(VLOOKUP(P141,B$8:E$125,2,0),0)</f>
        <v>712618</v>
      </c>
      <c r="R141" s="27" t="str">
        <f t="shared" si="138"/>
        <v>BUD.09.</v>
      </c>
      <c r="S141" s="341" t="str">
        <f t="shared" si="138"/>
        <v>Wykonywanie robót związanych z budową, montażem i eksploatacją sieci oraz instalacji sanitarnych</v>
      </c>
      <c r="T141" s="187" t="s">
        <v>1227</v>
      </c>
      <c r="U141" s="93">
        <v>2</v>
      </c>
      <c r="V141" s="93">
        <v>0</v>
      </c>
      <c r="W141" s="33" t="s">
        <v>161</v>
      </c>
      <c r="X141" s="32">
        <v>0</v>
      </c>
      <c r="Y141" s="32">
        <v>0</v>
      </c>
      <c r="Z141" s="30" t="str">
        <f t="shared" si="94"/>
        <v>Centrum Kształcenia Zawodowego w Świdnicy, 58-105 Świdnica, ul. Gen. Władysława Sikorskiego 41</v>
      </c>
      <c r="AA141" s="61" t="s">
        <v>34</v>
      </c>
      <c r="AB141" s="38"/>
      <c r="AC141" s="38"/>
      <c r="AD141" s="38"/>
      <c r="AE141" s="3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17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39"/>
      <c r="BN141" s="39"/>
    </row>
    <row r="142" spans="1:66" ht="15" customHeight="1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27">
        <v>216</v>
      </c>
      <c r="M142" s="50" t="s">
        <v>622</v>
      </c>
      <c r="N142" s="27" t="s">
        <v>623</v>
      </c>
      <c r="O142" s="27">
        <v>19678</v>
      </c>
      <c r="P142" s="50" t="s">
        <v>44</v>
      </c>
      <c r="Q142" s="27">
        <f t="shared" ref="Q142:S142" si="139">IFERROR(VLOOKUP(P142,B$8:E$125,2,0),0)</f>
        <v>514101</v>
      </c>
      <c r="R142" s="27" t="str">
        <f t="shared" si="139"/>
        <v>FRK.01.</v>
      </c>
      <c r="S142" s="341" t="str">
        <f t="shared" si="139"/>
        <v>Wykonywanie usług fryzjerskich</v>
      </c>
      <c r="T142" s="187" t="s">
        <v>216</v>
      </c>
      <c r="U142" s="354">
        <v>9</v>
      </c>
      <c r="V142" s="79">
        <v>9</v>
      </c>
      <c r="W142" s="78" t="s">
        <v>33</v>
      </c>
      <c r="X142" s="79">
        <v>9</v>
      </c>
      <c r="Y142" s="79">
        <v>9</v>
      </c>
      <c r="Z142" s="30" t="str">
        <f t="shared" si="94"/>
        <v>Centrum Kształcenia Zawodowego w Świdnicy, 58-105 Świdnica, ul. Gen. Władysława Sikorskiego 41</v>
      </c>
      <c r="AA142" s="61" t="s">
        <v>34</v>
      </c>
      <c r="AB142" s="38"/>
      <c r="AC142" s="38"/>
      <c r="AD142" s="38"/>
      <c r="AE142" s="3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17"/>
      <c r="AV142" s="317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BM142" s="39"/>
      <c r="BN142" s="39"/>
    </row>
    <row r="143" spans="1:66" ht="15" customHeight="1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27">
        <v>217</v>
      </c>
      <c r="M143" s="50" t="s">
        <v>622</v>
      </c>
      <c r="N143" s="27" t="s">
        <v>623</v>
      </c>
      <c r="O143" s="27">
        <v>19678</v>
      </c>
      <c r="P143" s="50" t="s">
        <v>57</v>
      </c>
      <c r="Q143" s="27">
        <f t="shared" ref="Q143:S143" si="140">IFERROR(VLOOKUP(P143,B$8:E$125,2,0),0)</f>
        <v>721306</v>
      </c>
      <c r="R143" s="27" t="str">
        <f t="shared" si="140"/>
        <v>MOT.01.</v>
      </c>
      <c r="S143" s="341" t="str">
        <f t="shared" si="140"/>
        <v>Diagnozowanie i naprawa nadwozi pojazdów samochodowych</v>
      </c>
      <c r="T143" s="187" t="s">
        <v>116</v>
      </c>
      <c r="U143" s="79">
        <v>1</v>
      </c>
      <c r="V143" s="79">
        <v>0</v>
      </c>
      <c r="W143" s="78" t="s">
        <v>33</v>
      </c>
      <c r="X143" s="79">
        <v>1</v>
      </c>
      <c r="Y143" s="79">
        <v>0</v>
      </c>
      <c r="Z143" s="30" t="str">
        <f t="shared" si="94"/>
        <v>Centrum Kształcenia Zawodowego w Świdnicy, 58-105 Świdnica, ul. Gen. Władysława Sikorskiego 41</v>
      </c>
      <c r="AA143" s="61" t="s">
        <v>34</v>
      </c>
      <c r="AB143" s="38"/>
      <c r="AC143" s="38"/>
      <c r="AD143" s="38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39"/>
      <c r="BN143" s="39"/>
    </row>
    <row r="144" spans="1:66" ht="15" customHeight="1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27">
        <v>218</v>
      </c>
      <c r="M144" s="50" t="s">
        <v>622</v>
      </c>
      <c r="N144" s="27" t="s">
        <v>623</v>
      </c>
      <c r="O144" s="27">
        <v>19678</v>
      </c>
      <c r="P144" s="50" t="s">
        <v>84</v>
      </c>
      <c r="Q144" s="27">
        <f t="shared" ref="Q144:S144" si="141">IFERROR(VLOOKUP(P144,B$8:E$125,2,0),0)</f>
        <v>712101</v>
      </c>
      <c r="R144" s="27" t="str">
        <f t="shared" si="141"/>
        <v>BUD.03.</v>
      </c>
      <c r="S144" s="341" t="str">
        <f t="shared" si="141"/>
        <v>Wykonywanie robót dekarsko-blacharskich</v>
      </c>
      <c r="T144" s="152" t="s">
        <v>1361</v>
      </c>
      <c r="U144" s="79">
        <v>2</v>
      </c>
      <c r="V144" s="79">
        <v>0</v>
      </c>
      <c r="W144" s="27" t="s">
        <v>33</v>
      </c>
      <c r="X144" s="79">
        <v>2</v>
      </c>
      <c r="Y144" s="79">
        <v>0</v>
      </c>
      <c r="Z144" s="30" t="str">
        <f t="shared" si="94"/>
        <v>Centrum Kształcenia Zawodowego w Zespole Szkół i Placówek Kształcenia Zawodowego, ul.Botaniczna 66, 65-392  Zielona Góra</v>
      </c>
      <c r="AA144" s="61" t="s">
        <v>81</v>
      </c>
      <c r="AB144" s="38"/>
      <c r="AC144" s="38"/>
      <c r="AD144" s="38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39"/>
      <c r="BN144" s="39"/>
    </row>
    <row r="145" spans="1:66" ht="15" customHeight="1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27">
        <v>219</v>
      </c>
      <c r="M145" s="50" t="s">
        <v>622</v>
      </c>
      <c r="N145" s="27" t="s">
        <v>623</v>
      </c>
      <c r="O145" s="27">
        <v>19678</v>
      </c>
      <c r="P145" s="50" t="s">
        <v>40</v>
      </c>
      <c r="Q145" s="27">
        <f t="shared" ref="Q145:S145" si="142">IFERROR(VLOOKUP(P145,B$8:E$125,2,0),0)</f>
        <v>741103</v>
      </c>
      <c r="R145" s="27" t="str">
        <f t="shared" si="142"/>
        <v>ELE.02.</v>
      </c>
      <c r="S145" s="341" t="str">
        <f t="shared" si="142"/>
        <v>Montaż, uruchamianie i konserwacja instalacji, maszyn i urządzeń elektrycznych</v>
      </c>
      <c r="T145" s="42" t="s">
        <v>216</v>
      </c>
      <c r="U145" s="79">
        <v>5</v>
      </c>
      <c r="V145" s="79">
        <v>0</v>
      </c>
      <c r="W145" s="81" t="s">
        <v>33</v>
      </c>
      <c r="X145" s="79">
        <v>5</v>
      </c>
      <c r="Y145" s="79">
        <v>0</v>
      </c>
      <c r="Z145" s="30" t="str">
        <f t="shared" si="94"/>
        <v>Centrum Kształcenia Zawodowego w Świdnicy, 58-105 Świdnica, ul. Gen. Władysława Sikorskiego 41</v>
      </c>
      <c r="AA145" s="61" t="s">
        <v>34</v>
      </c>
      <c r="AB145" s="38"/>
      <c r="AC145" s="38"/>
      <c r="AD145" s="38"/>
      <c r="AE145" s="39" t="s">
        <v>904</v>
      </c>
      <c r="AF145" s="39"/>
      <c r="AG145" s="39"/>
      <c r="AH145" s="39"/>
      <c r="AI145" s="39"/>
      <c r="AJ145" s="39"/>
      <c r="AK145" s="39"/>
      <c r="AL145" s="39"/>
      <c r="AM145" s="39"/>
      <c r="AN145" s="39"/>
      <c r="AO145" s="39"/>
      <c r="AP145" s="39"/>
      <c r="AQ145" s="39"/>
      <c r="AR145" s="39"/>
      <c r="AS145" s="39"/>
      <c r="AT145" s="39"/>
      <c r="AU145" s="98"/>
      <c r="AV145" s="39"/>
      <c r="AW145" s="39"/>
      <c r="AX145" s="39"/>
      <c r="AY145" s="39"/>
      <c r="AZ145" s="39"/>
      <c r="BA145" s="39"/>
      <c r="BB145" s="39"/>
      <c r="BC145" s="39"/>
      <c r="BD145" s="39"/>
      <c r="BE145" s="39"/>
      <c r="BF145" s="39"/>
      <c r="BG145" s="39"/>
      <c r="BH145" s="39"/>
      <c r="BI145" s="39"/>
      <c r="BJ145" s="39"/>
      <c r="BK145" s="39"/>
      <c r="BL145" s="39"/>
      <c r="BM145" s="39"/>
      <c r="BN145" s="39"/>
    </row>
    <row r="146" spans="1:66" ht="15" customHeigh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27">
        <v>221</v>
      </c>
      <c r="M146" s="50" t="s">
        <v>622</v>
      </c>
      <c r="N146" s="27" t="s">
        <v>623</v>
      </c>
      <c r="O146" s="27">
        <v>19678</v>
      </c>
      <c r="P146" s="50" t="s">
        <v>79</v>
      </c>
      <c r="Q146" s="27">
        <f t="shared" ref="Q146:S146" si="143">IFERROR(VLOOKUP(P146,B$8:E$125,2,0),0)</f>
        <v>712905</v>
      </c>
      <c r="R146" s="27" t="str">
        <f t="shared" si="143"/>
        <v>BUD.11.</v>
      </c>
      <c r="S146" s="341" t="str">
        <f t="shared" si="143"/>
        <v> Wykonywanie robót montażowych, okładzinowych i wykończeniowych</v>
      </c>
      <c r="T146" s="152" t="s">
        <v>1364</v>
      </c>
      <c r="U146" s="79">
        <v>2</v>
      </c>
      <c r="V146" s="79">
        <v>0</v>
      </c>
      <c r="W146" s="81" t="s">
        <v>161</v>
      </c>
      <c r="X146" s="79">
        <v>2</v>
      </c>
      <c r="Y146" s="79">
        <v>0</v>
      </c>
      <c r="Z146" s="30" t="str">
        <f t="shared" si="94"/>
        <v>Centrum Kształcenia Zawodowego w Zespole Szkół i Placówek Kształcenia Zawodowego, ul.Botaniczna 66, 65-392  Zielona Góra</v>
      </c>
      <c r="AA146" s="61" t="s">
        <v>81</v>
      </c>
      <c r="AB146" s="38"/>
      <c r="AC146" s="38"/>
      <c r="AD146" s="38"/>
      <c r="AE146" s="3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39"/>
      <c r="BN146" s="39"/>
    </row>
    <row r="147" spans="1:66" ht="15" customHeigh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27">
        <v>222</v>
      </c>
      <c r="M147" s="50" t="s">
        <v>622</v>
      </c>
      <c r="N147" s="27" t="s">
        <v>623</v>
      </c>
      <c r="O147" s="27">
        <v>19678</v>
      </c>
      <c r="P147" s="50" t="s">
        <v>127</v>
      </c>
      <c r="Q147" s="27">
        <f t="shared" ref="Q147:S147" si="144">IFERROR(VLOOKUP(P147,B$8:E$125,2,0),0)</f>
        <v>751204</v>
      </c>
      <c r="R147" s="27" t="str">
        <f t="shared" si="144"/>
        <v>SPC.03.</v>
      </c>
      <c r="S147" s="341" t="str">
        <f t="shared" si="144"/>
        <v>Produkcja wyrobów piekarskich</v>
      </c>
      <c r="T147" s="355" t="s">
        <v>366</v>
      </c>
      <c r="U147" s="79">
        <v>1</v>
      </c>
      <c r="V147" s="79">
        <v>1</v>
      </c>
      <c r="W147" s="81" t="s">
        <v>33</v>
      </c>
      <c r="X147" s="79">
        <v>1</v>
      </c>
      <c r="Y147" s="79">
        <v>1</v>
      </c>
      <c r="Z147" s="309" t="str">
        <f t="shared" si="94"/>
        <v>Centrum Kształcenia Zawodowego w Świdnicy, 58-105 Świdnica, ul. Gen. Władysława Sikorskiego 41</v>
      </c>
      <c r="AA147" s="61" t="s">
        <v>34</v>
      </c>
      <c r="AB147" s="38"/>
      <c r="AC147" s="38"/>
      <c r="AD147" s="38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9"/>
      <c r="BN147" s="39"/>
    </row>
    <row r="148" spans="1:66" ht="15" customHeigh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27">
        <v>223</v>
      </c>
      <c r="M148" s="50" t="s">
        <v>622</v>
      </c>
      <c r="N148" s="27" t="s">
        <v>623</v>
      </c>
      <c r="O148" s="27">
        <v>19678</v>
      </c>
      <c r="P148" s="50" t="s">
        <v>92</v>
      </c>
      <c r="Q148" s="27">
        <f t="shared" ref="Q148:S148" si="145">IFERROR(VLOOKUP(P148,B$8:E$125,2,0),0)</f>
        <v>752205</v>
      </c>
      <c r="R148" s="27" t="str">
        <f t="shared" si="145"/>
        <v>DRM.04.</v>
      </c>
      <c r="S148" s="341" t="str">
        <f t="shared" si="145"/>
        <v> Wytwarzanie wyrobów z drewna i materiałów drewnopochodnych</v>
      </c>
      <c r="T148" s="187" t="s">
        <v>366</v>
      </c>
      <c r="U148" s="79">
        <v>2</v>
      </c>
      <c r="V148" s="79">
        <v>0</v>
      </c>
      <c r="W148" s="81" t="s">
        <v>33</v>
      </c>
      <c r="X148" s="79">
        <v>2</v>
      </c>
      <c r="Y148" s="79">
        <v>0</v>
      </c>
      <c r="Z148" s="309" t="str">
        <f t="shared" si="94"/>
        <v>Centrum Kształcenia Zawodowego w Świdnicy, 58-105 Świdnica, ul. Gen. Władysława Sikorskiego 41</v>
      </c>
      <c r="AA148" s="61" t="s">
        <v>34</v>
      </c>
      <c r="AB148" s="38"/>
      <c r="AC148" s="38"/>
      <c r="AD148" s="38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9"/>
      <c r="BN148" s="39"/>
    </row>
    <row r="149" spans="1:66" ht="15" customHeigh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27">
        <v>224</v>
      </c>
      <c r="M149" s="50" t="s">
        <v>622</v>
      </c>
      <c r="N149" s="27" t="s">
        <v>623</v>
      </c>
      <c r="O149" s="27">
        <v>19678</v>
      </c>
      <c r="P149" s="50" t="s">
        <v>167</v>
      </c>
      <c r="Q149" s="27">
        <f t="shared" ref="Q149:S149" si="146">IFERROR(VLOOKUP(P149,B$8:E$125,2,0),0)</f>
        <v>343101</v>
      </c>
      <c r="R149" s="27" t="str">
        <f t="shared" si="146"/>
        <v>AUD.02.</v>
      </c>
      <c r="S149" s="341" t="str">
        <f t="shared" si="146"/>
        <v> Rejestracja, obróbka i publikacja obrazu</v>
      </c>
      <c r="T149" s="245" t="s">
        <v>1378</v>
      </c>
      <c r="U149" s="79">
        <v>2</v>
      </c>
      <c r="V149" s="79">
        <v>2</v>
      </c>
      <c r="W149" s="348" t="s">
        <v>33</v>
      </c>
      <c r="X149" s="79">
        <v>2</v>
      </c>
      <c r="Y149" s="79">
        <v>2</v>
      </c>
      <c r="Z149" s="309" t="str">
        <f t="shared" si="94"/>
        <v>Centrum Kształcenia Zawodowego w Zespole Szkół i Placówek Kształcenia Zawodowego, ul.Botaniczna 66, 65-392  Zielona Góra</v>
      </c>
      <c r="AA149" s="61" t="s">
        <v>81</v>
      </c>
      <c r="AB149" s="66"/>
      <c r="AC149" s="66"/>
      <c r="AD149" s="38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</row>
    <row r="150" spans="1:66" ht="15" customHeigh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27">
        <v>225</v>
      </c>
      <c r="M150" s="50" t="s">
        <v>622</v>
      </c>
      <c r="N150" s="27" t="s">
        <v>623</v>
      </c>
      <c r="O150" s="27">
        <v>19678</v>
      </c>
      <c r="P150" s="50" t="s">
        <v>175</v>
      </c>
      <c r="Q150" s="27">
        <f t="shared" ref="Q150:S150" si="147">IFERROR(VLOOKUP(P150,B$8:E$125,2,0),0)</f>
        <v>611303</v>
      </c>
      <c r="R150" s="27" t="str">
        <f t="shared" si="147"/>
        <v>OGR.02.</v>
      </c>
      <c r="S150" s="341" t="str">
        <f t="shared" si="147"/>
        <v>Zakładanie i prowadzenie upraw ogrodniczych</v>
      </c>
      <c r="T150" s="204" t="s">
        <v>1364</v>
      </c>
      <c r="U150" s="79">
        <v>2</v>
      </c>
      <c r="V150" s="79">
        <v>2</v>
      </c>
      <c r="W150" s="81" t="s">
        <v>33</v>
      </c>
      <c r="X150" s="79">
        <v>2</v>
      </c>
      <c r="Y150" s="79">
        <v>2</v>
      </c>
      <c r="Z150" s="309" t="str">
        <f t="shared" si="94"/>
        <v>Centrum Kształcenia Zawodowego w Zespole Szkół i Placówek Kształcenia Zawodowego, ul.Botaniczna 66, 65-392  Zielona Góra</v>
      </c>
      <c r="AA150" s="61" t="s">
        <v>81</v>
      </c>
      <c r="AB150" s="38"/>
      <c r="AC150" s="38"/>
      <c r="AD150" s="38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</row>
    <row r="151" spans="1:66" ht="15" customHeigh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27">
        <v>226</v>
      </c>
      <c r="M151" s="50" t="s">
        <v>622</v>
      </c>
      <c r="N151" s="27" t="s">
        <v>623</v>
      </c>
      <c r="O151" s="27">
        <v>19678</v>
      </c>
      <c r="P151" s="50" t="s">
        <v>137</v>
      </c>
      <c r="Q151" s="27">
        <f t="shared" ref="Q151:S151" si="148">IFERROR(VLOOKUP(P151,B$8:E$125,2,0),0)</f>
        <v>741203</v>
      </c>
      <c r="R151" s="27" t="str">
        <f t="shared" si="148"/>
        <v>MOT.02.</v>
      </c>
      <c r="S151" s="341" t="str">
        <f t="shared" si="148"/>
        <v>Obsługa, diagnozowanie oraz naprawa mechatronicznych systemów pojazdów samochodowych</v>
      </c>
      <c r="T151" s="152" t="s">
        <v>160</v>
      </c>
      <c r="U151" s="79">
        <v>1</v>
      </c>
      <c r="V151" s="79">
        <v>0</v>
      </c>
      <c r="W151" s="81" t="s">
        <v>33</v>
      </c>
      <c r="X151" s="79">
        <v>1</v>
      </c>
      <c r="Y151" s="79">
        <v>0</v>
      </c>
      <c r="Z151" s="346" t="str">
        <f t="shared" si="94"/>
        <v>Centrum Kształcenia Zawodowego w Świdnicy, 58-105 Świdnica, ul. Gen. Władysława Sikorskiego 41</v>
      </c>
      <c r="AA151" s="61" t="s">
        <v>34</v>
      </c>
      <c r="AB151" s="38"/>
      <c r="AC151" s="66"/>
      <c r="AD151" s="38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</row>
    <row r="152" spans="1:66" ht="15" customHeigh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27">
        <v>227</v>
      </c>
      <c r="M152" s="50" t="s">
        <v>622</v>
      </c>
      <c r="N152" s="27" t="s">
        <v>623</v>
      </c>
      <c r="O152" s="27">
        <v>19678</v>
      </c>
      <c r="P152" s="50" t="s">
        <v>61</v>
      </c>
      <c r="Q152" s="27">
        <f t="shared" ref="Q152:S152" si="149">IFERROR(VLOOKUP(P152,B$8:E$125,2,0),0)</f>
        <v>723103</v>
      </c>
      <c r="R152" s="27" t="str">
        <f t="shared" si="149"/>
        <v>MOT.05.</v>
      </c>
      <c r="S152" s="341" t="str">
        <f t="shared" si="149"/>
        <v>Obsługa, diagnozowanie oraz naprawa pojazdów samochodowych</v>
      </c>
      <c r="T152" s="181" t="s">
        <v>1215</v>
      </c>
      <c r="U152" s="79">
        <v>6</v>
      </c>
      <c r="V152" s="79">
        <v>0</v>
      </c>
      <c r="W152" s="356" t="s">
        <v>161</v>
      </c>
      <c r="X152" s="79">
        <v>0</v>
      </c>
      <c r="Y152" s="79">
        <v>0</v>
      </c>
      <c r="Z152" s="309" t="str">
        <f t="shared" ref="Z152:Z153" si="150">IFERROR(VLOOKUP(AA152,AH$8:AI$46,2,0),0)</f>
        <v>Rzemieślnicza Branżowa Szkoła I st im Stanisława Palucha w Wałbrzychu</v>
      </c>
      <c r="AA152" s="61" t="s">
        <v>212</v>
      </c>
      <c r="AB152" s="38"/>
      <c r="AC152" s="38"/>
      <c r="AD152" s="38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9"/>
      <c r="BN152" s="39"/>
    </row>
    <row r="153" spans="1:66" ht="15" customHeigh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27">
        <v>228</v>
      </c>
      <c r="M153" s="50" t="s">
        <v>622</v>
      </c>
      <c r="N153" s="27" t="s">
        <v>623</v>
      </c>
      <c r="O153" s="27">
        <v>19678</v>
      </c>
      <c r="P153" s="50" t="s">
        <v>61</v>
      </c>
      <c r="Q153" s="27">
        <f t="shared" ref="Q153:S153" si="151">IFERROR(VLOOKUP(P153,B$8:E$125,2,0),0)</f>
        <v>723103</v>
      </c>
      <c r="R153" s="27" t="str">
        <f t="shared" si="151"/>
        <v>MOT.05.</v>
      </c>
      <c r="S153" s="341" t="str">
        <f t="shared" si="151"/>
        <v>Obsługa, diagnozowanie oraz naprawa pojazdów samochodowych</v>
      </c>
      <c r="T153" s="181" t="s">
        <v>1215</v>
      </c>
      <c r="U153" s="34">
        <v>7</v>
      </c>
      <c r="V153" s="79">
        <v>0</v>
      </c>
      <c r="W153" s="27" t="s">
        <v>33</v>
      </c>
      <c r="X153" s="79">
        <v>0</v>
      </c>
      <c r="Y153" s="79">
        <v>0</v>
      </c>
      <c r="Z153" s="346" t="str">
        <f t="shared" si="150"/>
        <v>Rzemieślnicza Branżowa Szkoła I st im Stanisława Palucha w Wałbrzychu</v>
      </c>
      <c r="AA153" s="61" t="s">
        <v>212</v>
      </c>
      <c r="AB153" s="38"/>
      <c r="AC153" s="38"/>
      <c r="AD153" s="38"/>
      <c r="AE153" s="3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9"/>
      <c r="BN153" s="39"/>
    </row>
    <row r="154" spans="1:66" ht="15" customHeigh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27">
        <v>229</v>
      </c>
      <c r="M154" s="50" t="s">
        <v>633</v>
      </c>
      <c r="N154" s="27" t="s">
        <v>634</v>
      </c>
      <c r="O154" s="27">
        <v>79315</v>
      </c>
      <c r="P154" s="50" t="s">
        <v>57</v>
      </c>
      <c r="Q154" s="27">
        <f t="shared" ref="Q154:S154" si="152">IFERROR(VLOOKUP(P154,B$8:E$125,2,0),0)</f>
        <v>721306</v>
      </c>
      <c r="R154" s="27" t="str">
        <f t="shared" si="152"/>
        <v>MOT.01.</v>
      </c>
      <c r="S154" s="341" t="str">
        <f t="shared" si="152"/>
        <v>Diagnozowanie i naprawa nadwozi pojazdów samochodowych</v>
      </c>
      <c r="T154" s="187" t="s">
        <v>116</v>
      </c>
      <c r="U154" s="79">
        <v>1</v>
      </c>
      <c r="V154" s="78">
        <v>0</v>
      </c>
      <c r="W154" s="78" t="s">
        <v>33</v>
      </c>
      <c r="X154" s="78">
        <v>1</v>
      </c>
      <c r="Y154" s="78">
        <v>0</v>
      </c>
      <c r="Z154" s="30" t="str">
        <f t="shared" ref="Z154:Z200" si="153">IFERROR(VLOOKUP(AA154,AH$8:AI$35,2,0),0)</f>
        <v>Centrum Kształcenia Zawodowego w Świdnicy, 58-105 Świdnica, ul. Gen. Władysława Sikorskiego 41</v>
      </c>
      <c r="AA154" s="61" t="s">
        <v>34</v>
      </c>
      <c r="AB154" s="38"/>
      <c r="AC154" s="66"/>
      <c r="AD154" s="38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</row>
    <row r="155" spans="1:66" ht="15" customHeigh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27">
        <v>230</v>
      </c>
      <c r="M155" s="50" t="s">
        <v>633</v>
      </c>
      <c r="N155" s="27" t="s">
        <v>634</v>
      </c>
      <c r="O155" s="27">
        <v>79315</v>
      </c>
      <c r="P155" s="50" t="s">
        <v>40</v>
      </c>
      <c r="Q155" s="27">
        <f t="shared" ref="Q155:S155" si="154">IFERROR(VLOOKUP(P155,B$8:E$125,2,0),0)</f>
        <v>741103</v>
      </c>
      <c r="R155" s="27" t="str">
        <f t="shared" si="154"/>
        <v>ELE.02.</v>
      </c>
      <c r="S155" s="341" t="str">
        <f t="shared" si="154"/>
        <v>Montaż, uruchamianie i konserwacja instalacji, maszyn i urządzeń elektrycznych</v>
      </c>
      <c r="T155" s="152" t="s">
        <v>1227</v>
      </c>
      <c r="U155" s="79">
        <v>6</v>
      </c>
      <c r="V155" s="78">
        <v>0</v>
      </c>
      <c r="W155" s="78" t="s">
        <v>33</v>
      </c>
      <c r="X155" s="78">
        <v>6</v>
      </c>
      <c r="Y155" s="78">
        <v>0</v>
      </c>
      <c r="Z155" s="279" t="str">
        <f t="shared" si="153"/>
        <v>Centrum Kształcenia Zawodowego w Świdnicy, 58-105 Świdnica, ul. Gen. Władysława Sikorskiego 41</v>
      </c>
      <c r="AA155" s="61" t="s">
        <v>34</v>
      </c>
      <c r="AB155" s="38"/>
      <c r="AC155" s="38"/>
      <c r="AD155" s="38"/>
      <c r="AE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</row>
    <row r="156" spans="1:66" ht="15" customHeigh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27">
        <v>231</v>
      </c>
      <c r="M156" s="50" t="s">
        <v>633</v>
      </c>
      <c r="N156" s="27" t="s">
        <v>634</v>
      </c>
      <c r="O156" s="27">
        <v>79315</v>
      </c>
      <c r="P156" s="50" t="s">
        <v>149</v>
      </c>
      <c r="Q156" s="27">
        <f t="shared" ref="Q156:S156" si="155">IFERROR(VLOOKUP(P156,B$8:E$125,2,0),0)</f>
        <v>713203</v>
      </c>
      <c r="R156" s="27" t="str">
        <f t="shared" si="155"/>
        <v>MOT.03.</v>
      </c>
      <c r="S156" s="341" t="str">
        <f t="shared" si="155"/>
        <v>Diagnozowanie i naprawa powłok lakierniczych</v>
      </c>
      <c r="T156" s="187" t="s">
        <v>89</v>
      </c>
      <c r="U156" s="79">
        <v>1</v>
      </c>
      <c r="V156" s="78">
        <v>0</v>
      </c>
      <c r="W156" s="78" t="s">
        <v>33</v>
      </c>
      <c r="X156" s="78">
        <v>1</v>
      </c>
      <c r="Y156" s="78">
        <v>0</v>
      </c>
      <c r="Z156" s="279" t="str">
        <f t="shared" si="153"/>
        <v>Centrum Kształcenia Zawodowego w Świdnicy, 58-105 Świdnica, ul. Gen. Władysława Sikorskiego 41</v>
      </c>
      <c r="AA156" s="61" t="s">
        <v>34</v>
      </c>
      <c r="AB156" s="38"/>
      <c r="AC156" s="38"/>
      <c r="AD156" s="38"/>
      <c r="AE156" s="3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</row>
    <row r="157" spans="1:66" ht="1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27">
        <v>240</v>
      </c>
      <c r="M157" s="50" t="s">
        <v>633</v>
      </c>
      <c r="N157" s="27" t="s">
        <v>634</v>
      </c>
      <c r="O157" s="27">
        <v>79315</v>
      </c>
      <c r="P157" s="50" t="s">
        <v>137</v>
      </c>
      <c r="Q157" s="27">
        <f t="shared" ref="Q157:S157" si="156">IFERROR(VLOOKUP(P157,B$8:E$125,2,0),0)</f>
        <v>741203</v>
      </c>
      <c r="R157" s="27" t="str">
        <f t="shared" si="156"/>
        <v>MOT.02.</v>
      </c>
      <c r="S157" s="341" t="str">
        <f t="shared" si="156"/>
        <v>Obsługa, diagnozowanie oraz naprawa mechatronicznych systemów pojazdów samochodowych</v>
      </c>
      <c r="T157" s="152" t="s">
        <v>160</v>
      </c>
      <c r="U157" s="79">
        <v>1</v>
      </c>
      <c r="V157" s="78">
        <v>0</v>
      </c>
      <c r="W157" s="78" t="s">
        <v>33</v>
      </c>
      <c r="X157" s="78">
        <v>1</v>
      </c>
      <c r="Y157" s="78">
        <v>0</v>
      </c>
      <c r="Z157" s="30" t="str">
        <f t="shared" si="153"/>
        <v>Centrum Kształcenia Zawodowego w Świdnicy, 58-105 Świdnica, ul. Gen. Władysława Sikorskiego 41</v>
      </c>
      <c r="AA157" s="61" t="s">
        <v>34</v>
      </c>
      <c r="AB157" s="38"/>
      <c r="AC157" s="38"/>
      <c r="AD157" s="38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236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</row>
    <row r="158" spans="1:66" ht="15" customHeigh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27">
        <v>241</v>
      </c>
      <c r="M158" s="41" t="s">
        <v>1379</v>
      </c>
      <c r="N158" s="117" t="s">
        <v>649</v>
      </c>
      <c r="O158" s="117">
        <v>263259</v>
      </c>
      <c r="P158" s="50" t="s">
        <v>124</v>
      </c>
      <c r="Q158" s="27">
        <f t="shared" ref="Q158:S158" si="157">IFERROR(VLOOKUP(P158,B$8:E$125,2,0),0)</f>
        <v>722307</v>
      </c>
      <c r="R158" s="27" t="str">
        <f t="shared" si="157"/>
        <v>MEC.05.</v>
      </c>
      <c r="S158" s="341" t="str">
        <f t="shared" si="157"/>
        <v> Użytkowanie obrabiarek skrawających</v>
      </c>
      <c r="T158" s="187" t="s">
        <v>140</v>
      </c>
      <c r="U158" s="79">
        <v>5</v>
      </c>
      <c r="V158" s="79">
        <v>0</v>
      </c>
      <c r="W158" s="78" t="s">
        <v>161</v>
      </c>
      <c r="X158" s="79">
        <v>5</v>
      </c>
      <c r="Y158" s="79">
        <v>0</v>
      </c>
      <c r="Z158" s="30" t="str">
        <f t="shared" si="153"/>
        <v>Centrum Kształcenia Zawodowego w Świdnicy, 58-105 Świdnica, ul. Gen. Władysława Sikorskiego 41</v>
      </c>
      <c r="AA158" s="61" t="s">
        <v>34</v>
      </c>
      <c r="AB158" s="38"/>
      <c r="AC158" s="38"/>
      <c r="AD158" s="38"/>
      <c r="AE158" s="3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9"/>
      <c r="BN158" s="39"/>
    </row>
    <row r="159" spans="1:66" ht="15" customHeigh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27">
        <v>175</v>
      </c>
      <c r="M159" s="50" t="s">
        <v>516</v>
      </c>
      <c r="N159" s="27" t="s">
        <v>517</v>
      </c>
      <c r="O159" s="27">
        <v>22313</v>
      </c>
      <c r="P159" s="50" t="s">
        <v>54</v>
      </c>
      <c r="Q159" s="27">
        <f t="shared" ref="Q159:S159" si="158">IFERROR(VLOOKUP(P159,B$8:E$125,2,0),0)</f>
        <v>432106</v>
      </c>
      <c r="R159" s="27" t="str">
        <f t="shared" si="158"/>
        <v>SPL.01.</v>
      </c>
      <c r="S159" s="341" t="str">
        <f t="shared" si="158"/>
        <v>Obsługa magazynów</v>
      </c>
      <c r="T159" s="110" t="s">
        <v>1229</v>
      </c>
      <c r="U159" s="163">
        <v>4</v>
      </c>
      <c r="V159" s="163">
        <v>3</v>
      </c>
      <c r="W159" s="27" t="s">
        <v>161</v>
      </c>
      <c r="X159" s="79">
        <v>4</v>
      </c>
      <c r="Y159" s="79">
        <v>3</v>
      </c>
      <c r="Z159" s="30" t="str">
        <f t="shared" si="153"/>
        <v>Zespół Szkół Ponadpodstawowych im. Hipolita Cegielskiego w Ziębicach ul. Wojska Polskiego 3, 57-220 Ziębice</v>
      </c>
      <c r="AA159" s="61" t="s">
        <v>55</v>
      </c>
      <c r="AB159" s="38"/>
      <c r="AC159" s="38"/>
      <c r="AD159" s="38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9"/>
      <c r="BN159" s="39"/>
    </row>
    <row r="160" spans="1:66" ht="1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27">
        <v>174</v>
      </c>
      <c r="M160" s="50" t="s">
        <v>516</v>
      </c>
      <c r="N160" s="27" t="s">
        <v>517</v>
      </c>
      <c r="O160" s="27">
        <v>22313</v>
      </c>
      <c r="P160" s="50" t="s">
        <v>31</v>
      </c>
      <c r="Q160" s="27">
        <f t="shared" ref="Q160:S160" si="159">IFERROR(VLOOKUP(P160,B$8:E$125,2,0),0)</f>
        <v>751201</v>
      </c>
      <c r="R160" s="27" t="str">
        <f t="shared" si="159"/>
        <v>SPC.01.</v>
      </c>
      <c r="S160" s="341" t="str">
        <f t="shared" si="159"/>
        <v>Produkcja wyrobów cukierniczych</v>
      </c>
      <c r="T160" s="355" t="s">
        <v>89</v>
      </c>
      <c r="U160" s="79">
        <v>6</v>
      </c>
      <c r="V160" s="79">
        <v>6</v>
      </c>
      <c r="W160" s="27" t="s">
        <v>161</v>
      </c>
      <c r="X160" s="79">
        <v>0</v>
      </c>
      <c r="Y160" s="79">
        <v>0</v>
      </c>
      <c r="Z160" s="30" t="str">
        <f t="shared" si="153"/>
        <v>Centrum Kształcenia Zawodowego i Ustawicznego w Legnicy, ul. Lotnicza 26, 59-220 Legnica</v>
      </c>
      <c r="AA160" s="61" t="s">
        <v>111</v>
      </c>
      <c r="AB160" s="66"/>
      <c r="AC160" s="66"/>
      <c r="AD160" s="38"/>
      <c r="AE160" s="39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</row>
    <row r="161" spans="1:66" ht="1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27">
        <v>176</v>
      </c>
      <c r="M161" s="50" t="s">
        <v>516</v>
      </c>
      <c r="N161" s="27" t="s">
        <v>517</v>
      </c>
      <c r="O161" s="27">
        <v>22313</v>
      </c>
      <c r="P161" s="50" t="s">
        <v>114</v>
      </c>
      <c r="Q161" s="27">
        <f t="shared" ref="Q161:S161" si="160">IFERROR(VLOOKUP(P161,B$8:E$125,2,0),0)</f>
        <v>512001</v>
      </c>
      <c r="R161" s="27" t="str">
        <f t="shared" si="160"/>
        <v>HGT.02.</v>
      </c>
      <c r="S161" s="341" t="str">
        <f t="shared" si="160"/>
        <v> Przygotowanie i wydawanie dań</v>
      </c>
      <c r="T161" s="78" t="s">
        <v>1354</v>
      </c>
      <c r="U161" s="79">
        <v>3</v>
      </c>
      <c r="V161" s="79">
        <v>1</v>
      </c>
      <c r="W161" s="27" t="s">
        <v>161</v>
      </c>
      <c r="X161" s="79">
        <v>0</v>
      </c>
      <c r="Y161" s="79">
        <v>0</v>
      </c>
      <c r="Z161" s="36" t="str">
        <f t="shared" si="153"/>
        <v>Centrum Kształcenia Zawodowego i Ustawicznego w Legnicy, ul. Lotnicza 26, 59-220 Legnica</v>
      </c>
      <c r="AA161" s="61" t="s">
        <v>111</v>
      </c>
      <c r="AB161" s="66"/>
      <c r="AC161" s="66"/>
      <c r="AD161" s="38"/>
      <c r="AE161" s="39"/>
      <c r="AF161" s="39"/>
      <c r="AG161" s="39"/>
      <c r="AH161" s="39"/>
      <c r="AI161" s="39"/>
      <c r="AJ161" s="39"/>
      <c r="AK161" s="39"/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</row>
    <row r="162" spans="1:66" ht="15" customHeigh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27">
        <v>177</v>
      </c>
      <c r="M162" s="50" t="s">
        <v>516</v>
      </c>
      <c r="N162" s="27" t="s">
        <v>517</v>
      </c>
      <c r="O162" s="27">
        <v>22313</v>
      </c>
      <c r="P162" s="50" t="s">
        <v>44</v>
      </c>
      <c r="Q162" s="27">
        <f t="shared" ref="Q162:S162" si="161">IFERROR(VLOOKUP(P162,B$8:E$125,2,0),0)</f>
        <v>514101</v>
      </c>
      <c r="R162" s="27" t="str">
        <f t="shared" si="161"/>
        <v>FRK.01.</v>
      </c>
      <c r="S162" s="341" t="str">
        <f t="shared" si="161"/>
        <v>Wykonywanie usług fryzjerskich</v>
      </c>
      <c r="T162" s="245" t="s">
        <v>160</v>
      </c>
      <c r="U162" s="79">
        <v>11</v>
      </c>
      <c r="V162" s="34">
        <v>10</v>
      </c>
      <c r="W162" s="27" t="s">
        <v>161</v>
      </c>
      <c r="X162" s="79">
        <v>2</v>
      </c>
      <c r="Y162" s="79">
        <v>2</v>
      </c>
      <c r="Z162" s="36" t="str">
        <f t="shared" si="153"/>
        <v>Centrum Kształcenia Zawodowego i Ustawicznego w Legnicy, ul. Lotnicza 26, 59-220 Legnica</v>
      </c>
      <c r="AA162" s="61" t="s">
        <v>111</v>
      </c>
      <c r="AB162" s="38"/>
      <c r="AC162" s="38"/>
      <c r="AD162" s="38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9"/>
      <c r="BN162" s="39"/>
    </row>
    <row r="163" spans="1:66" ht="15" customHeigh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27">
        <v>178</v>
      </c>
      <c r="M163" s="50" t="s">
        <v>516</v>
      </c>
      <c r="N163" s="27" t="s">
        <v>517</v>
      </c>
      <c r="O163" s="27">
        <v>22313</v>
      </c>
      <c r="P163" s="50" t="s">
        <v>44</v>
      </c>
      <c r="Q163" s="27">
        <f t="shared" ref="Q163:S163" si="162">IFERROR(VLOOKUP(P163,B$8:E$125,2,0),0)</f>
        <v>514101</v>
      </c>
      <c r="R163" s="27" t="str">
        <f t="shared" si="162"/>
        <v>FRK.01.</v>
      </c>
      <c r="S163" s="341" t="str">
        <f t="shared" si="162"/>
        <v>Wykonywanie usług fryzjerskich</v>
      </c>
      <c r="T163" s="187" t="s">
        <v>89</v>
      </c>
      <c r="U163" s="79">
        <v>4</v>
      </c>
      <c r="V163" s="34">
        <v>3</v>
      </c>
      <c r="W163" s="27" t="s">
        <v>161</v>
      </c>
      <c r="X163" s="79">
        <v>1</v>
      </c>
      <c r="Y163" s="79">
        <v>1</v>
      </c>
      <c r="Z163" s="30" t="str">
        <f t="shared" si="153"/>
        <v>Centrum Kształcenia Zawodowego i Ustawicznego w Legnicy, ul. Lotnicza 26, 59-220 Legnica</v>
      </c>
      <c r="AA163" s="61" t="s">
        <v>111</v>
      </c>
      <c r="AB163" s="38"/>
      <c r="AC163" s="38"/>
      <c r="AD163" s="38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</row>
    <row r="164" spans="1:66" ht="15" customHeigh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27">
        <v>179</v>
      </c>
      <c r="M164" s="50" t="s">
        <v>516</v>
      </c>
      <c r="N164" s="27" t="s">
        <v>517</v>
      </c>
      <c r="O164" s="27">
        <v>22313</v>
      </c>
      <c r="P164" s="50" t="s">
        <v>129</v>
      </c>
      <c r="Q164" s="27">
        <f t="shared" ref="Q164:S164" si="163">IFERROR(VLOOKUP(P164,B$8:E$125,2,0),0)</f>
        <v>741201</v>
      </c>
      <c r="R164" s="27" t="str">
        <f t="shared" si="163"/>
        <v>ELE.01.</v>
      </c>
      <c r="S164" s="341" t="str">
        <f t="shared" si="163"/>
        <v> Montaż i obsługa maszyn i urządzeń elektrycznych</v>
      </c>
      <c r="T164" s="181" t="s">
        <v>216</v>
      </c>
      <c r="U164" s="79">
        <v>2</v>
      </c>
      <c r="V164" s="79">
        <v>0</v>
      </c>
      <c r="W164" s="27" t="s">
        <v>161</v>
      </c>
      <c r="X164" s="79">
        <v>2</v>
      </c>
      <c r="Y164" s="79">
        <v>0</v>
      </c>
      <c r="Z164" s="279" t="str">
        <f t="shared" si="153"/>
        <v>Centrum Kształcenia Zawodowego i Ustawicznego, 67-400 Wschowa, Plac Kosynierów 1</v>
      </c>
      <c r="AA164" s="61" t="s">
        <v>181</v>
      </c>
      <c r="AB164" s="66"/>
      <c r="AC164" s="7"/>
      <c r="AD164" s="38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98" t="s">
        <v>1348</v>
      </c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</row>
    <row r="165" spans="1:66" ht="15" customHeigh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27">
        <v>247</v>
      </c>
      <c r="M165" s="41" t="s">
        <v>1379</v>
      </c>
      <c r="N165" s="117" t="s">
        <v>649</v>
      </c>
      <c r="O165" s="117">
        <v>263259</v>
      </c>
      <c r="P165" s="50" t="s">
        <v>254</v>
      </c>
      <c r="Q165" s="27">
        <f t="shared" ref="Q165:S165" si="164">IFERROR(VLOOKUP(P165,B$8:E$125,2,0),0)</f>
        <v>722204</v>
      </c>
      <c r="R165" s="27" t="str">
        <f t="shared" si="164"/>
        <v>MEC.08.</v>
      </c>
      <c r="S165" s="341" t="str">
        <f t="shared" si="164"/>
        <v>Wykonywanie i naprawa elementów maszyn, urządzeń i narzędzi</v>
      </c>
      <c r="T165" s="187" t="s">
        <v>160</v>
      </c>
      <c r="U165" s="79">
        <v>7</v>
      </c>
      <c r="V165" s="79">
        <v>0</v>
      </c>
      <c r="W165" s="357" t="s">
        <v>161</v>
      </c>
      <c r="X165" s="79">
        <v>7</v>
      </c>
      <c r="Y165" s="79">
        <v>0</v>
      </c>
      <c r="Z165" s="309" t="str">
        <f t="shared" si="153"/>
        <v>Centrum Kształcenia Zawodowego w Świdnicy, 58-105 Świdnica, ul. Gen. Władysława Sikorskiego 41</v>
      </c>
      <c r="AA165" s="61" t="s">
        <v>34</v>
      </c>
      <c r="AB165" s="66"/>
      <c r="AC165" s="38"/>
      <c r="AD165" s="38"/>
      <c r="AE165" s="39"/>
      <c r="AF165" s="39"/>
      <c r="AG165" s="39"/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</row>
    <row r="166" spans="1:66" ht="1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27">
        <v>257</v>
      </c>
      <c r="M166" s="50" t="s">
        <v>661</v>
      </c>
      <c r="N166" s="27" t="s">
        <v>662</v>
      </c>
      <c r="O166" s="27">
        <v>91928</v>
      </c>
      <c r="P166" s="50" t="s">
        <v>254</v>
      </c>
      <c r="Q166" s="27">
        <f t="shared" ref="Q166:S166" si="165">IFERROR(VLOOKUP(P166,B$8:E$125,2,0),0)</f>
        <v>722204</v>
      </c>
      <c r="R166" s="27" t="str">
        <f t="shared" si="165"/>
        <v>MEC.08.</v>
      </c>
      <c r="S166" s="341" t="str">
        <f t="shared" si="165"/>
        <v>Wykonywanie i naprawa elementów maszyn, urządzeń i narzędzi</v>
      </c>
      <c r="T166" s="187" t="s">
        <v>160</v>
      </c>
      <c r="U166" s="354">
        <v>6</v>
      </c>
      <c r="V166" s="79">
        <v>0</v>
      </c>
      <c r="W166" s="78" t="s">
        <v>161</v>
      </c>
      <c r="X166" s="79">
        <v>6</v>
      </c>
      <c r="Y166" s="79">
        <v>0</v>
      </c>
      <c r="Z166" s="279" t="str">
        <f t="shared" si="153"/>
        <v>Centrum Kształcenia Zawodowego w Świdnicy, 58-105 Świdnica, ul. Gen. Władysława Sikorskiego 41</v>
      </c>
      <c r="AA166" s="61" t="s">
        <v>34</v>
      </c>
      <c r="AB166" s="66"/>
      <c r="AC166" s="38"/>
      <c r="AD166" s="38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236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</row>
    <row r="167" spans="1:66" ht="15" customHeigh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27">
        <v>259</v>
      </c>
      <c r="M167" s="50" t="s">
        <v>661</v>
      </c>
      <c r="N167" s="27" t="s">
        <v>662</v>
      </c>
      <c r="O167" s="27">
        <v>91928</v>
      </c>
      <c r="P167" s="50" t="s">
        <v>120</v>
      </c>
      <c r="Q167" s="27">
        <f t="shared" ref="Q167:S167" si="166">IFERROR(VLOOKUP(P167,B$8:E$125,2,0),0)</f>
        <v>712618</v>
      </c>
      <c r="R167" s="27" t="str">
        <f t="shared" si="166"/>
        <v>BUD.09.</v>
      </c>
      <c r="S167" s="341" t="str">
        <f t="shared" si="166"/>
        <v>Wykonywanie robót związanych z budową, montażem i eksploatacją sieci oraz instalacji sanitarnych</v>
      </c>
      <c r="T167" s="187" t="s">
        <v>1227</v>
      </c>
      <c r="U167" s="79">
        <v>2</v>
      </c>
      <c r="V167" s="354">
        <v>0</v>
      </c>
      <c r="W167" s="44" t="s">
        <v>161</v>
      </c>
      <c r="X167" s="34">
        <v>2</v>
      </c>
      <c r="Y167" s="79">
        <v>0</v>
      </c>
      <c r="Z167" s="279" t="str">
        <f t="shared" si="153"/>
        <v>Centrum Kształcenia Zawodowego w Świdnicy, 58-105 Świdnica, ul. Gen. Władysława Sikorskiego 41</v>
      </c>
      <c r="AA167" s="61" t="s">
        <v>34</v>
      </c>
      <c r="AB167" s="66"/>
      <c r="AC167" s="38"/>
      <c r="AD167" s="38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17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</row>
    <row r="168" spans="1:66" ht="15" customHeigh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27">
        <v>265</v>
      </c>
      <c r="M168" s="50" t="s">
        <v>661</v>
      </c>
      <c r="N168" s="27" t="s">
        <v>662</v>
      </c>
      <c r="O168" s="27">
        <v>91928</v>
      </c>
      <c r="P168" s="50" t="s">
        <v>124</v>
      </c>
      <c r="Q168" s="27">
        <f t="shared" ref="Q168:S168" si="167">IFERROR(VLOOKUP(P168,B$8:E$125,2,0),0)</f>
        <v>722307</v>
      </c>
      <c r="R168" s="27" t="str">
        <f t="shared" si="167"/>
        <v>MEC.05.</v>
      </c>
      <c r="S168" s="341" t="str">
        <f t="shared" si="167"/>
        <v> Użytkowanie obrabiarek skrawających</v>
      </c>
      <c r="T168" s="187" t="s">
        <v>89</v>
      </c>
      <c r="U168" s="79">
        <v>4</v>
      </c>
      <c r="V168" s="79">
        <v>0</v>
      </c>
      <c r="W168" s="44" t="s">
        <v>161</v>
      </c>
      <c r="X168" s="79">
        <v>4</v>
      </c>
      <c r="Y168" s="79">
        <v>0</v>
      </c>
      <c r="Z168" s="279" t="str">
        <f t="shared" si="153"/>
        <v>Centrum Kształcenia Zawodowego w Świdnicy, 58-105 Świdnica, ul. Gen. Władysława Sikorskiego 41</v>
      </c>
      <c r="AA168" s="61" t="s">
        <v>34</v>
      </c>
      <c r="AB168" s="38"/>
      <c r="AC168" s="38"/>
      <c r="AD168" s="38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98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</row>
    <row r="169" spans="1:66" ht="15" customHeigh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27">
        <v>189</v>
      </c>
      <c r="M169" s="50" t="s">
        <v>516</v>
      </c>
      <c r="N169" s="27" t="s">
        <v>517</v>
      </c>
      <c r="O169" s="27">
        <v>22313</v>
      </c>
      <c r="P169" s="50" t="s">
        <v>109</v>
      </c>
      <c r="Q169" s="27">
        <f t="shared" ref="Q169:S169" si="168">IFERROR(VLOOKUP(P169,B$8:E$125,2,0),0)</f>
        <v>753105</v>
      </c>
      <c r="R169" s="27" t="str">
        <f t="shared" si="168"/>
        <v>MOD.03.</v>
      </c>
      <c r="S169" s="341" t="str">
        <f t="shared" si="168"/>
        <v>Projektowanie i wytwarzanie wyrobów odzieżowych</v>
      </c>
      <c r="T169" s="245" t="s">
        <v>341</v>
      </c>
      <c r="U169" s="347">
        <v>0</v>
      </c>
      <c r="V169" s="79">
        <v>0</v>
      </c>
      <c r="W169" s="27" t="s">
        <v>161</v>
      </c>
      <c r="X169" s="34">
        <v>0</v>
      </c>
      <c r="Y169" s="79">
        <v>0</v>
      </c>
      <c r="Z169" s="279" t="str">
        <f t="shared" si="153"/>
        <v>Centrum Kształcenia Zawodowego w Zespole Szkół i Placówek Kształcenia Zawodowego, ul.Botaniczna 66, 65-392  Zielona Góra</v>
      </c>
      <c r="AA169" s="61" t="s">
        <v>81</v>
      </c>
      <c r="AB169" s="66"/>
      <c r="AC169" s="38"/>
      <c r="AD169" s="38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</row>
    <row r="170" spans="1:66" ht="15" customHeigh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27">
        <v>266</v>
      </c>
      <c r="M170" s="50" t="s">
        <v>661</v>
      </c>
      <c r="N170" s="27" t="s">
        <v>662</v>
      </c>
      <c r="O170" s="27">
        <v>91928</v>
      </c>
      <c r="P170" s="50" t="s">
        <v>88</v>
      </c>
      <c r="Q170" s="27">
        <f t="shared" ref="Q170:S170" si="169">IFERROR(VLOOKUP(P170,B$8:E$125,2,0),0)</f>
        <v>711204</v>
      </c>
      <c r="R170" s="27" t="str">
        <f t="shared" si="169"/>
        <v>BUD.12.</v>
      </c>
      <c r="S170" s="341" t="str">
        <f t="shared" si="169"/>
        <v> Wykonywanie robót murarskich i tynkarskich</v>
      </c>
      <c r="T170" s="152" t="s">
        <v>366</v>
      </c>
      <c r="U170" s="79">
        <v>2</v>
      </c>
      <c r="V170" s="78">
        <v>0</v>
      </c>
      <c r="W170" s="79" t="s">
        <v>161</v>
      </c>
      <c r="X170" s="79">
        <v>2</v>
      </c>
      <c r="Y170" s="78">
        <v>0</v>
      </c>
      <c r="Z170" s="279" t="str">
        <f t="shared" si="153"/>
        <v>Centrum Kształcenia Zawodowego w Świdnicy, 58-105 Świdnica, ul. Gen. Władysława Sikorskiego 41</v>
      </c>
      <c r="AA170" s="61" t="s">
        <v>34</v>
      </c>
      <c r="AB170" s="66"/>
      <c r="AC170" s="38"/>
      <c r="AD170" s="38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98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39"/>
      <c r="BN170" s="39"/>
    </row>
    <row r="171" spans="1:66" ht="15" customHeigh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27">
        <v>192</v>
      </c>
      <c r="M171" s="50" t="s">
        <v>516</v>
      </c>
      <c r="N171" s="27" t="s">
        <v>517</v>
      </c>
      <c r="O171" s="27">
        <v>22313</v>
      </c>
      <c r="P171" s="50" t="s">
        <v>167</v>
      </c>
      <c r="Q171" s="27">
        <f t="shared" ref="Q171:S171" si="170">IFERROR(VLOOKUP(P171,B$8:E$125,2,0),0)</f>
        <v>343101</v>
      </c>
      <c r="R171" s="27" t="str">
        <f t="shared" si="170"/>
        <v>AUD.02.</v>
      </c>
      <c r="S171" s="341" t="str">
        <f t="shared" si="170"/>
        <v> Rejestracja, obróbka i publikacja obrazu</v>
      </c>
      <c r="T171" s="78" t="s">
        <v>1228</v>
      </c>
      <c r="U171" s="79">
        <v>1</v>
      </c>
      <c r="V171" s="79">
        <v>1</v>
      </c>
      <c r="W171" s="27" t="s">
        <v>161</v>
      </c>
      <c r="X171" s="79">
        <v>1</v>
      </c>
      <c r="Y171" s="79">
        <v>1</v>
      </c>
      <c r="Z171" s="279" t="str">
        <f t="shared" si="153"/>
        <v>Zespół Placówek Oświatowych Centrum Kształcenia Zawodowego nr 2 w Olkuszu, ul. Legionów Polskich 3</v>
      </c>
      <c r="AA171" s="61" t="s">
        <v>141</v>
      </c>
      <c r="AB171" s="66"/>
      <c r="AC171" s="38"/>
      <c r="AD171" s="38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9" t="s">
        <v>1348</v>
      </c>
      <c r="AV171" s="98" t="s">
        <v>417</v>
      </c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</row>
    <row r="172" spans="1:66" ht="15" customHeigh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27">
        <v>476</v>
      </c>
      <c r="M172" s="50" t="s">
        <v>1295</v>
      </c>
      <c r="N172" s="27" t="s">
        <v>912</v>
      </c>
      <c r="O172" s="27">
        <v>22648</v>
      </c>
      <c r="P172" s="50" t="s">
        <v>44</v>
      </c>
      <c r="Q172" s="27">
        <f t="shared" ref="Q172:S172" si="171">IFERROR(VLOOKUP(P172,B$8:E$125,2,0),0)</f>
        <v>514101</v>
      </c>
      <c r="R172" s="27" t="str">
        <f t="shared" si="171"/>
        <v>FRK.01.</v>
      </c>
      <c r="S172" s="341" t="str">
        <f t="shared" si="171"/>
        <v>Wykonywanie usług fryzjerskich</v>
      </c>
      <c r="T172" s="187" t="s">
        <v>89</v>
      </c>
      <c r="U172" s="79">
        <v>1</v>
      </c>
      <c r="V172" s="79">
        <v>1</v>
      </c>
      <c r="W172" s="27" t="s">
        <v>161</v>
      </c>
      <c r="X172" s="79">
        <v>1</v>
      </c>
      <c r="Y172" s="79">
        <v>1</v>
      </c>
      <c r="Z172" s="279" t="str">
        <f t="shared" si="153"/>
        <v>Centrum Kształcenia Zawodowego i Ustawicznego w Legnicy, ul. Lotnicza 26, 59-220 Legnica</v>
      </c>
      <c r="AA172" s="61" t="s">
        <v>111</v>
      </c>
      <c r="AB172" s="66"/>
      <c r="AC172" s="38"/>
      <c r="AD172" s="38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</row>
    <row r="173" spans="1:66" ht="15" customHeigh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27">
        <v>477</v>
      </c>
      <c r="M173" s="50" t="s">
        <v>1295</v>
      </c>
      <c r="N173" s="27" t="s">
        <v>912</v>
      </c>
      <c r="O173" s="27">
        <v>22648</v>
      </c>
      <c r="P173" s="50" t="s">
        <v>74</v>
      </c>
      <c r="Q173" s="27">
        <f t="shared" ref="Q173:S173" si="172">IFERROR(VLOOKUP(P173,B$8:E$125,2,0),0)</f>
        <v>522301</v>
      </c>
      <c r="R173" s="27" t="str">
        <f t="shared" si="172"/>
        <v>HAN.01.</v>
      </c>
      <c r="S173" s="341" t="str">
        <f t="shared" si="172"/>
        <v>Prowadzenie sprzedaży</v>
      </c>
      <c r="T173" s="245" t="s">
        <v>89</v>
      </c>
      <c r="U173" s="79">
        <v>2</v>
      </c>
      <c r="V173" s="79">
        <v>1</v>
      </c>
      <c r="W173" s="27" t="s">
        <v>161</v>
      </c>
      <c r="X173" s="79">
        <v>2</v>
      </c>
      <c r="Y173" s="79">
        <v>1</v>
      </c>
      <c r="Z173" s="279" t="str">
        <f t="shared" si="153"/>
        <v>Centrum Kształcenia Zawodowego i Ustawicznego w Legnicy, ul. Lotnicza 26, 59-220 Legnica</v>
      </c>
      <c r="AA173" s="61" t="s">
        <v>111</v>
      </c>
      <c r="AB173" s="66"/>
      <c r="AC173" s="38"/>
      <c r="AD173" s="38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98" t="s">
        <v>1380</v>
      </c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</row>
    <row r="174" spans="1:66" ht="15" customHeigh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27">
        <v>478</v>
      </c>
      <c r="M174" s="50" t="s">
        <v>1295</v>
      </c>
      <c r="N174" s="27" t="s">
        <v>912</v>
      </c>
      <c r="O174" s="27">
        <v>22648</v>
      </c>
      <c r="P174" s="50" t="s">
        <v>31</v>
      </c>
      <c r="Q174" s="27">
        <f t="shared" ref="Q174:S174" si="173">IFERROR(VLOOKUP(P174,B$8:E$125,2,0),0)</f>
        <v>751201</v>
      </c>
      <c r="R174" s="27" t="str">
        <f t="shared" si="173"/>
        <v>SPC.01.</v>
      </c>
      <c r="S174" s="341" t="str">
        <f t="shared" si="173"/>
        <v>Produkcja wyrobów cukierniczych</v>
      </c>
      <c r="T174" s="187" t="s">
        <v>89</v>
      </c>
      <c r="U174" s="79">
        <v>1</v>
      </c>
      <c r="V174" s="79">
        <v>1</v>
      </c>
      <c r="W174" s="27" t="s">
        <v>161</v>
      </c>
      <c r="X174" s="79">
        <v>1</v>
      </c>
      <c r="Y174" s="79">
        <v>1</v>
      </c>
      <c r="Z174" s="279" t="str">
        <f t="shared" si="153"/>
        <v>Centrum Kształcenia Zawodowego i Ustawicznego w Legnicy, ul. Lotnicza 26, 59-220 Legnica</v>
      </c>
      <c r="AA174" s="61" t="s">
        <v>111</v>
      </c>
      <c r="AB174" s="66"/>
      <c r="AC174" s="66"/>
      <c r="AD174" s="38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</row>
    <row r="175" spans="1:66" ht="15" customHeigh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27">
        <v>267</v>
      </c>
      <c r="M175" s="50" t="s">
        <v>661</v>
      </c>
      <c r="N175" s="27" t="s">
        <v>662</v>
      </c>
      <c r="O175" s="27">
        <v>91928</v>
      </c>
      <c r="P175" s="50" t="s">
        <v>40</v>
      </c>
      <c r="Q175" s="27">
        <f t="shared" ref="Q175:S175" si="174">IFERROR(VLOOKUP(P175,B$8:E$125,2,0),0)</f>
        <v>741103</v>
      </c>
      <c r="R175" s="27" t="str">
        <f t="shared" si="174"/>
        <v>ELE.02.</v>
      </c>
      <c r="S175" s="341" t="str">
        <f t="shared" si="174"/>
        <v>Montaż, uruchamianie i konserwacja instalacji, maszyn i urządzeń elektrycznych</v>
      </c>
      <c r="T175" s="152" t="s">
        <v>1227</v>
      </c>
      <c r="U175" s="79">
        <v>4</v>
      </c>
      <c r="V175" s="79">
        <v>0</v>
      </c>
      <c r="W175" s="78" t="s">
        <v>161</v>
      </c>
      <c r="X175" s="79">
        <v>4</v>
      </c>
      <c r="Y175" s="79">
        <v>0</v>
      </c>
      <c r="Z175" s="279" t="str">
        <f t="shared" si="153"/>
        <v>Centrum Kształcenia Zawodowego w Świdnicy, 58-105 Świdnica, ul. Gen. Władysława Sikorskiego 41</v>
      </c>
      <c r="AA175" s="61" t="s">
        <v>34</v>
      </c>
      <c r="AB175" s="38"/>
      <c r="AC175" s="38"/>
      <c r="AD175" s="38"/>
      <c r="AE175" s="3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</row>
    <row r="176" spans="1:66" ht="15" customHeigh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27">
        <v>480</v>
      </c>
      <c r="M176" s="50" t="s">
        <v>1295</v>
      </c>
      <c r="N176" s="27" t="s">
        <v>912</v>
      </c>
      <c r="O176" s="27">
        <v>22648</v>
      </c>
      <c r="P176" s="50" t="s">
        <v>61</v>
      </c>
      <c r="Q176" s="27">
        <f t="shared" ref="Q176:S176" si="175">IFERROR(VLOOKUP(P176,B$8:E$125,2,0),0)</f>
        <v>723103</v>
      </c>
      <c r="R176" s="27" t="str">
        <f t="shared" si="175"/>
        <v>MOT.05.</v>
      </c>
      <c r="S176" s="341" t="str">
        <f t="shared" si="175"/>
        <v>Obsługa, diagnozowanie oraz naprawa pojazdów samochodowych</v>
      </c>
      <c r="T176" s="152" t="s">
        <v>1358</v>
      </c>
      <c r="U176" s="34">
        <v>4</v>
      </c>
      <c r="V176" s="79">
        <v>0</v>
      </c>
      <c r="W176" s="27" t="s">
        <v>161</v>
      </c>
      <c r="X176" s="34">
        <v>4</v>
      </c>
      <c r="Y176" s="79">
        <v>0</v>
      </c>
      <c r="Z176" s="279" t="str">
        <f t="shared" si="153"/>
        <v>Centrum Kształcenia Zawodowego w CKZiU,  ul. Tadeusza Kościuszki 27, 56-100 Wołów</v>
      </c>
      <c r="AA176" s="61" t="s">
        <v>162</v>
      </c>
      <c r="AB176" s="38"/>
      <c r="AC176" s="38"/>
      <c r="AD176" s="38"/>
      <c r="AE176" s="3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9"/>
      <c r="BN176" s="39"/>
    </row>
    <row r="177" spans="1:66" ht="15" customHeigh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27">
        <v>34</v>
      </c>
      <c r="M177" s="47" t="s">
        <v>264</v>
      </c>
      <c r="N177" s="27" t="s">
        <v>192</v>
      </c>
      <c r="O177" s="27">
        <v>22765</v>
      </c>
      <c r="P177" s="50" t="s">
        <v>31</v>
      </c>
      <c r="Q177" s="27">
        <f t="shared" ref="Q177:S177" si="176">IFERROR(VLOOKUP(P177,B$8:E$125,2,0),0)</f>
        <v>751201</v>
      </c>
      <c r="R177" s="27" t="str">
        <f t="shared" si="176"/>
        <v>SPC.01.</v>
      </c>
      <c r="S177" s="341" t="str">
        <f t="shared" si="176"/>
        <v>Produkcja wyrobów cukierniczych</v>
      </c>
      <c r="T177" s="181" t="s">
        <v>89</v>
      </c>
      <c r="U177" s="79">
        <v>6</v>
      </c>
      <c r="V177" s="79">
        <v>6</v>
      </c>
      <c r="W177" s="27" t="s">
        <v>1381</v>
      </c>
      <c r="X177" s="79">
        <v>2</v>
      </c>
      <c r="Y177" s="79">
        <v>2</v>
      </c>
      <c r="Z177" s="279" t="str">
        <f t="shared" si="153"/>
        <v>Centrum Kształcenia Zawodowego i Ustawicznego w Legnicy, ul. Lotnicza 26, 59-220 Legnica</v>
      </c>
      <c r="AA177" s="61" t="s">
        <v>111</v>
      </c>
      <c r="AB177" s="38"/>
      <c r="AC177" s="38"/>
      <c r="AD177" s="38"/>
      <c r="AE177" s="39"/>
      <c r="AF177" s="39"/>
      <c r="AG177" s="39"/>
      <c r="AH177" s="273" t="s">
        <v>55</v>
      </c>
      <c r="AI177" s="39" t="s">
        <v>194</v>
      </c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9"/>
      <c r="BN177" s="39"/>
    </row>
    <row r="178" spans="1:66" ht="15" customHeigh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27">
        <v>280</v>
      </c>
      <c r="M178" s="50" t="s">
        <v>674</v>
      </c>
      <c r="N178" s="27" t="s">
        <v>675</v>
      </c>
      <c r="O178" s="27">
        <v>19485</v>
      </c>
      <c r="P178" s="50" t="s">
        <v>124</v>
      </c>
      <c r="Q178" s="27">
        <f t="shared" ref="Q178:S178" si="177">IFERROR(VLOOKUP(P178,B$8:E$125,2,0),0)</f>
        <v>722307</v>
      </c>
      <c r="R178" s="27" t="str">
        <f t="shared" si="177"/>
        <v>MEC.05.</v>
      </c>
      <c r="S178" s="341" t="str">
        <f t="shared" si="177"/>
        <v> Użytkowanie obrabiarek skrawających</v>
      </c>
      <c r="T178" s="181" t="s">
        <v>140</v>
      </c>
      <c r="U178" s="79">
        <v>7</v>
      </c>
      <c r="V178" s="79">
        <v>0</v>
      </c>
      <c r="W178" s="78" t="s">
        <v>33</v>
      </c>
      <c r="X178" s="79">
        <v>7</v>
      </c>
      <c r="Y178" s="79">
        <v>0</v>
      </c>
      <c r="Z178" s="342" t="str">
        <f t="shared" si="153"/>
        <v>Centrum Kształcenia Zawodowego w Świdnicy, 58-105 Świdnica, ul. Gen. Władysława Sikorskiego 41</v>
      </c>
      <c r="AA178" s="61" t="s">
        <v>34</v>
      </c>
      <c r="AB178" s="38"/>
      <c r="AC178" s="38"/>
      <c r="AD178" s="38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9"/>
      <c r="BN178" s="39"/>
    </row>
    <row r="179" spans="1:66" ht="15" customHeigh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27">
        <v>284</v>
      </c>
      <c r="M179" s="50" t="s">
        <v>674</v>
      </c>
      <c r="N179" s="27" t="s">
        <v>675</v>
      </c>
      <c r="O179" s="27">
        <v>19485</v>
      </c>
      <c r="P179" s="50" t="s">
        <v>40</v>
      </c>
      <c r="Q179" s="27">
        <f t="shared" ref="Q179:S179" si="178">IFERROR(VLOOKUP(P179,B$8:E$125,2,0),0)</f>
        <v>741103</v>
      </c>
      <c r="R179" s="27" t="str">
        <f t="shared" si="178"/>
        <v>ELE.02.</v>
      </c>
      <c r="S179" s="341" t="str">
        <f t="shared" si="178"/>
        <v>Montaż, uruchamianie i konserwacja instalacji, maszyn i urządzeń elektrycznych</v>
      </c>
      <c r="T179" s="46" t="s">
        <v>216</v>
      </c>
      <c r="U179" s="79">
        <v>1</v>
      </c>
      <c r="V179" s="79">
        <v>0</v>
      </c>
      <c r="W179" s="78" t="s">
        <v>33</v>
      </c>
      <c r="X179" s="79">
        <v>1</v>
      </c>
      <c r="Y179" s="79">
        <v>0</v>
      </c>
      <c r="Z179" s="279" t="str">
        <f t="shared" si="153"/>
        <v>Centrum Kształcenia Zawodowego w Świdnicy, 58-105 Świdnica, ul. Gen. Władysława Sikorskiego 41</v>
      </c>
      <c r="AA179" s="61" t="s">
        <v>34</v>
      </c>
      <c r="AB179" s="358"/>
      <c r="AC179" s="358"/>
      <c r="AD179" s="358"/>
      <c r="AE179" s="359"/>
      <c r="AF179" s="359"/>
      <c r="AG179" s="359"/>
      <c r="AH179" s="359"/>
      <c r="AI179" s="359"/>
      <c r="AJ179" s="317"/>
      <c r="AK179" s="317"/>
      <c r="AL179" s="317"/>
      <c r="AM179" s="317"/>
      <c r="AN179" s="317"/>
      <c r="AO179" s="317"/>
      <c r="AP179" s="317"/>
      <c r="AQ179" s="317"/>
      <c r="AR179" s="317"/>
      <c r="AS179" s="317"/>
      <c r="AT179" s="317"/>
      <c r="AU179" s="98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9"/>
      <c r="BN179" s="39"/>
    </row>
    <row r="180" spans="1:66" ht="15" customHeigh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27">
        <v>42</v>
      </c>
      <c r="M180" s="47" t="s">
        <v>264</v>
      </c>
      <c r="N180" s="27" t="s">
        <v>192</v>
      </c>
      <c r="O180" s="27">
        <v>22765</v>
      </c>
      <c r="P180" s="50" t="s">
        <v>167</v>
      </c>
      <c r="Q180" s="27">
        <f t="shared" ref="Q180:S180" si="179">IFERROR(VLOOKUP(P180,B$8:E$125,2,0),0)</f>
        <v>343101</v>
      </c>
      <c r="R180" s="27" t="str">
        <f t="shared" si="179"/>
        <v>AUD.02.</v>
      </c>
      <c r="S180" s="341" t="str">
        <f t="shared" si="179"/>
        <v> Rejestracja, obróbka i publikacja obrazu</v>
      </c>
      <c r="T180" s="245" t="s">
        <v>1378</v>
      </c>
      <c r="U180" s="79">
        <v>3</v>
      </c>
      <c r="V180" s="79">
        <v>2</v>
      </c>
      <c r="W180" s="27" t="s">
        <v>33</v>
      </c>
      <c r="X180" s="79">
        <v>3</v>
      </c>
      <c r="Y180" s="79">
        <v>2</v>
      </c>
      <c r="Z180" s="279" t="str">
        <f t="shared" si="153"/>
        <v>Centrum Kształcenia Zawodowego w Zespole Szkół i Placówek Kształcenia Zawodowego, ul.Botaniczna 66, 65-392  Zielona Góra</v>
      </c>
      <c r="AA180" s="61" t="s">
        <v>81</v>
      </c>
      <c r="AB180" s="38"/>
      <c r="AC180" s="38"/>
      <c r="AD180" s="38"/>
      <c r="AE180" s="39"/>
      <c r="AF180" s="39"/>
      <c r="AG180" s="39"/>
      <c r="AH180" s="273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39"/>
      <c r="AU180" s="39"/>
      <c r="AV180" s="98" t="s">
        <v>417</v>
      </c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39"/>
      <c r="BN180" s="39"/>
    </row>
    <row r="181" spans="1:66" ht="1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27">
        <v>38</v>
      </c>
      <c r="M181" s="47" t="s">
        <v>264</v>
      </c>
      <c r="N181" s="27" t="s">
        <v>192</v>
      </c>
      <c r="O181" s="27">
        <v>22765</v>
      </c>
      <c r="P181" s="50" t="s">
        <v>44</v>
      </c>
      <c r="Q181" s="27">
        <f t="shared" ref="Q181:S181" si="180">IFERROR(VLOOKUP(P181,B$8:E$125,2,0),0)</f>
        <v>514101</v>
      </c>
      <c r="R181" s="27" t="str">
        <f t="shared" si="180"/>
        <v>FRK.01.</v>
      </c>
      <c r="S181" s="341" t="str">
        <f t="shared" si="180"/>
        <v>Wykonywanie usług fryzjerskich</v>
      </c>
      <c r="T181" s="245" t="s">
        <v>160</v>
      </c>
      <c r="U181" s="360">
        <v>10</v>
      </c>
      <c r="V181" s="102">
        <v>7</v>
      </c>
      <c r="W181" s="27" t="s">
        <v>1381</v>
      </c>
      <c r="X181" s="79">
        <v>2</v>
      </c>
      <c r="Y181" s="79">
        <v>1</v>
      </c>
      <c r="Z181" s="279" t="str">
        <f t="shared" si="153"/>
        <v>Centrum Kształcenia Zawodowego i Ustawicznego w Legnicy, ul. Lotnicza 26, 59-220 Legnica</v>
      </c>
      <c r="AA181" s="61" t="s">
        <v>111</v>
      </c>
      <c r="AB181" s="38"/>
      <c r="AC181" s="38"/>
      <c r="AD181" s="38"/>
      <c r="AE181" s="39"/>
      <c r="AF181" s="39"/>
      <c r="AG181" s="39"/>
      <c r="AH181" s="273" t="s">
        <v>204</v>
      </c>
      <c r="AI181" s="39" t="s">
        <v>205</v>
      </c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</row>
    <row r="182" spans="1:66" ht="15" customHeigh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27">
        <v>39</v>
      </c>
      <c r="M182" s="47" t="s">
        <v>264</v>
      </c>
      <c r="N182" s="27" t="s">
        <v>192</v>
      </c>
      <c r="O182" s="27">
        <v>22765</v>
      </c>
      <c r="P182" s="50" t="s">
        <v>44</v>
      </c>
      <c r="Q182" s="27">
        <f t="shared" ref="Q182:S182" si="181">IFERROR(VLOOKUP(P182,B$8:E$125,2,0),0)</f>
        <v>514101</v>
      </c>
      <c r="R182" s="27" t="str">
        <f t="shared" si="181"/>
        <v>FRK.01.</v>
      </c>
      <c r="S182" s="341" t="str">
        <f t="shared" si="181"/>
        <v>Wykonywanie usług fryzjerskich</v>
      </c>
      <c r="T182" s="187" t="s">
        <v>89</v>
      </c>
      <c r="U182" s="34">
        <v>11</v>
      </c>
      <c r="V182" s="34">
        <v>10</v>
      </c>
      <c r="W182" s="27" t="s">
        <v>1381</v>
      </c>
      <c r="X182" s="34">
        <v>5</v>
      </c>
      <c r="Y182" s="34">
        <v>4</v>
      </c>
      <c r="Z182" s="279" t="str">
        <f t="shared" si="153"/>
        <v>Centrum Kształcenia Zawodowego i Ustawicznego w Legnicy, ul. Lotnicza 26, 59-220 Legnica</v>
      </c>
      <c r="AA182" s="61" t="s">
        <v>111</v>
      </c>
      <c r="AB182" s="38"/>
      <c r="AC182" s="66"/>
      <c r="AD182" s="38"/>
      <c r="AE182" s="39"/>
      <c r="AF182" s="39"/>
      <c r="AG182" s="39"/>
      <c r="AH182" s="324" t="s">
        <v>210</v>
      </c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98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39"/>
      <c r="BN182" s="39"/>
    </row>
    <row r="183" spans="1:66" ht="15" customHeigh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27">
        <v>40</v>
      </c>
      <c r="M183" s="47" t="s">
        <v>264</v>
      </c>
      <c r="N183" s="27" t="s">
        <v>192</v>
      </c>
      <c r="O183" s="27">
        <v>22765</v>
      </c>
      <c r="P183" s="50" t="s">
        <v>44</v>
      </c>
      <c r="Q183" s="27">
        <f t="shared" ref="Q183:S183" si="182">IFERROR(VLOOKUP(P183,B$8:E$125,2,0),0)</f>
        <v>514101</v>
      </c>
      <c r="R183" s="27" t="str">
        <f t="shared" si="182"/>
        <v>FRK.01.</v>
      </c>
      <c r="S183" s="341" t="str">
        <f t="shared" si="182"/>
        <v>Wykonywanie usług fryzjerskich</v>
      </c>
      <c r="T183" s="78" t="s">
        <v>1354</v>
      </c>
      <c r="U183" s="79">
        <v>15</v>
      </c>
      <c r="V183" s="79">
        <v>14</v>
      </c>
      <c r="W183" s="27" t="s">
        <v>1381</v>
      </c>
      <c r="X183" s="79">
        <v>2</v>
      </c>
      <c r="Y183" s="79">
        <v>2</v>
      </c>
      <c r="Z183" s="279" t="str">
        <f t="shared" si="153"/>
        <v>Centrum Kształcenia Zawodowego i Ustawicznego w Legnicy, ul. Lotnicza 26, 59-220 Legnica</v>
      </c>
      <c r="AA183" s="61" t="s">
        <v>111</v>
      </c>
      <c r="AB183" s="66"/>
      <c r="AC183" s="66"/>
      <c r="AD183" s="38"/>
      <c r="AE183" s="39"/>
      <c r="AF183" s="39"/>
      <c r="AG183" s="39"/>
      <c r="AH183" s="273" t="s">
        <v>212</v>
      </c>
      <c r="AI183" s="39" t="s">
        <v>213</v>
      </c>
      <c r="AJ183" s="39"/>
      <c r="AK183" s="39"/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9"/>
      <c r="BN183" s="39"/>
    </row>
    <row r="184" spans="1:66" ht="15" customHeigh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27">
        <v>43</v>
      </c>
      <c r="M184" s="47" t="s">
        <v>264</v>
      </c>
      <c r="N184" s="27" t="s">
        <v>192</v>
      </c>
      <c r="O184" s="27">
        <v>22765</v>
      </c>
      <c r="P184" s="50" t="s">
        <v>114</v>
      </c>
      <c r="Q184" s="27">
        <f t="shared" ref="Q184:S184" si="183">IFERROR(VLOOKUP(P184,B$8:E$125,2,0),0)</f>
        <v>512001</v>
      </c>
      <c r="R184" s="27" t="str">
        <f t="shared" si="183"/>
        <v>HGT.02.</v>
      </c>
      <c r="S184" s="341" t="str">
        <f t="shared" si="183"/>
        <v> Przygotowanie i wydawanie dań</v>
      </c>
      <c r="T184" s="78" t="s">
        <v>1354</v>
      </c>
      <c r="U184" s="79">
        <v>7</v>
      </c>
      <c r="V184" s="79">
        <v>4</v>
      </c>
      <c r="W184" s="27" t="s">
        <v>1381</v>
      </c>
      <c r="X184" s="34">
        <v>3</v>
      </c>
      <c r="Y184" s="34">
        <v>2</v>
      </c>
      <c r="Z184" s="30" t="str">
        <f t="shared" si="153"/>
        <v>Centrum Kształcenia Zawodowego i Ustawicznego w Legnicy, ul. Lotnicza 26, 59-220 Legnica</v>
      </c>
      <c r="AA184" s="61" t="s">
        <v>111</v>
      </c>
      <c r="AB184" s="66"/>
      <c r="AC184" s="66"/>
      <c r="AD184" s="38"/>
      <c r="AE184" s="39"/>
      <c r="AF184" s="39"/>
      <c r="AG184" s="39"/>
      <c r="AH184" s="273" t="s">
        <v>221</v>
      </c>
      <c r="AI184" s="39" t="s">
        <v>222</v>
      </c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98" t="s">
        <v>417</v>
      </c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39"/>
      <c r="BN184" s="39"/>
    </row>
    <row r="185" spans="1:66" ht="1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27">
        <v>285</v>
      </c>
      <c r="M185" s="50" t="s">
        <v>674</v>
      </c>
      <c r="N185" s="27" t="s">
        <v>675</v>
      </c>
      <c r="O185" s="27">
        <v>19485</v>
      </c>
      <c r="P185" s="50" t="s">
        <v>61</v>
      </c>
      <c r="Q185" s="27">
        <f t="shared" ref="Q185:S185" si="184">IFERROR(VLOOKUP(P185,B$8:E$125,2,0),0)</f>
        <v>723103</v>
      </c>
      <c r="R185" s="27" t="str">
        <f t="shared" si="184"/>
        <v>MOT.05.</v>
      </c>
      <c r="S185" s="341" t="str">
        <f t="shared" si="184"/>
        <v>Obsługa, diagnozowanie oraz naprawa pojazdów samochodowych</v>
      </c>
      <c r="T185" s="189" t="s">
        <v>366</v>
      </c>
      <c r="U185" s="272">
        <v>13</v>
      </c>
      <c r="V185" s="272">
        <v>0</v>
      </c>
      <c r="W185" s="78" t="s">
        <v>33</v>
      </c>
      <c r="X185" s="79">
        <v>13</v>
      </c>
      <c r="Y185" s="79">
        <v>0</v>
      </c>
      <c r="Z185" s="30" t="str">
        <f t="shared" si="153"/>
        <v>Centrum Kształcenia Zawodowego w Świdnicy, 58-105 Świdnica, ul. Gen. Władysława Sikorskiego 41</v>
      </c>
      <c r="AA185" s="61" t="s">
        <v>34</v>
      </c>
      <c r="AB185" s="70"/>
      <c r="AC185" s="38"/>
      <c r="AD185" s="38"/>
      <c r="AE185" s="3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98"/>
      <c r="AV185" s="236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</row>
    <row r="186" spans="1:66" ht="1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27">
        <v>286</v>
      </c>
      <c r="M186" s="50" t="s">
        <v>674</v>
      </c>
      <c r="N186" s="27" t="s">
        <v>675</v>
      </c>
      <c r="O186" s="27">
        <v>19485</v>
      </c>
      <c r="P186" s="50" t="s">
        <v>88</v>
      </c>
      <c r="Q186" s="27">
        <f t="shared" ref="Q186:S186" si="185">IFERROR(VLOOKUP(P186,B$8:E$125,2,0),0)</f>
        <v>711204</v>
      </c>
      <c r="R186" s="27" t="str">
        <f t="shared" si="185"/>
        <v>BUD.12.</v>
      </c>
      <c r="S186" s="341" t="str">
        <f t="shared" si="185"/>
        <v> Wykonywanie robót murarskich i tynkarskich</v>
      </c>
      <c r="T186" s="152" t="s">
        <v>366</v>
      </c>
      <c r="U186" s="79">
        <v>1</v>
      </c>
      <c r="V186" s="79">
        <v>0</v>
      </c>
      <c r="W186" s="78" t="s">
        <v>33</v>
      </c>
      <c r="X186" s="79">
        <v>1</v>
      </c>
      <c r="Y186" s="79">
        <v>0</v>
      </c>
      <c r="Z186" s="30" t="str">
        <f t="shared" si="153"/>
        <v>Centrum Kształcenia Zawodowego w Świdnicy, 58-105 Świdnica, ul. Gen. Władysława Sikorskiego 41</v>
      </c>
      <c r="AA186" s="61" t="s">
        <v>34</v>
      </c>
      <c r="AB186" s="38"/>
      <c r="AC186" s="38"/>
      <c r="AD186" s="38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236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</row>
    <row r="187" spans="1:66" ht="15" customHeigh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27">
        <v>288</v>
      </c>
      <c r="M187" s="50" t="s">
        <v>674</v>
      </c>
      <c r="N187" s="27" t="s">
        <v>675</v>
      </c>
      <c r="O187" s="27">
        <v>19485</v>
      </c>
      <c r="P187" s="50" t="s">
        <v>92</v>
      </c>
      <c r="Q187" s="27">
        <f t="shared" ref="Q187:S187" si="186">IFERROR(VLOOKUP(P187,B$8:E$125,2,0),0)</f>
        <v>752205</v>
      </c>
      <c r="R187" s="27" t="str">
        <f t="shared" si="186"/>
        <v>DRM.04.</v>
      </c>
      <c r="S187" s="341" t="str">
        <f t="shared" si="186"/>
        <v> Wytwarzanie wyrobów z drewna i materiałów drewnopochodnych</v>
      </c>
      <c r="T187" s="187" t="s">
        <v>366</v>
      </c>
      <c r="U187" s="79">
        <v>1</v>
      </c>
      <c r="V187" s="79">
        <v>0</v>
      </c>
      <c r="W187" s="78" t="s">
        <v>33</v>
      </c>
      <c r="X187" s="79">
        <v>1</v>
      </c>
      <c r="Y187" s="79">
        <v>0</v>
      </c>
      <c r="Z187" s="30" t="str">
        <f t="shared" si="153"/>
        <v>Centrum Kształcenia Zawodowego w Świdnicy, 58-105 Świdnica, ul. Gen. Władysława Sikorskiego 41</v>
      </c>
      <c r="AA187" s="61" t="s">
        <v>34</v>
      </c>
      <c r="AB187" s="38"/>
      <c r="AC187" s="38"/>
      <c r="AD187" s="38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39"/>
      <c r="BN187" s="39"/>
    </row>
    <row r="188" spans="1:66" ht="15" customHeigh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27">
        <v>47</v>
      </c>
      <c r="M188" s="47" t="s">
        <v>264</v>
      </c>
      <c r="N188" s="27" t="s">
        <v>192</v>
      </c>
      <c r="O188" s="27">
        <v>22765</v>
      </c>
      <c r="P188" s="50" t="s">
        <v>74</v>
      </c>
      <c r="Q188" s="27">
        <f t="shared" ref="Q188:S188" si="187">IFERROR(VLOOKUP(P188,B$8:E$125,2,0),0)</f>
        <v>522301</v>
      </c>
      <c r="R188" s="27" t="str">
        <f t="shared" si="187"/>
        <v>HAN.01.</v>
      </c>
      <c r="S188" s="341" t="str">
        <f t="shared" si="187"/>
        <v>Prowadzenie sprzedaży</v>
      </c>
      <c r="T188" s="245" t="s">
        <v>160</v>
      </c>
      <c r="U188" s="79">
        <v>7</v>
      </c>
      <c r="V188" s="79">
        <v>6</v>
      </c>
      <c r="W188" s="27" t="s">
        <v>1381</v>
      </c>
      <c r="X188" s="79">
        <v>3</v>
      </c>
      <c r="Y188" s="79">
        <v>2</v>
      </c>
      <c r="Z188" s="279" t="str">
        <f t="shared" si="153"/>
        <v>Centrum Kształcenia Zawodowego i Ustawicznego w Legnicy, ul. Lotnicza 26, 59-220 Legnica</v>
      </c>
      <c r="AA188" s="61" t="s">
        <v>111</v>
      </c>
      <c r="AB188" s="38"/>
      <c r="AC188" s="38"/>
      <c r="AD188" s="38"/>
      <c r="AE188" s="39"/>
      <c r="AF188" s="39"/>
      <c r="AG188" s="39"/>
      <c r="AH188" s="273" t="s">
        <v>243</v>
      </c>
      <c r="AI188" s="1" t="s">
        <v>244</v>
      </c>
      <c r="AJ188" s="39"/>
      <c r="AK188" s="39"/>
      <c r="AL188" s="39"/>
      <c r="AM188" s="39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39"/>
      <c r="BN188" s="39"/>
    </row>
    <row r="189" spans="1:66" ht="15" customHeigh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27">
        <v>48</v>
      </c>
      <c r="M189" s="47" t="s">
        <v>264</v>
      </c>
      <c r="N189" s="27" t="s">
        <v>192</v>
      </c>
      <c r="O189" s="27">
        <v>22765</v>
      </c>
      <c r="P189" s="50" t="s">
        <v>74</v>
      </c>
      <c r="Q189" s="27">
        <f t="shared" ref="Q189:S189" si="188">IFERROR(VLOOKUP(P189,B$8:E$125,2,0),0)</f>
        <v>522301</v>
      </c>
      <c r="R189" s="27" t="str">
        <f t="shared" si="188"/>
        <v>HAN.01.</v>
      </c>
      <c r="S189" s="341" t="str">
        <f t="shared" si="188"/>
        <v>Prowadzenie sprzedaży</v>
      </c>
      <c r="T189" s="262" t="s">
        <v>216</v>
      </c>
      <c r="U189" s="79">
        <v>7</v>
      </c>
      <c r="V189" s="79">
        <v>6</v>
      </c>
      <c r="W189" s="27" t="s">
        <v>1381</v>
      </c>
      <c r="X189" s="79">
        <v>3</v>
      </c>
      <c r="Y189" s="79">
        <v>2</v>
      </c>
      <c r="Z189" s="279" t="str">
        <f t="shared" si="153"/>
        <v>Centrum Kształcenia Zawodowego i Ustawicznego w Legnicy, ul. Lotnicza 26, 59-220 Legnica</v>
      </c>
      <c r="AA189" s="61" t="s">
        <v>111</v>
      </c>
      <c r="AB189" s="38"/>
      <c r="AC189" s="66"/>
      <c r="AD189" s="38"/>
      <c r="AE189" s="39"/>
      <c r="AF189" s="39"/>
      <c r="AG189" s="39"/>
      <c r="AH189" s="273" t="s">
        <v>249</v>
      </c>
      <c r="AI189" s="39" t="s">
        <v>250</v>
      </c>
      <c r="AJ189" s="39"/>
      <c r="AK189" s="39"/>
      <c r="AL189" s="39"/>
      <c r="AM189" s="39"/>
      <c r="AN189" s="39"/>
      <c r="AO189" s="39"/>
      <c r="AP189" s="39"/>
      <c r="AQ189" s="39"/>
      <c r="AR189" s="39"/>
      <c r="AS189" s="39"/>
      <c r="AT189" s="39"/>
      <c r="AU189" s="39"/>
      <c r="AV189" s="39"/>
      <c r="AW189" s="39"/>
      <c r="AX189" s="39"/>
      <c r="AY189" s="39"/>
      <c r="AZ189" s="39"/>
      <c r="BA189" s="39"/>
      <c r="BB189" s="39"/>
      <c r="BC189" s="39"/>
      <c r="BD189" s="39"/>
      <c r="BE189" s="39"/>
      <c r="BF189" s="39"/>
      <c r="BG189" s="39"/>
      <c r="BH189" s="39"/>
      <c r="BI189" s="39"/>
      <c r="BJ189" s="39"/>
      <c r="BK189" s="39"/>
      <c r="BL189" s="39"/>
      <c r="BM189" s="39"/>
      <c r="BN189" s="39"/>
    </row>
    <row r="190" spans="1:66" ht="1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27">
        <v>301</v>
      </c>
      <c r="M190" s="50" t="s">
        <v>702</v>
      </c>
      <c r="N190" s="27" t="s">
        <v>703</v>
      </c>
      <c r="O190" s="27">
        <v>109021</v>
      </c>
      <c r="P190" s="50" t="s">
        <v>137</v>
      </c>
      <c r="Q190" s="27">
        <f t="shared" ref="Q190:S190" si="189">IFERROR(VLOOKUP(P190,B$8:E$125,2,0),0)</f>
        <v>741203</v>
      </c>
      <c r="R190" s="27" t="str">
        <f t="shared" si="189"/>
        <v>MOT.02.</v>
      </c>
      <c r="S190" s="341" t="str">
        <f t="shared" si="189"/>
        <v>Obsługa, diagnozowanie oraz naprawa mechatronicznych systemów pojazdów samochodowych</v>
      </c>
      <c r="T190" s="152" t="s">
        <v>160</v>
      </c>
      <c r="U190" s="79">
        <v>2</v>
      </c>
      <c r="V190" s="79">
        <v>0</v>
      </c>
      <c r="W190" s="78" t="s">
        <v>33</v>
      </c>
      <c r="X190" s="79">
        <v>2</v>
      </c>
      <c r="Y190" s="79">
        <v>0</v>
      </c>
      <c r="Z190" s="30" t="str">
        <f t="shared" si="153"/>
        <v>Centrum Kształcenia Zawodowego w Świdnicy, 58-105 Świdnica, ul. Gen. Władysława Sikorskiego 41</v>
      </c>
      <c r="AA190" s="61" t="s">
        <v>34</v>
      </c>
      <c r="AB190" s="66"/>
      <c r="AC190" s="38"/>
      <c r="AD190" s="38"/>
      <c r="AE190" s="39"/>
      <c r="AF190" s="39"/>
      <c r="AG190" s="6"/>
      <c r="AH190" s="39"/>
      <c r="AI190" s="39"/>
      <c r="AJ190" s="39"/>
      <c r="AK190" s="39"/>
      <c r="AL190" s="39"/>
      <c r="AM190" s="39"/>
      <c r="AN190" s="39"/>
      <c r="AO190" s="39"/>
      <c r="AP190" s="39"/>
      <c r="AQ190" s="39"/>
      <c r="AR190" s="39"/>
      <c r="AS190" s="39"/>
      <c r="AT190" s="39"/>
      <c r="AU190" s="39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</row>
    <row r="191" spans="1:66" ht="15" customHeigh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27">
        <v>307</v>
      </c>
      <c r="M191" s="50" t="s">
        <v>702</v>
      </c>
      <c r="N191" s="27" t="s">
        <v>703</v>
      </c>
      <c r="O191" s="27">
        <v>109021</v>
      </c>
      <c r="P191" s="50" t="s">
        <v>61</v>
      </c>
      <c r="Q191" s="27">
        <f t="shared" ref="Q191:S191" si="190">IFERROR(VLOOKUP(P191,B$8:E$125,2,0),0)</f>
        <v>723103</v>
      </c>
      <c r="R191" s="27" t="str">
        <f t="shared" si="190"/>
        <v>MOT.05.</v>
      </c>
      <c r="S191" s="341" t="str">
        <f t="shared" si="190"/>
        <v>Obsługa, diagnozowanie oraz naprawa pojazdów samochodowych</v>
      </c>
      <c r="T191" s="152" t="s">
        <v>366</v>
      </c>
      <c r="U191" s="79">
        <v>1</v>
      </c>
      <c r="V191" s="79">
        <v>0</v>
      </c>
      <c r="W191" s="78" t="s">
        <v>33</v>
      </c>
      <c r="X191" s="79">
        <v>1</v>
      </c>
      <c r="Y191" s="79">
        <v>0</v>
      </c>
      <c r="Z191" s="30" t="str">
        <f t="shared" si="153"/>
        <v>Centrum Kształcenia Zawodowego w Świdnicy, 58-105 Świdnica, ul. Gen. Władysława Sikorskiego 41</v>
      </c>
      <c r="AA191" s="61" t="s">
        <v>34</v>
      </c>
      <c r="AB191" s="66"/>
      <c r="AC191" s="38"/>
      <c r="AD191" s="38"/>
      <c r="AE191" s="39"/>
      <c r="AF191" s="39"/>
      <c r="AG191" s="11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17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9"/>
      <c r="BN191" s="39"/>
    </row>
    <row r="192" spans="1:66" ht="15" customHeigh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27">
        <v>600</v>
      </c>
      <c r="M192" s="41" t="s">
        <v>1070</v>
      </c>
      <c r="N192" s="27" t="s">
        <v>1382</v>
      </c>
      <c r="O192" s="27">
        <v>24697</v>
      </c>
      <c r="P192" s="50" t="s">
        <v>44</v>
      </c>
      <c r="Q192" s="27">
        <f t="shared" ref="Q192:S192" si="191">IFERROR(VLOOKUP(P192,B$8:E$125,2,0),0)</f>
        <v>514101</v>
      </c>
      <c r="R192" s="27" t="str">
        <f t="shared" si="191"/>
        <v>FRK.01.</v>
      </c>
      <c r="S192" s="341" t="str">
        <f t="shared" si="191"/>
        <v>Wykonywanie usług fryzjerskich</v>
      </c>
      <c r="T192" s="31" t="s">
        <v>1220</v>
      </c>
      <c r="U192" s="79">
        <v>8</v>
      </c>
      <c r="V192" s="79">
        <v>8</v>
      </c>
      <c r="W192" s="27" t="s">
        <v>161</v>
      </c>
      <c r="X192" s="79">
        <v>8</v>
      </c>
      <c r="Y192" s="79">
        <v>8</v>
      </c>
      <c r="Z192" s="309" t="str">
        <f t="shared" si="153"/>
        <v>Centrum Kształcenia Zawodowego w Kłodzkiej Szkole Przedsiębiorczości w Kłodzku, ul. Szkolna 8, 57-300 Kłodzko</v>
      </c>
      <c r="AA192" s="61" t="s">
        <v>71</v>
      </c>
      <c r="AB192" s="66"/>
      <c r="AC192" s="7"/>
      <c r="AD192" s="38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98" t="s">
        <v>1370</v>
      </c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9"/>
      <c r="BN192" s="39"/>
    </row>
    <row r="193" spans="1:66" ht="15" customHeigh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27">
        <v>604</v>
      </c>
      <c r="M193" s="41" t="s">
        <v>1070</v>
      </c>
      <c r="N193" s="27" t="s">
        <v>1382</v>
      </c>
      <c r="O193" s="27">
        <v>24697</v>
      </c>
      <c r="P193" s="50" t="s">
        <v>114</v>
      </c>
      <c r="Q193" s="27">
        <f t="shared" ref="Q193:S193" si="192">IFERROR(VLOOKUP(P193,B$8:E$125,2,0),0)</f>
        <v>512001</v>
      </c>
      <c r="R193" s="27" t="str">
        <f t="shared" si="192"/>
        <v>HGT.02.</v>
      </c>
      <c r="S193" s="341" t="str">
        <f t="shared" si="192"/>
        <v> Przygotowanie i wydawanie dań</v>
      </c>
      <c r="T193" s="43" t="s">
        <v>1215</v>
      </c>
      <c r="U193" s="79">
        <v>13</v>
      </c>
      <c r="V193" s="79">
        <v>7</v>
      </c>
      <c r="W193" s="27" t="s">
        <v>161</v>
      </c>
      <c r="X193" s="79">
        <v>13</v>
      </c>
      <c r="Y193" s="79">
        <v>7</v>
      </c>
      <c r="Z193" s="30" t="str">
        <f t="shared" si="153"/>
        <v>Centrum Kształcenia Zawodowego w Kłodzkiej Szkole Przedsiębiorczości w Kłodzku, ul. Szkolna 8, 57-300 Kłodzko</v>
      </c>
      <c r="AA193" s="61" t="s">
        <v>71</v>
      </c>
      <c r="AB193" s="38"/>
      <c r="AC193" s="38"/>
      <c r="AD193" s="38"/>
      <c r="AE193" s="3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98" t="s">
        <v>1370</v>
      </c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9"/>
      <c r="BN193" s="39"/>
    </row>
    <row r="194" spans="1:66" ht="15" customHeigh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27">
        <v>605</v>
      </c>
      <c r="M194" s="41" t="s">
        <v>1070</v>
      </c>
      <c r="N194" s="27" t="s">
        <v>1382</v>
      </c>
      <c r="O194" s="27">
        <v>24697</v>
      </c>
      <c r="P194" s="50" t="s">
        <v>31</v>
      </c>
      <c r="Q194" s="27">
        <f t="shared" ref="Q194:S194" si="193">IFERROR(VLOOKUP(P194,B$8:E$125,2,0),0)</f>
        <v>751201</v>
      </c>
      <c r="R194" s="27" t="str">
        <f t="shared" si="193"/>
        <v>SPC.01.</v>
      </c>
      <c r="S194" s="341" t="str">
        <f t="shared" si="193"/>
        <v>Produkcja wyrobów cukierniczych</v>
      </c>
      <c r="T194" s="31" t="s">
        <v>1219</v>
      </c>
      <c r="U194" s="79">
        <v>2</v>
      </c>
      <c r="V194" s="79">
        <v>2</v>
      </c>
      <c r="W194" s="27" t="s">
        <v>161</v>
      </c>
      <c r="X194" s="79">
        <v>2</v>
      </c>
      <c r="Y194" s="79">
        <v>2</v>
      </c>
      <c r="Z194" s="30" t="str">
        <f t="shared" si="153"/>
        <v>Centrum Kształcenia Zawodowego w Kłodzkiej Szkole Przedsiębiorczości w Kłodzku, ul. Szkolna 8, 57-300 Kłodzko</v>
      </c>
      <c r="AA194" s="61" t="s">
        <v>71</v>
      </c>
      <c r="AB194" s="38"/>
      <c r="AC194" s="38"/>
      <c r="AD194" s="38"/>
      <c r="AE194" s="3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98" t="s">
        <v>1370</v>
      </c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39"/>
      <c r="BN194" s="39"/>
    </row>
    <row r="195" spans="1:66" ht="15" customHeigh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27">
        <v>317</v>
      </c>
      <c r="M195" s="41" t="s">
        <v>1383</v>
      </c>
      <c r="N195" s="27" t="s">
        <v>1384</v>
      </c>
      <c r="O195" s="27">
        <v>73476</v>
      </c>
      <c r="P195" s="50" t="s">
        <v>120</v>
      </c>
      <c r="Q195" s="27">
        <f t="shared" ref="Q195:S195" si="194">IFERROR(VLOOKUP(P195,B$8:E$125,2,0),0)</f>
        <v>712618</v>
      </c>
      <c r="R195" s="27" t="str">
        <f t="shared" si="194"/>
        <v>BUD.09.</v>
      </c>
      <c r="S195" s="341" t="str">
        <f t="shared" si="194"/>
        <v>Wykonywanie robót związanych z budową, montażem i eksploatacją sieci oraz instalacji sanitarnych</v>
      </c>
      <c r="T195" s="187" t="s">
        <v>1227</v>
      </c>
      <c r="U195" s="79">
        <v>1</v>
      </c>
      <c r="V195" s="79">
        <v>0</v>
      </c>
      <c r="W195" s="78" t="s">
        <v>161</v>
      </c>
      <c r="X195" s="79">
        <v>1</v>
      </c>
      <c r="Y195" s="79">
        <v>0</v>
      </c>
      <c r="Z195" s="30" t="str">
        <f t="shared" si="153"/>
        <v>Centrum Kształcenia Zawodowego w Świdnicy, 58-105 Świdnica, ul. Gen. Władysława Sikorskiego 41</v>
      </c>
      <c r="AA195" s="61" t="s">
        <v>34</v>
      </c>
      <c r="AB195" s="38"/>
      <c r="AC195" s="38"/>
      <c r="AD195" s="38"/>
      <c r="AE195" s="39"/>
      <c r="AF195" s="39"/>
      <c r="AG195" s="6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17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</row>
    <row r="196" spans="1:66" ht="15" customHeigh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27">
        <v>608</v>
      </c>
      <c r="M196" s="41" t="s">
        <v>1070</v>
      </c>
      <c r="N196" s="27" t="s">
        <v>1382</v>
      </c>
      <c r="O196" s="27">
        <v>24697</v>
      </c>
      <c r="P196" s="50" t="s">
        <v>129</v>
      </c>
      <c r="Q196" s="27">
        <f t="shared" ref="Q196:S196" si="195">IFERROR(VLOOKUP(P196,B$8:E$125,2,0),0)</f>
        <v>741201</v>
      </c>
      <c r="R196" s="27" t="str">
        <f t="shared" si="195"/>
        <v>ELE.01.</v>
      </c>
      <c r="S196" s="341" t="str">
        <f t="shared" si="195"/>
        <v> Montaż i obsługa maszyn i urządzeń elektrycznych</v>
      </c>
      <c r="T196" s="187" t="s">
        <v>216</v>
      </c>
      <c r="U196" s="79">
        <v>4</v>
      </c>
      <c r="V196" s="79">
        <v>0</v>
      </c>
      <c r="W196" s="27" t="s">
        <v>33</v>
      </c>
      <c r="X196" s="79">
        <v>4</v>
      </c>
      <c r="Y196" s="79">
        <v>0</v>
      </c>
      <c r="Z196" s="30" t="str">
        <f t="shared" si="153"/>
        <v>Centrum Kształcenia Zawodowego i Ustawicznego, 67-400 Wschowa, Plac Kosynierów 1</v>
      </c>
      <c r="AA196" s="61" t="s">
        <v>181</v>
      </c>
      <c r="AB196" s="38"/>
      <c r="AC196" s="38"/>
      <c r="AD196" s="38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9" t="s">
        <v>1370</v>
      </c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9"/>
      <c r="BN196" s="39"/>
    </row>
    <row r="197" spans="1:66" ht="15" customHeigh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27">
        <v>345</v>
      </c>
      <c r="M197" s="50" t="s">
        <v>739</v>
      </c>
      <c r="N197" s="27" t="s">
        <v>740</v>
      </c>
      <c r="O197" s="27">
        <v>92214</v>
      </c>
      <c r="P197" s="50" t="s">
        <v>124</v>
      </c>
      <c r="Q197" s="27">
        <v>722307</v>
      </c>
      <c r="R197" s="27" t="s">
        <v>477</v>
      </c>
      <c r="S197" s="341" t="str">
        <f>IFERROR(VLOOKUP(R197,D$8:G$125,2,0),0)</f>
        <v> Użytkowanie obrabiarek skrawających</v>
      </c>
      <c r="T197" s="181" t="s">
        <v>89</v>
      </c>
      <c r="U197" s="79">
        <v>1</v>
      </c>
      <c r="V197" s="78">
        <v>0</v>
      </c>
      <c r="W197" s="79" t="s">
        <v>33</v>
      </c>
      <c r="X197" s="79">
        <v>1</v>
      </c>
      <c r="Y197" s="78">
        <v>0</v>
      </c>
      <c r="Z197" s="30" t="str">
        <f t="shared" si="153"/>
        <v>Centrum Kształcenia Zawodowego w Świdnicy, 58-105 Świdnica, ul. Gen. Władysława Sikorskiego 41</v>
      </c>
      <c r="AA197" s="61" t="s">
        <v>34</v>
      </c>
      <c r="AB197" s="38"/>
      <c r="AC197" s="38"/>
      <c r="AD197" s="38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9"/>
      <c r="BN197" s="39"/>
    </row>
    <row r="198" spans="1:66" ht="15" customHeigh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27">
        <v>346</v>
      </c>
      <c r="M198" s="50" t="s">
        <v>739</v>
      </c>
      <c r="N198" s="27" t="s">
        <v>740</v>
      </c>
      <c r="O198" s="27">
        <v>92214</v>
      </c>
      <c r="P198" s="50" t="s">
        <v>40</v>
      </c>
      <c r="Q198" s="27">
        <f t="shared" ref="Q198:S198" si="196">IFERROR(VLOOKUP(P198,B$8:E$125,2,0),0)</f>
        <v>741103</v>
      </c>
      <c r="R198" s="27" t="str">
        <f t="shared" si="196"/>
        <v>ELE.02.</v>
      </c>
      <c r="S198" s="341" t="str">
        <f t="shared" si="196"/>
        <v>Montaż, uruchamianie i konserwacja instalacji, maszyn i urządzeń elektrycznych</v>
      </c>
      <c r="T198" s="152" t="s">
        <v>1227</v>
      </c>
      <c r="U198" s="79">
        <v>5</v>
      </c>
      <c r="V198" s="79">
        <v>0</v>
      </c>
      <c r="W198" s="78" t="s">
        <v>33</v>
      </c>
      <c r="X198" s="34">
        <v>0</v>
      </c>
      <c r="Y198" s="79">
        <v>0</v>
      </c>
      <c r="Z198" s="30" t="str">
        <f t="shared" si="153"/>
        <v>Centrum Kształcenia Zawodowego w Świdnicy, 58-105 Świdnica, ul. Gen. Władysława Sikorskiego 41</v>
      </c>
      <c r="AA198" s="61" t="s">
        <v>34</v>
      </c>
      <c r="AB198" s="38"/>
      <c r="AC198" s="38"/>
      <c r="AD198" s="38"/>
      <c r="AE198" s="38"/>
      <c r="AF198" s="39" t="s">
        <v>1385</v>
      </c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17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39"/>
      <c r="BN198" s="39"/>
    </row>
    <row r="199" spans="1:66" ht="15" customHeigh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27">
        <v>612</v>
      </c>
      <c r="M199" s="41" t="s">
        <v>1070</v>
      </c>
      <c r="N199" s="27" t="s">
        <v>1382</v>
      </c>
      <c r="O199" s="27">
        <v>24697</v>
      </c>
      <c r="P199" s="50" t="s">
        <v>127</v>
      </c>
      <c r="Q199" s="27">
        <f t="shared" ref="Q199:S199" si="197">IFERROR(VLOOKUP(P199,B$8:E$125,2,0),0)</f>
        <v>751204</v>
      </c>
      <c r="R199" s="27" t="str">
        <f t="shared" si="197"/>
        <v>SPC.03.</v>
      </c>
      <c r="S199" s="341" t="str">
        <f t="shared" si="197"/>
        <v>Produkcja wyrobów piekarskich</v>
      </c>
      <c r="T199" s="31" t="s">
        <v>1232</v>
      </c>
      <c r="U199" s="79">
        <v>4</v>
      </c>
      <c r="V199" s="79">
        <v>2</v>
      </c>
      <c r="W199" s="27" t="s">
        <v>161</v>
      </c>
      <c r="X199" s="79">
        <v>4</v>
      </c>
      <c r="Y199" s="79">
        <v>2</v>
      </c>
      <c r="Z199" s="30" t="str">
        <f t="shared" si="153"/>
        <v>Centrum Kształcenia Zawodowego w Kłodzkiej Szkole Przedsiębiorczości w Kłodzku, ul. Szkolna 8, 57-300 Kłodzko</v>
      </c>
      <c r="AA199" s="61" t="s">
        <v>71</v>
      </c>
      <c r="AB199" s="38"/>
      <c r="AC199" s="38"/>
      <c r="AD199" s="38"/>
      <c r="AE199" s="3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98" t="s">
        <v>1370</v>
      </c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9"/>
      <c r="BN199" s="39"/>
    </row>
    <row r="200" spans="1:66" ht="15" customHeigh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27">
        <v>613</v>
      </c>
      <c r="M200" s="41" t="s">
        <v>1070</v>
      </c>
      <c r="N200" s="27" t="s">
        <v>1382</v>
      </c>
      <c r="O200" s="27">
        <v>24697</v>
      </c>
      <c r="P200" s="50" t="s">
        <v>563</v>
      </c>
      <c r="Q200" s="27">
        <f t="shared" ref="Q200:S200" si="198">IFERROR(VLOOKUP(P200,B$8:E$125,2,0),0)</f>
        <v>613003</v>
      </c>
      <c r="R200" s="27" t="str">
        <f t="shared" si="198"/>
        <v>ROL.04.</v>
      </c>
      <c r="S200" s="341" t="str">
        <f t="shared" si="198"/>
        <v> Prowadzenie produkcji rolniczej</v>
      </c>
      <c r="T200" s="187" t="s">
        <v>216</v>
      </c>
      <c r="U200" s="34">
        <v>2</v>
      </c>
      <c r="V200" s="34">
        <v>0</v>
      </c>
      <c r="W200" s="137" t="s">
        <v>161</v>
      </c>
      <c r="X200" s="34">
        <v>2</v>
      </c>
      <c r="Y200" s="34">
        <v>0</v>
      </c>
      <c r="Z200" s="30" t="str">
        <f t="shared" si="153"/>
        <v>Centrum Kształcenia Zawodowego i Ustawicznego, 67-400 Wschowa, Plac Kosynierów 1</v>
      </c>
      <c r="AA200" s="61" t="s">
        <v>181</v>
      </c>
      <c r="AB200" s="38"/>
      <c r="AC200" s="38"/>
      <c r="AD200" s="38"/>
      <c r="AE200" s="39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  <c r="AS200" s="39"/>
      <c r="AT200" s="39"/>
      <c r="AU200" s="9" t="s">
        <v>1350</v>
      </c>
      <c r="AV200" s="39"/>
      <c r="AW200" s="39"/>
      <c r="AX200" s="39"/>
      <c r="AY200" s="39"/>
      <c r="AZ200" s="39"/>
      <c r="BA200" s="39"/>
      <c r="BB200" s="39"/>
      <c r="BC200" s="39"/>
      <c r="BD200" s="39"/>
      <c r="BE200" s="39"/>
      <c r="BF200" s="39"/>
      <c r="BG200" s="39"/>
      <c r="BH200" s="39"/>
      <c r="BI200" s="39"/>
      <c r="BJ200" s="39"/>
      <c r="BK200" s="39"/>
      <c r="BL200" s="39"/>
      <c r="BM200" s="39"/>
      <c r="BN200" s="39"/>
    </row>
    <row r="201" spans="1:66" ht="15" customHeigh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27"/>
      <c r="M201" s="41" t="s">
        <v>1070</v>
      </c>
      <c r="N201" s="27" t="s">
        <v>1382</v>
      </c>
      <c r="O201" s="27">
        <v>24697</v>
      </c>
      <c r="P201" s="47" t="s">
        <v>79</v>
      </c>
      <c r="Q201" s="27">
        <f t="shared" ref="Q201:S201" si="199">IFERROR(VLOOKUP(P201,B$8:E$125,2,0),0)</f>
        <v>712905</v>
      </c>
      <c r="R201" s="27" t="str">
        <f t="shared" si="199"/>
        <v>BUD.11.</v>
      </c>
      <c r="S201" s="341" t="str">
        <f t="shared" si="199"/>
        <v> Wykonywanie robót montażowych, okładzinowych i wykończeniowych</v>
      </c>
      <c r="T201" s="75" t="s">
        <v>1250</v>
      </c>
      <c r="U201" s="34">
        <v>1</v>
      </c>
      <c r="V201" s="34">
        <v>1</v>
      </c>
      <c r="W201" s="137" t="s">
        <v>33</v>
      </c>
      <c r="X201" s="34">
        <v>1</v>
      </c>
      <c r="Y201" s="34">
        <v>1</v>
      </c>
      <c r="Z201" s="30" t="str">
        <f>IFERROR(VLOOKUP(AA201,AH$8:AI$46,2,0),0)</f>
        <v>Centrum Kształcenia Zawodowego i Ustawicznego, 67-400 Wschowa, Plac Kosynierów 1</v>
      </c>
      <c r="AA201" s="37" t="s">
        <v>181</v>
      </c>
      <c r="AB201" s="38"/>
      <c r="AC201" s="38"/>
      <c r="AD201" s="38"/>
      <c r="AE201" s="3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39"/>
      <c r="BN201" s="39"/>
    </row>
    <row r="202" spans="1:66" ht="15" customHeigh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27">
        <v>347</v>
      </c>
      <c r="M202" s="50" t="s">
        <v>739</v>
      </c>
      <c r="N202" s="27" t="s">
        <v>740</v>
      </c>
      <c r="O202" s="27">
        <v>92214</v>
      </c>
      <c r="P202" s="50" t="s">
        <v>88</v>
      </c>
      <c r="Q202" s="27">
        <f t="shared" ref="Q202:S202" si="200">IFERROR(VLOOKUP(P202,B$8:E$125,2,0),0)</f>
        <v>711204</v>
      </c>
      <c r="R202" s="27" t="str">
        <f t="shared" si="200"/>
        <v>BUD.12.</v>
      </c>
      <c r="S202" s="341" t="str">
        <f t="shared" si="200"/>
        <v> Wykonywanie robót murarskich i tynkarskich</v>
      </c>
      <c r="T202" s="152" t="s">
        <v>366</v>
      </c>
      <c r="U202" s="34">
        <v>3</v>
      </c>
      <c r="V202" s="79">
        <v>0</v>
      </c>
      <c r="W202" s="78" t="s">
        <v>33</v>
      </c>
      <c r="X202" s="34">
        <v>3</v>
      </c>
      <c r="Y202" s="79">
        <v>0</v>
      </c>
      <c r="Z202" s="30" t="str">
        <f t="shared" ref="Z202:Z230" si="201">IFERROR(VLOOKUP(AA202,AH$8:AI$35,2,0),0)</f>
        <v>Centrum Kształcenia Zawodowego w Świdnicy, 58-105 Świdnica, ul. Gen. Władysława Sikorskiego 41</v>
      </c>
      <c r="AA202" s="61" t="s">
        <v>34</v>
      </c>
      <c r="AB202" s="38"/>
      <c r="AC202" s="38"/>
      <c r="AD202" s="38"/>
      <c r="AE202" s="38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  <c r="BC202" s="39"/>
      <c r="BD202" s="39"/>
      <c r="BE202" s="39"/>
      <c r="BF202" s="39"/>
      <c r="BG202" s="39"/>
      <c r="BH202" s="39"/>
      <c r="BI202" s="39"/>
      <c r="BJ202" s="39"/>
      <c r="BK202" s="39"/>
      <c r="BL202" s="39"/>
      <c r="BM202" s="39"/>
      <c r="BN202" s="39"/>
    </row>
    <row r="203" spans="1:66" ht="15" customHeigh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27">
        <v>602</v>
      </c>
      <c r="M203" s="41" t="s">
        <v>1070</v>
      </c>
      <c r="N203" s="27" t="s">
        <v>1382</v>
      </c>
      <c r="O203" s="27">
        <v>24697</v>
      </c>
      <c r="P203" s="50" t="s">
        <v>61</v>
      </c>
      <c r="Q203" s="27">
        <f t="shared" ref="Q203:S203" si="202">IFERROR(VLOOKUP(P203,B$8:E$125,2,0),0)</f>
        <v>723103</v>
      </c>
      <c r="R203" s="27" t="str">
        <f t="shared" si="202"/>
        <v>MOT.05.</v>
      </c>
      <c r="S203" s="341" t="str">
        <f t="shared" si="202"/>
        <v>Obsługa, diagnozowanie oraz naprawa pojazdów samochodowych</v>
      </c>
      <c r="T203" s="206" t="s">
        <v>1215</v>
      </c>
      <c r="U203" s="163">
        <v>7</v>
      </c>
      <c r="V203" s="163">
        <v>0</v>
      </c>
      <c r="W203" s="27" t="s">
        <v>33</v>
      </c>
      <c r="X203" s="79">
        <v>0</v>
      </c>
      <c r="Y203" s="79">
        <v>0</v>
      </c>
      <c r="Z203" s="30" t="str">
        <f t="shared" si="201"/>
        <v>Zespół Szkół Ponadpodstawowych im. Hipolita Cegielskiego w Ziębicach ul. Wojska Polskiego 3, 57-220 Ziębice</v>
      </c>
      <c r="AA203" s="61" t="s">
        <v>55</v>
      </c>
      <c r="AB203" s="38"/>
      <c r="AC203" s="38"/>
      <c r="AD203" s="38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98"/>
      <c r="AV203" s="39"/>
      <c r="AW203" s="39"/>
      <c r="AX203" s="39"/>
      <c r="AY203" s="39"/>
      <c r="AZ203" s="39"/>
      <c r="BA203" s="39"/>
      <c r="BB203" s="39"/>
      <c r="BC203" s="39"/>
      <c r="BD203" s="39"/>
      <c r="BE203" s="39"/>
      <c r="BF203" s="39"/>
      <c r="BG203" s="39"/>
      <c r="BH203" s="39"/>
      <c r="BI203" s="39"/>
      <c r="BJ203" s="39"/>
      <c r="BK203" s="39"/>
      <c r="BL203" s="39"/>
      <c r="BM203" s="39"/>
      <c r="BN203" s="39"/>
    </row>
    <row r="204" spans="1:66" ht="15" customHeigh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27">
        <v>607</v>
      </c>
      <c r="M204" s="41" t="s">
        <v>1070</v>
      </c>
      <c r="N204" s="27" t="s">
        <v>1382</v>
      </c>
      <c r="O204" s="27">
        <v>24697</v>
      </c>
      <c r="P204" s="50" t="s">
        <v>74</v>
      </c>
      <c r="Q204" s="27">
        <f t="shared" ref="Q204:S204" si="203">IFERROR(VLOOKUP(P204,B$8:E$125,2,0),0)</f>
        <v>522301</v>
      </c>
      <c r="R204" s="27" t="str">
        <f t="shared" si="203"/>
        <v>HAN.01.</v>
      </c>
      <c r="S204" s="341" t="str">
        <f t="shared" si="203"/>
        <v>Prowadzenie sprzedaży</v>
      </c>
      <c r="T204" s="206" t="s">
        <v>611</v>
      </c>
      <c r="U204" s="163">
        <v>9</v>
      </c>
      <c r="V204" s="163">
        <v>5</v>
      </c>
      <c r="W204" s="27" t="s">
        <v>161</v>
      </c>
      <c r="X204" s="79">
        <v>9</v>
      </c>
      <c r="Y204" s="79">
        <v>5</v>
      </c>
      <c r="Z204" s="279" t="str">
        <f t="shared" si="201"/>
        <v>Zespół Szkół Ponadpodstawowych im. Hipolita Cegielskiego w Ziębicach ul. Wojska Polskiego 3, 57-220 Ziębice</v>
      </c>
      <c r="AA204" s="61" t="s">
        <v>55</v>
      </c>
      <c r="AB204" s="38"/>
      <c r="AC204" s="38"/>
      <c r="AD204" s="38"/>
      <c r="AE204" s="39"/>
      <c r="AF204" s="39"/>
      <c r="AG204" s="39"/>
      <c r="AH204" s="39"/>
      <c r="AI204" s="39"/>
      <c r="AJ204" s="39"/>
      <c r="AK204" s="39"/>
      <c r="AL204" s="39"/>
      <c r="AM204" s="39"/>
      <c r="AN204" s="39"/>
      <c r="AO204" s="39"/>
      <c r="AP204" s="39"/>
      <c r="AQ204" s="39"/>
      <c r="AR204" s="39"/>
      <c r="AS204" s="39"/>
      <c r="AT204" s="39"/>
      <c r="AU204" s="98"/>
      <c r="AV204" s="39"/>
      <c r="AW204" s="39"/>
      <c r="AX204" s="39"/>
      <c r="AY204" s="39"/>
      <c r="AZ204" s="39"/>
      <c r="BA204" s="39"/>
      <c r="BB204" s="39"/>
      <c r="BC204" s="39"/>
      <c r="BD204" s="39"/>
      <c r="BE204" s="39"/>
      <c r="BF204" s="39"/>
      <c r="BG204" s="39"/>
      <c r="BH204" s="39"/>
      <c r="BI204" s="39"/>
      <c r="BJ204" s="39"/>
      <c r="BK204" s="39"/>
      <c r="BL204" s="39"/>
      <c r="BM204" s="39"/>
      <c r="BN204" s="39"/>
    </row>
    <row r="205" spans="1:66" ht="15" customHeigh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27">
        <v>386</v>
      </c>
      <c r="M205" s="309" t="s">
        <v>792</v>
      </c>
      <c r="N205" s="27" t="s">
        <v>793</v>
      </c>
      <c r="O205" s="27">
        <v>29742</v>
      </c>
      <c r="P205" s="50" t="s">
        <v>44</v>
      </c>
      <c r="Q205" s="27">
        <f t="shared" ref="Q205:S205" si="204">IFERROR(VLOOKUP(P205,B$8:E$125,2,0),0)</f>
        <v>514101</v>
      </c>
      <c r="R205" s="27" t="str">
        <f t="shared" si="204"/>
        <v>FRK.01.</v>
      </c>
      <c r="S205" s="341" t="str">
        <f t="shared" si="204"/>
        <v>Wykonywanie usług fryzjerskich</v>
      </c>
      <c r="T205" s="110" t="s">
        <v>507</v>
      </c>
      <c r="U205" s="361">
        <v>6</v>
      </c>
      <c r="V205" s="361">
        <v>6</v>
      </c>
      <c r="W205" s="29" t="s">
        <v>161</v>
      </c>
      <c r="X205" s="32">
        <v>6</v>
      </c>
      <c r="Y205" s="32">
        <v>6</v>
      </c>
      <c r="Z205" s="279" t="str">
        <f t="shared" si="201"/>
        <v>Zespół Szkół Ponadpodstawowych im. Hipolita Cegielskiego w Ziębicach ul. Wojska Polskiego 3, 57-220 Ziębice</v>
      </c>
      <c r="AA205" s="61" t="s">
        <v>55</v>
      </c>
      <c r="AB205" s="7"/>
      <c r="AC205" s="38"/>
      <c r="AD205" s="38"/>
      <c r="AE205" s="39"/>
      <c r="AF205" s="39"/>
      <c r="AG205" s="39"/>
      <c r="AH205" s="39"/>
      <c r="AI205" s="39"/>
      <c r="AJ205" s="39"/>
      <c r="AK205" s="39"/>
      <c r="AL205" s="39"/>
      <c r="AM205" s="39"/>
      <c r="AN205" s="39"/>
      <c r="AO205" s="39"/>
      <c r="AP205" s="39"/>
      <c r="AQ205" s="39"/>
      <c r="AR205" s="39"/>
      <c r="AS205" s="39"/>
      <c r="AT205" s="39"/>
      <c r="AU205" s="39"/>
      <c r="AV205" s="39"/>
      <c r="AW205" s="39"/>
      <c r="AX205" s="39"/>
      <c r="AY205" s="39"/>
      <c r="AZ205" s="39"/>
      <c r="BA205" s="39"/>
      <c r="BB205" s="39"/>
      <c r="BC205" s="39"/>
      <c r="BD205" s="39"/>
      <c r="BE205" s="39"/>
      <c r="BF205" s="39"/>
      <c r="BG205" s="39"/>
      <c r="BH205" s="39"/>
      <c r="BI205" s="39"/>
      <c r="BJ205" s="39"/>
      <c r="BK205" s="39"/>
      <c r="BL205" s="39"/>
      <c r="BM205" s="39"/>
      <c r="BN205" s="39"/>
    </row>
    <row r="206" spans="1:66" ht="15" customHeigh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27">
        <v>387</v>
      </c>
      <c r="M206" s="309" t="s">
        <v>792</v>
      </c>
      <c r="N206" s="27" t="s">
        <v>793</v>
      </c>
      <c r="O206" s="27">
        <v>29742</v>
      </c>
      <c r="P206" s="50" t="s">
        <v>114</v>
      </c>
      <c r="Q206" s="27">
        <f t="shared" ref="Q206:S206" si="205">IFERROR(VLOOKUP(P206,B$8:E$125,2,0),0)</f>
        <v>512001</v>
      </c>
      <c r="R206" s="27" t="str">
        <f t="shared" si="205"/>
        <v>HGT.02.</v>
      </c>
      <c r="S206" s="341" t="str">
        <f t="shared" si="205"/>
        <v> Przygotowanie i wydawanie dań</v>
      </c>
      <c r="T206" s="206" t="s">
        <v>1217</v>
      </c>
      <c r="U206" s="361">
        <v>18</v>
      </c>
      <c r="V206" s="361">
        <v>9</v>
      </c>
      <c r="W206" s="29" t="s">
        <v>161</v>
      </c>
      <c r="X206" s="32">
        <v>18</v>
      </c>
      <c r="Y206" s="32">
        <v>9</v>
      </c>
      <c r="Z206" s="279" t="str">
        <f t="shared" si="201"/>
        <v>Zespół Szkół Ponadpodstawowych im. Hipolita Cegielskiego w Ziębicach ul. Wojska Polskiego 3, 57-220 Ziębice</v>
      </c>
      <c r="AA206" s="61" t="s">
        <v>55</v>
      </c>
      <c r="AB206" s="7" t="s">
        <v>81</v>
      </c>
      <c r="AC206" s="38"/>
      <c r="AD206" s="38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39"/>
      <c r="AX206" s="39"/>
      <c r="AY206" s="39"/>
      <c r="AZ206" s="39"/>
      <c r="BA206" s="39"/>
      <c r="BB206" s="39"/>
      <c r="BC206" s="39"/>
      <c r="BD206" s="39"/>
      <c r="BE206" s="39"/>
      <c r="BF206" s="39"/>
      <c r="BG206" s="39"/>
      <c r="BH206" s="39"/>
      <c r="BI206" s="39"/>
      <c r="BJ206" s="39"/>
      <c r="BK206" s="39"/>
      <c r="BL206" s="39"/>
      <c r="BM206" s="39"/>
      <c r="BN206" s="39"/>
    </row>
    <row r="207" spans="1:66" ht="15" customHeigh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27">
        <v>392</v>
      </c>
      <c r="M207" s="309" t="s">
        <v>792</v>
      </c>
      <c r="N207" s="27" t="s">
        <v>793</v>
      </c>
      <c r="O207" s="27">
        <v>29742</v>
      </c>
      <c r="P207" s="50" t="s">
        <v>54</v>
      </c>
      <c r="Q207" s="27">
        <f t="shared" ref="Q207:S207" si="206">IFERROR(VLOOKUP(P207,B$8:E$125,2,0),0)</f>
        <v>432106</v>
      </c>
      <c r="R207" s="27" t="str">
        <f t="shared" si="206"/>
        <v>SPL.01.</v>
      </c>
      <c r="S207" s="341" t="str">
        <f t="shared" si="206"/>
        <v>Obsługa magazynów</v>
      </c>
      <c r="T207" s="110" t="s">
        <v>1229</v>
      </c>
      <c r="U207" s="361">
        <v>5</v>
      </c>
      <c r="V207" s="361">
        <v>1</v>
      </c>
      <c r="W207" s="29" t="s">
        <v>161</v>
      </c>
      <c r="X207" s="32">
        <v>5</v>
      </c>
      <c r="Y207" s="32">
        <v>1</v>
      </c>
      <c r="Z207" s="279" t="str">
        <f t="shared" si="201"/>
        <v>Zespół Szkół Ponadpodstawowych im. Hipolita Cegielskiego w Ziębicach ul. Wojska Polskiego 3, 57-220 Ziębice</v>
      </c>
      <c r="AA207" s="61" t="s">
        <v>55</v>
      </c>
      <c r="AB207" s="38"/>
      <c r="AC207" s="7"/>
      <c r="AD207" s="38"/>
      <c r="AE207" s="3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39"/>
      <c r="BN207" s="39"/>
    </row>
    <row r="208" spans="1:66" ht="15" customHeigh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27">
        <v>391</v>
      </c>
      <c r="M208" s="309" t="s">
        <v>792</v>
      </c>
      <c r="N208" s="27" t="s">
        <v>793</v>
      </c>
      <c r="O208" s="27">
        <v>29742</v>
      </c>
      <c r="P208" s="50" t="s">
        <v>61</v>
      </c>
      <c r="Q208" s="27">
        <f t="shared" ref="Q208:S208" si="207">IFERROR(VLOOKUP(P208,B$8:E$125,2,0),0)</f>
        <v>723103</v>
      </c>
      <c r="R208" s="27" t="str">
        <f t="shared" si="207"/>
        <v>MOT.05.</v>
      </c>
      <c r="S208" s="341" t="str">
        <f t="shared" si="207"/>
        <v>Obsługa, diagnozowanie oraz naprawa pojazdów samochodowych</v>
      </c>
      <c r="T208" s="110" t="s">
        <v>1215</v>
      </c>
      <c r="U208" s="361">
        <v>15</v>
      </c>
      <c r="V208" s="361">
        <v>0</v>
      </c>
      <c r="W208" s="29" t="s">
        <v>161</v>
      </c>
      <c r="X208" s="32">
        <v>15</v>
      </c>
      <c r="Y208" s="32">
        <v>0</v>
      </c>
      <c r="Z208" s="279" t="str">
        <f t="shared" si="201"/>
        <v>Zespół Szkół Ponadpodstawowych im. Hipolita Cegielskiego w Ziębicach ul. Wojska Polskiego 3, 57-220 Ziębice</v>
      </c>
      <c r="AA208" s="61" t="s">
        <v>55</v>
      </c>
      <c r="AB208" s="38"/>
      <c r="AC208" s="38"/>
      <c r="AD208" s="38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98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39"/>
      <c r="BN208" s="39"/>
    </row>
    <row r="209" spans="1:66" ht="15" customHeigh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27">
        <v>385</v>
      </c>
      <c r="M209" s="309" t="s">
        <v>792</v>
      </c>
      <c r="N209" s="27" t="s">
        <v>793</v>
      </c>
      <c r="O209" s="27">
        <v>29742</v>
      </c>
      <c r="P209" s="50" t="s">
        <v>74</v>
      </c>
      <c r="Q209" s="27">
        <f t="shared" ref="Q209:S209" si="208">IFERROR(VLOOKUP(P209,B$8:E$125,2,0),0)</f>
        <v>522301</v>
      </c>
      <c r="R209" s="27" t="str">
        <f t="shared" si="208"/>
        <v>HAN.01.</v>
      </c>
      <c r="S209" s="341" t="str">
        <f t="shared" si="208"/>
        <v>Prowadzenie sprzedaży</v>
      </c>
      <c r="T209" s="110" t="s">
        <v>1260</v>
      </c>
      <c r="U209" s="361">
        <v>9</v>
      </c>
      <c r="V209" s="361">
        <v>8</v>
      </c>
      <c r="W209" s="29" t="s">
        <v>161</v>
      </c>
      <c r="X209" s="32">
        <v>9</v>
      </c>
      <c r="Y209" s="32">
        <v>8</v>
      </c>
      <c r="Z209" s="279" t="str">
        <f t="shared" si="201"/>
        <v>Zespół Szkół Ponadpodstawowych im. Hipolita Cegielskiego w Ziębicach ul. Wojska Polskiego 3, 57-220 Ziębice</v>
      </c>
      <c r="AA209" s="61" t="s">
        <v>55</v>
      </c>
      <c r="AB209" s="38" t="s">
        <v>249</v>
      </c>
      <c r="AC209" s="7" t="s">
        <v>1386</v>
      </c>
      <c r="AD209" s="38"/>
      <c r="AE209" s="39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39"/>
      <c r="BN209" s="39"/>
    </row>
    <row r="210" spans="1:66" ht="15" customHeigh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27">
        <v>384</v>
      </c>
      <c r="M210" s="309" t="s">
        <v>792</v>
      </c>
      <c r="N210" s="27" t="s">
        <v>793</v>
      </c>
      <c r="O210" s="27">
        <v>29742</v>
      </c>
      <c r="P210" s="50" t="s">
        <v>31</v>
      </c>
      <c r="Q210" s="27">
        <f t="shared" ref="Q210:S210" si="209">IFERROR(VLOOKUP(P210,B$8:E$125,2,0),0)</f>
        <v>751201</v>
      </c>
      <c r="R210" s="27" t="str">
        <f t="shared" si="209"/>
        <v>SPC.01.</v>
      </c>
      <c r="S210" s="341" t="str">
        <f t="shared" si="209"/>
        <v>Produkcja wyrobów cukierniczych</v>
      </c>
      <c r="T210" s="187" t="s">
        <v>160</v>
      </c>
      <c r="U210" s="32">
        <v>2</v>
      </c>
      <c r="V210" s="32">
        <v>1</v>
      </c>
      <c r="W210" s="29" t="s">
        <v>161</v>
      </c>
      <c r="X210" s="32">
        <v>2</v>
      </c>
      <c r="Y210" s="32">
        <v>1</v>
      </c>
      <c r="Z210" s="279" t="str">
        <f t="shared" si="201"/>
        <v>Centrum Kształcenia Zawodowego w Oleśnicy, ul. Wojska Polskiego 67</v>
      </c>
      <c r="AA210" s="61" t="s">
        <v>134</v>
      </c>
      <c r="AB210" s="38"/>
      <c r="AC210" s="38"/>
      <c r="AD210" s="38"/>
      <c r="AE210" s="39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/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  <c r="BC210" s="39"/>
      <c r="BD210" s="39"/>
      <c r="BE210" s="39"/>
      <c r="BF210" s="39"/>
      <c r="BG210" s="39"/>
      <c r="BH210" s="39"/>
      <c r="BI210" s="39"/>
      <c r="BJ210" s="39"/>
      <c r="BK210" s="39"/>
      <c r="BL210" s="39"/>
      <c r="BM210" s="39"/>
      <c r="BN210" s="39"/>
    </row>
    <row r="211" spans="1:66" ht="19.5" customHeigh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27">
        <v>388</v>
      </c>
      <c r="M211" s="309" t="s">
        <v>792</v>
      </c>
      <c r="N211" s="27" t="s">
        <v>793</v>
      </c>
      <c r="O211" s="27">
        <v>29742</v>
      </c>
      <c r="P211" s="50" t="s">
        <v>40</v>
      </c>
      <c r="Q211" s="27">
        <f t="shared" ref="Q211:S211" si="210">IFERROR(VLOOKUP(P211,B$8:E$125,2,0),0)</f>
        <v>741103</v>
      </c>
      <c r="R211" s="27" t="str">
        <f t="shared" si="210"/>
        <v>ELE.02.</v>
      </c>
      <c r="S211" s="341" t="str">
        <f t="shared" si="210"/>
        <v>Montaż, uruchamianie i konserwacja instalacji, maszyn i urządzeń elektrycznych</v>
      </c>
      <c r="T211" s="187" t="s">
        <v>140</v>
      </c>
      <c r="U211" s="362">
        <v>2</v>
      </c>
      <c r="V211" s="32">
        <v>0</v>
      </c>
      <c r="W211" s="29" t="s">
        <v>161</v>
      </c>
      <c r="X211" s="32">
        <v>2</v>
      </c>
      <c r="Y211" s="32">
        <v>0</v>
      </c>
      <c r="Z211" s="279" t="str">
        <f t="shared" si="201"/>
        <v>Centrum Kształcenia Zawodowego w Oleśnicy, ul. Wojska Polskiego 67</v>
      </c>
      <c r="AA211" s="61" t="s">
        <v>134</v>
      </c>
      <c r="AB211" s="38"/>
      <c r="AC211" s="38" t="s">
        <v>34</v>
      </c>
      <c r="AD211" s="38"/>
      <c r="AE211" s="3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39"/>
      <c r="BN211" s="39"/>
    </row>
    <row r="212" spans="1:66" ht="15" customHeigh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27">
        <v>389</v>
      </c>
      <c r="M212" s="309" t="s">
        <v>792</v>
      </c>
      <c r="N212" s="27" t="s">
        <v>793</v>
      </c>
      <c r="O212" s="27">
        <v>29742</v>
      </c>
      <c r="P212" s="50" t="s">
        <v>149</v>
      </c>
      <c r="Q212" s="27">
        <f t="shared" ref="Q212:S212" si="211">IFERROR(VLOOKUP(P212,B$8:E$125,2,0),0)</f>
        <v>713203</v>
      </c>
      <c r="R212" s="27" t="str">
        <f t="shared" si="211"/>
        <v>MOT.03.</v>
      </c>
      <c r="S212" s="341" t="str">
        <f t="shared" si="211"/>
        <v>Diagnozowanie i naprawa powłok lakierniczych</v>
      </c>
      <c r="T212" s="181" t="s">
        <v>216</v>
      </c>
      <c r="U212" s="32">
        <v>6</v>
      </c>
      <c r="V212" s="32">
        <v>0</v>
      </c>
      <c r="W212" s="29" t="s">
        <v>161</v>
      </c>
      <c r="X212" s="32">
        <v>6</v>
      </c>
      <c r="Y212" s="32">
        <v>0</v>
      </c>
      <c r="Z212" s="279" t="str">
        <f t="shared" si="201"/>
        <v>Centrum Kształcenia Zawodowego w Oleśnicy, ul. Wojska Polskiego 67</v>
      </c>
      <c r="AA212" s="61" t="s">
        <v>134</v>
      </c>
      <c r="AB212" s="38"/>
      <c r="AC212" s="38"/>
      <c r="AD212" s="38"/>
      <c r="AE212" s="3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39"/>
      <c r="BN212" s="39"/>
    </row>
    <row r="213" spans="1:66" ht="15" customHeigh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27">
        <v>390</v>
      </c>
      <c r="M213" s="309" t="s">
        <v>792</v>
      </c>
      <c r="N213" s="27" t="s">
        <v>793</v>
      </c>
      <c r="O213" s="27">
        <v>29742</v>
      </c>
      <c r="P213" s="50" t="s">
        <v>92</v>
      </c>
      <c r="Q213" s="27">
        <f t="shared" ref="Q213:S213" si="212">IFERROR(VLOOKUP(P213,B$8:E$125,2,0),0)</f>
        <v>752205</v>
      </c>
      <c r="R213" s="27" t="str">
        <f t="shared" si="212"/>
        <v>DRM.04.</v>
      </c>
      <c r="S213" s="341" t="str">
        <f t="shared" si="212"/>
        <v> Wytwarzanie wyrobów z drewna i materiałów drewnopochodnych</v>
      </c>
      <c r="T213" s="31" t="s">
        <v>75</v>
      </c>
      <c r="U213" s="32">
        <v>5</v>
      </c>
      <c r="V213" s="32">
        <v>0</v>
      </c>
      <c r="W213" s="29" t="s">
        <v>161</v>
      </c>
      <c r="X213" s="32">
        <v>5</v>
      </c>
      <c r="Y213" s="32">
        <v>0</v>
      </c>
      <c r="Z213" s="279" t="str">
        <f t="shared" si="201"/>
        <v>Centrum Kształcenia Zawodowego w Oleśnicy, ul. Wojska Polskiego 67</v>
      </c>
      <c r="AA213" s="61" t="s">
        <v>134</v>
      </c>
      <c r="AB213" s="38"/>
      <c r="AC213" s="38"/>
      <c r="AD213" s="38"/>
      <c r="AE213" s="3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39"/>
      <c r="BN213" s="39"/>
    </row>
    <row r="214" spans="1:66" ht="15" customHeigh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27">
        <v>395</v>
      </c>
      <c r="M214" s="50" t="s">
        <v>802</v>
      </c>
      <c r="N214" s="27" t="s">
        <v>793</v>
      </c>
      <c r="O214" s="27">
        <v>30693</v>
      </c>
      <c r="P214" s="50" t="s">
        <v>44</v>
      </c>
      <c r="Q214" s="27">
        <f t="shared" ref="Q214:S214" si="213">IFERROR(VLOOKUP(P214,B$8:E$125,2,0),0)</f>
        <v>514101</v>
      </c>
      <c r="R214" s="27" t="str">
        <f t="shared" si="213"/>
        <v>FRK.01.</v>
      </c>
      <c r="S214" s="341" t="str">
        <f t="shared" si="213"/>
        <v>Wykonywanie usług fryzjerskich</v>
      </c>
      <c r="T214" s="245" t="s">
        <v>216</v>
      </c>
      <c r="U214" s="79">
        <v>7</v>
      </c>
      <c r="V214" s="79">
        <v>7</v>
      </c>
      <c r="W214" s="78" t="s">
        <v>161</v>
      </c>
      <c r="X214" s="79">
        <v>7</v>
      </c>
      <c r="Y214" s="79">
        <v>7</v>
      </c>
      <c r="Z214" s="36" t="str">
        <f t="shared" si="201"/>
        <v>Centrum Kształcenia Zawodowego w Oleśnicy, ul. Wojska Polskiego 67</v>
      </c>
      <c r="AA214" s="61" t="s">
        <v>134</v>
      </c>
      <c r="AB214" s="198" t="s">
        <v>199</v>
      </c>
      <c r="AC214" s="66"/>
      <c r="AD214" s="38"/>
      <c r="AE214" s="3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39"/>
      <c r="BN214" s="39"/>
    </row>
    <row r="215" spans="1:66" ht="15" customHeigh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27">
        <v>396</v>
      </c>
      <c r="M215" s="50" t="s">
        <v>802</v>
      </c>
      <c r="N215" s="27" t="s">
        <v>793</v>
      </c>
      <c r="O215" s="27">
        <v>30693</v>
      </c>
      <c r="P215" s="50" t="s">
        <v>74</v>
      </c>
      <c r="Q215" s="27">
        <f t="shared" ref="Q215:S215" si="214">IFERROR(VLOOKUP(P215,B$8:E$125,2,0),0)</f>
        <v>522301</v>
      </c>
      <c r="R215" s="27" t="str">
        <f t="shared" si="214"/>
        <v>HAN.01.</v>
      </c>
      <c r="S215" s="341" t="str">
        <f t="shared" si="214"/>
        <v>Prowadzenie sprzedaży</v>
      </c>
      <c r="T215" s="181" t="s">
        <v>75</v>
      </c>
      <c r="U215" s="34">
        <v>6</v>
      </c>
      <c r="V215" s="34">
        <v>5</v>
      </c>
      <c r="W215" s="78" t="s">
        <v>161</v>
      </c>
      <c r="X215" s="34">
        <v>6</v>
      </c>
      <c r="Y215" s="34">
        <v>5</v>
      </c>
      <c r="Z215" s="36" t="str">
        <f t="shared" si="201"/>
        <v>Centrum Kształcenia Zawodowego w Oleśnicy, ul. Wojska Polskiego 67</v>
      </c>
      <c r="AA215" s="61" t="s">
        <v>134</v>
      </c>
      <c r="AB215" s="7"/>
      <c r="AC215" s="38"/>
      <c r="AD215" s="38"/>
      <c r="AE215" s="39"/>
      <c r="AF215" s="39"/>
      <c r="AG215" s="39"/>
      <c r="AH215" s="39"/>
      <c r="AI215" s="39"/>
      <c r="AJ215" s="39"/>
      <c r="AK215" s="39"/>
      <c r="AL215" s="39"/>
      <c r="AM215" s="39"/>
      <c r="AN215" s="39"/>
      <c r="AO215" s="39"/>
      <c r="AP215" s="39"/>
      <c r="AQ215" s="39"/>
      <c r="AR215" s="39"/>
      <c r="AS215" s="39"/>
      <c r="AT215" s="39"/>
      <c r="AU215" s="39"/>
      <c r="AV215" s="39"/>
      <c r="AW215" s="39"/>
      <c r="AX215" s="39"/>
      <c r="AY215" s="39"/>
      <c r="AZ215" s="39"/>
      <c r="BA215" s="39"/>
      <c r="BB215" s="39"/>
      <c r="BC215" s="39"/>
      <c r="BD215" s="39"/>
      <c r="BE215" s="39"/>
      <c r="BF215" s="39"/>
      <c r="BG215" s="39"/>
      <c r="BH215" s="39"/>
      <c r="BI215" s="39"/>
      <c r="BJ215" s="39"/>
      <c r="BK215" s="39"/>
      <c r="BL215" s="39"/>
      <c r="BM215" s="39"/>
      <c r="BN215" s="39"/>
    </row>
    <row r="216" spans="1:66" ht="15" customHeigh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27">
        <v>397</v>
      </c>
      <c r="M216" s="50" t="s">
        <v>802</v>
      </c>
      <c r="N216" s="27" t="s">
        <v>793</v>
      </c>
      <c r="O216" s="27">
        <v>30693</v>
      </c>
      <c r="P216" s="50" t="s">
        <v>114</v>
      </c>
      <c r="Q216" s="27">
        <f t="shared" ref="Q216:S216" si="215">IFERROR(VLOOKUP(P216,B$8:E$125,2,0),0)</f>
        <v>512001</v>
      </c>
      <c r="R216" s="27" t="str">
        <f t="shared" si="215"/>
        <v>HGT.02.</v>
      </c>
      <c r="S216" s="341" t="str">
        <f t="shared" si="215"/>
        <v> Przygotowanie i wydawanie dań</v>
      </c>
      <c r="T216" s="181" t="s">
        <v>140</v>
      </c>
      <c r="U216" s="34">
        <v>7</v>
      </c>
      <c r="V216" s="34">
        <v>3</v>
      </c>
      <c r="W216" s="78" t="s">
        <v>161</v>
      </c>
      <c r="X216" s="34">
        <v>7</v>
      </c>
      <c r="Y216" s="34">
        <v>3</v>
      </c>
      <c r="Z216" s="279" t="str">
        <f t="shared" si="201"/>
        <v>Centrum Kształcenia Zawodowego w Oleśnicy, ul. Wojska Polskiego 67</v>
      </c>
      <c r="AA216" s="61" t="s">
        <v>134</v>
      </c>
      <c r="AB216" s="38"/>
      <c r="AC216" s="38"/>
      <c r="AD216" s="38"/>
      <c r="AE216" s="3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/>
      <c r="AT216" s="39"/>
      <c r="AU216" s="39"/>
      <c r="AV216" s="39"/>
      <c r="AW216" s="39"/>
      <c r="AX216" s="39"/>
      <c r="AY216" s="39"/>
      <c r="AZ216" s="39"/>
      <c r="BA216" s="39"/>
      <c r="BB216" s="39"/>
      <c r="BC216" s="39"/>
      <c r="BD216" s="39"/>
      <c r="BE216" s="39"/>
      <c r="BF216" s="39"/>
      <c r="BG216" s="39"/>
      <c r="BH216" s="39"/>
      <c r="BI216" s="39"/>
      <c r="BJ216" s="39"/>
      <c r="BK216" s="39"/>
      <c r="BL216" s="39"/>
      <c r="BM216" s="39"/>
      <c r="BN216" s="39"/>
    </row>
    <row r="217" spans="1:66" ht="15" customHeigh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27">
        <v>398</v>
      </c>
      <c r="M217" s="50" t="s">
        <v>802</v>
      </c>
      <c r="N217" s="27" t="s">
        <v>793</v>
      </c>
      <c r="O217" s="27">
        <v>30693</v>
      </c>
      <c r="P217" s="50" t="s">
        <v>124</v>
      </c>
      <c r="Q217" s="27">
        <f t="shared" ref="Q217:S217" si="216">IFERROR(VLOOKUP(P217,B$8:E$125,2,0),0)</f>
        <v>722307</v>
      </c>
      <c r="R217" s="27" t="str">
        <f t="shared" si="216"/>
        <v>MEC.05.</v>
      </c>
      <c r="S217" s="341" t="str">
        <f t="shared" si="216"/>
        <v> Użytkowanie obrabiarek skrawających</v>
      </c>
      <c r="T217" s="181" t="s">
        <v>89</v>
      </c>
      <c r="U217" s="79">
        <v>15</v>
      </c>
      <c r="V217" s="79">
        <v>0</v>
      </c>
      <c r="W217" s="27" t="s">
        <v>161</v>
      </c>
      <c r="X217" s="79">
        <v>15</v>
      </c>
      <c r="Y217" s="79">
        <v>0</v>
      </c>
      <c r="Z217" s="279" t="str">
        <f t="shared" si="201"/>
        <v>Centrum Kształcenia Zawodowego w Oleśnicy, ul. Wojska Polskiego 67</v>
      </c>
      <c r="AA217" s="61" t="s">
        <v>134</v>
      </c>
      <c r="AB217" s="38"/>
      <c r="AC217" s="38"/>
      <c r="AD217" s="38"/>
      <c r="AE217" s="3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39"/>
      <c r="BN217" s="39"/>
    </row>
    <row r="218" spans="1:66" ht="15" customHeigh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27">
        <v>365</v>
      </c>
      <c r="M218" s="50" t="s">
        <v>775</v>
      </c>
      <c r="N218" s="27" t="s">
        <v>776</v>
      </c>
      <c r="O218" s="27">
        <v>84531</v>
      </c>
      <c r="P218" s="50" t="s">
        <v>57</v>
      </c>
      <c r="Q218" s="27">
        <f t="shared" ref="Q218:S218" si="217">IFERROR(VLOOKUP(P218,B$8:E$125,2,0),0)</f>
        <v>721306</v>
      </c>
      <c r="R218" s="27" t="str">
        <f t="shared" si="217"/>
        <v>MOT.01.</v>
      </c>
      <c r="S218" s="341" t="str">
        <f t="shared" si="217"/>
        <v>Diagnozowanie i naprawa nadwozi pojazdów samochodowych</v>
      </c>
      <c r="T218" s="187" t="s">
        <v>116</v>
      </c>
      <c r="U218" s="79">
        <v>1</v>
      </c>
      <c r="V218" s="79">
        <v>0</v>
      </c>
      <c r="W218" s="78" t="s">
        <v>33</v>
      </c>
      <c r="X218" s="79">
        <v>1</v>
      </c>
      <c r="Y218" s="79">
        <v>0</v>
      </c>
      <c r="Z218" s="279" t="str">
        <f t="shared" si="201"/>
        <v>Centrum Kształcenia Zawodowego w Świdnicy, 58-105 Świdnica, ul. Gen. Władysława Sikorskiego 41</v>
      </c>
      <c r="AA218" s="61" t="s">
        <v>34</v>
      </c>
      <c r="AB218" s="38"/>
      <c r="AC218" s="38"/>
      <c r="AD218" s="38"/>
      <c r="AE218" s="39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  <c r="BC218" s="39"/>
      <c r="BD218" s="39"/>
      <c r="BE218" s="39"/>
      <c r="BF218" s="39"/>
      <c r="BG218" s="39"/>
      <c r="BH218" s="39"/>
      <c r="BI218" s="39"/>
      <c r="BJ218" s="39"/>
      <c r="BK218" s="39"/>
      <c r="BL218" s="39"/>
      <c r="BM218" s="39"/>
      <c r="BN218" s="39"/>
    </row>
    <row r="219" spans="1:66" ht="15" customHeigh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27">
        <v>368</v>
      </c>
      <c r="M219" s="50" t="s">
        <v>775</v>
      </c>
      <c r="N219" s="27" t="s">
        <v>776</v>
      </c>
      <c r="O219" s="27">
        <v>84531</v>
      </c>
      <c r="P219" s="50" t="s">
        <v>120</v>
      </c>
      <c r="Q219" s="27">
        <f t="shared" ref="Q219:S219" si="218">IFERROR(VLOOKUP(P219,B$8:E$125,2,0),0)</f>
        <v>712618</v>
      </c>
      <c r="R219" s="27" t="str">
        <f t="shared" si="218"/>
        <v>BUD.09.</v>
      </c>
      <c r="S219" s="341" t="str">
        <f t="shared" si="218"/>
        <v>Wykonywanie robót związanych z budową, montażem i eksploatacją sieci oraz instalacji sanitarnych</v>
      </c>
      <c r="T219" s="187" t="s">
        <v>1227</v>
      </c>
      <c r="U219" s="79">
        <v>6</v>
      </c>
      <c r="V219" s="79">
        <v>0</v>
      </c>
      <c r="W219" s="78" t="s">
        <v>33</v>
      </c>
      <c r="X219" s="34">
        <v>6</v>
      </c>
      <c r="Y219" s="79">
        <v>0</v>
      </c>
      <c r="Z219" s="279" t="str">
        <f t="shared" si="201"/>
        <v>Centrum Kształcenia Zawodowego w Świdnicy, 58-105 Świdnica, ul. Gen. Władysława Sikorskiego 41</v>
      </c>
      <c r="AA219" s="61" t="s">
        <v>34</v>
      </c>
      <c r="AB219" s="38"/>
      <c r="AC219" s="38"/>
      <c r="AD219" s="38"/>
      <c r="AE219" s="3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17"/>
      <c r="AV219" s="317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  <c r="BM219" s="39"/>
      <c r="BN219" s="39"/>
    </row>
    <row r="220" spans="1:66" ht="15" customHeigh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27">
        <v>401</v>
      </c>
      <c r="M220" s="50" t="s">
        <v>802</v>
      </c>
      <c r="N220" s="27" t="s">
        <v>793</v>
      </c>
      <c r="O220" s="27">
        <v>30693</v>
      </c>
      <c r="P220" s="50" t="s">
        <v>40</v>
      </c>
      <c r="Q220" s="27">
        <f t="shared" ref="Q220:S220" si="219">IFERROR(VLOOKUP(P220,B$8:E$125,2,0),0)</f>
        <v>741103</v>
      </c>
      <c r="R220" s="27" t="str">
        <f t="shared" si="219"/>
        <v>ELE.02.</v>
      </c>
      <c r="S220" s="341" t="str">
        <f t="shared" si="219"/>
        <v>Montaż, uruchamianie i konserwacja instalacji, maszyn i urządzeń elektrycznych</v>
      </c>
      <c r="T220" s="187" t="s">
        <v>140</v>
      </c>
      <c r="U220" s="79">
        <v>1</v>
      </c>
      <c r="V220" s="79">
        <v>0</v>
      </c>
      <c r="W220" s="78" t="s">
        <v>161</v>
      </c>
      <c r="X220" s="79">
        <v>1</v>
      </c>
      <c r="Y220" s="79">
        <v>0</v>
      </c>
      <c r="Z220" s="279" t="str">
        <f t="shared" si="201"/>
        <v>Centrum Kształcenia Zawodowego w Oleśnicy, ul. Wojska Polskiego 67</v>
      </c>
      <c r="AA220" s="61" t="s">
        <v>134</v>
      </c>
      <c r="AB220" s="38"/>
      <c r="AC220" s="38"/>
      <c r="AD220" s="38"/>
      <c r="AE220" s="39"/>
      <c r="AF220" s="39"/>
      <c r="AG220" s="39"/>
      <c r="AH220" s="39"/>
      <c r="AI220" s="39"/>
      <c r="AJ220" s="39"/>
      <c r="AK220" s="39"/>
      <c r="AL220" s="39"/>
      <c r="AM220" s="39"/>
      <c r="AN220" s="39"/>
      <c r="AO220" s="39"/>
      <c r="AP220" s="39"/>
      <c r="AQ220" s="39"/>
      <c r="AR220" s="39"/>
      <c r="AS220" s="39"/>
      <c r="AT220" s="39"/>
      <c r="AU220" s="39"/>
      <c r="AV220" s="39"/>
      <c r="AW220" s="39"/>
      <c r="AX220" s="39"/>
      <c r="AY220" s="39"/>
      <c r="AZ220" s="39"/>
      <c r="BA220" s="39"/>
      <c r="BB220" s="39"/>
      <c r="BC220" s="39"/>
      <c r="BD220" s="39"/>
      <c r="BE220" s="39"/>
      <c r="BF220" s="39"/>
      <c r="BG220" s="39"/>
      <c r="BH220" s="39"/>
      <c r="BI220" s="39"/>
      <c r="BJ220" s="39"/>
      <c r="BK220" s="39"/>
      <c r="BL220" s="39"/>
      <c r="BM220" s="39"/>
      <c r="BN220" s="39"/>
    </row>
    <row r="221" spans="1:66" ht="15" customHeigh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27">
        <v>402</v>
      </c>
      <c r="M221" s="50" t="s">
        <v>802</v>
      </c>
      <c r="N221" s="27" t="s">
        <v>793</v>
      </c>
      <c r="O221" s="27">
        <v>30693</v>
      </c>
      <c r="P221" s="50" t="s">
        <v>92</v>
      </c>
      <c r="Q221" s="27">
        <f t="shared" ref="Q221:S221" si="220">IFERROR(VLOOKUP(P221,B$8:E$125,2,0),0)</f>
        <v>752205</v>
      </c>
      <c r="R221" s="27" t="str">
        <f t="shared" si="220"/>
        <v>DRM.04.</v>
      </c>
      <c r="S221" s="341" t="str">
        <f t="shared" si="220"/>
        <v> Wytwarzanie wyrobów z drewna i materiałów drewnopochodnych</v>
      </c>
      <c r="T221" s="181" t="s">
        <v>366</v>
      </c>
      <c r="U221" s="79">
        <v>1</v>
      </c>
      <c r="V221" s="79">
        <v>0</v>
      </c>
      <c r="W221" s="78"/>
      <c r="X221" s="79">
        <v>1</v>
      </c>
      <c r="Y221" s="79">
        <v>0</v>
      </c>
      <c r="Z221" s="30" t="str">
        <f t="shared" si="201"/>
        <v>Centrum Kształcenia Zawodowego w Oleśnicy, ul. Wojska Polskiego 67</v>
      </c>
      <c r="AA221" s="61" t="s">
        <v>134</v>
      </c>
      <c r="AB221" s="66"/>
      <c r="AC221" s="38"/>
      <c r="AD221" s="38"/>
      <c r="AE221" s="39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39"/>
      <c r="BN221" s="39"/>
    </row>
    <row r="222" spans="1:66" ht="15" customHeigh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27">
        <v>403</v>
      </c>
      <c r="M222" s="50" t="s">
        <v>802</v>
      </c>
      <c r="N222" s="27" t="s">
        <v>793</v>
      </c>
      <c r="O222" s="27">
        <v>30693</v>
      </c>
      <c r="P222" s="50" t="s">
        <v>61</v>
      </c>
      <c r="Q222" s="27">
        <f t="shared" ref="Q222:S222" si="221">IFERROR(VLOOKUP(P222,B$8:E$125,2,0),0)</f>
        <v>723103</v>
      </c>
      <c r="R222" s="27" t="str">
        <f t="shared" si="221"/>
        <v>MOT.05.</v>
      </c>
      <c r="S222" s="341" t="str">
        <f t="shared" si="221"/>
        <v>Obsługa, diagnozowanie oraz naprawa pojazdów samochodowych</v>
      </c>
      <c r="T222" s="181" t="s">
        <v>366</v>
      </c>
      <c r="U222" s="79">
        <v>11</v>
      </c>
      <c r="V222" s="79">
        <v>1</v>
      </c>
      <c r="W222" s="78" t="s">
        <v>161</v>
      </c>
      <c r="X222" s="79">
        <v>11</v>
      </c>
      <c r="Y222" s="79">
        <v>1</v>
      </c>
      <c r="Z222" s="30" t="str">
        <f t="shared" si="201"/>
        <v>Centrum Kształcenia Zawodowego w Oleśnicy, ul. Wojska Polskiego 67</v>
      </c>
      <c r="AA222" s="61" t="s">
        <v>134</v>
      </c>
      <c r="AB222" s="66"/>
      <c r="AC222" s="38"/>
      <c r="AD222" s="38"/>
      <c r="AE222" s="3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  <c r="BC222" s="39"/>
      <c r="BD222" s="39"/>
      <c r="BE222" s="39"/>
      <c r="BF222" s="39"/>
      <c r="BG222" s="39"/>
      <c r="BH222" s="39"/>
      <c r="BI222" s="39"/>
      <c r="BJ222" s="39"/>
      <c r="BK222" s="39"/>
      <c r="BL222" s="39"/>
      <c r="BM222" s="39"/>
      <c r="BN222" s="39"/>
    </row>
    <row r="223" spans="1:66" ht="1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27">
        <v>370</v>
      </c>
      <c r="M223" s="50" t="s">
        <v>775</v>
      </c>
      <c r="N223" s="27" t="s">
        <v>776</v>
      </c>
      <c r="O223" s="27">
        <v>84531</v>
      </c>
      <c r="P223" s="50" t="s">
        <v>254</v>
      </c>
      <c r="Q223" s="27">
        <f t="shared" ref="Q223:S223" si="222">IFERROR(VLOOKUP(P223,B$8:E$125,2,0),0)</f>
        <v>722204</v>
      </c>
      <c r="R223" s="27" t="str">
        <f t="shared" si="222"/>
        <v>MEC.08.</v>
      </c>
      <c r="S223" s="341" t="str">
        <f t="shared" si="222"/>
        <v>Wykonywanie i naprawa elementów maszyn, urządzeń i narzędzi</v>
      </c>
      <c r="T223" s="187" t="s">
        <v>160</v>
      </c>
      <c r="U223" s="79">
        <v>2</v>
      </c>
      <c r="V223" s="79">
        <v>0</v>
      </c>
      <c r="W223" s="78" t="s">
        <v>33</v>
      </c>
      <c r="X223" s="79">
        <v>2</v>
      </c>
      <c r="Y223" s="79">
        <v>0</v>
      </c>
      <c r="Z223" s="30" t="str">
        <f t="shared" si="201"/>
        <v>Centrum Kształcenia Zawodowego w Świdnicy, 58-105 Świdnica, ul. Gen. Władysława Sikorskiego 41</v>
      </c>
      <c r="AA223" s="61" t="s">
        <v>34</v>
      </c>
      <c r="AB223" s="66"/>
      <c r="AC223" s="66"/>
      <c r="AD223" s="38"/>
      <c r="AE223" s="39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</row>
    <row r="224" spans="1:66" ht="15" customHeigh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27">
        <v>381</v>
      </c>
      <c r="M224" s="50" t="s">
        <v>775</v>
      </c>
      <c r="N224" s="27" t="s">
        <v>776</v>
      </c>
      <c r="O224" s="27">
        <v>84531</v>
      </c>
      <c r="P224" s="50" t="s">
        <v>127</v>
      </c>
      <c r="Q224" s="27">
        <f t="shared" ref="Q224:S224" si="223">IFERROR(VLOOKUP(P224,B$8:E$125,2,0),0)</f>
        <v>751204</v>
      </c>
      <c r="R224" s="27" t="str">
        <f t="shared" si="223"/>
        <v>SPC.03.</v>
      </c>
      <c r="S224" s="341" t="str">
        <f t="shared" si="223"/>
        <v>Produkcja wyrobów piekarskich</v>
      </c>
      <c r="T224" s="315" t="s">
        <v>366</v>
      </c>
      <c r="U224" s="272">
        <v>3</v>
      </c>
      <c r="V224" s="272">
        <v>3</v>
      </c>
      <c r="W224" s="78" t="s">
        <v>33</v>
      </c>
      <c r="X224" s="79">
        <v>3</v>
      </c>
      <c r="Y224" s="79">
        <v>3</v>
      </c>
      <c r="Z224" s="279" t="str">
        <f t="shared" si="201"/>
        <v>Centrum Kształcenia Zawodowego w Świdnicy, 58-105 Świdnica, ul. Gen. Władysława Sikorskiego 41</v>
      </c>
      <c r="AA224" s="61" t="s">
        <v>34</v>
      </c>
      <c r="AB224" s="70"/>
      <c r="AC224" s="38"/>
      <c r="AD224" s="38"/>
      <c r="AE224" s="3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39"/>
      <c r="BN224" s="39"/>
    </row>
    <row r="225" spans="1:66" ht="15" customHeigh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27">
        <v>202</v>
      </c>
      <c r="M225" s="50" t="s">
        <v>244</v>
      </c>
      <c r="N225" s="27" t="s">
        <v>561</v>
      </c>
      <c r="O225" s="27">
        <v>31152</v>
      </c>
      <c r="P225" s="50" t="s">
        <v>31</v>
      </c>
      <c r="Q225" s="27">
        <f t="shared" ref="Q225:S225" si="224">IFERROR(VLOOKUP(P225,B$8:E$125,2,0),0)</f>
        <v>751201</v>
      </c>
      <c r="R225" s="27" t="str">
        <f t="shared" si="224"/>
        <v>SPC.01.</v>
      </c>
      <c r="S225" s="341" t="str">
        <f t="shared" si="224"/>
        <v>Produkcja wyrobów cukierniczych</v>
      </c>
      <c r="T225" s="187" t="s">
        <v>160</v>
      </c>
      <c r="U225" s="93">
        <v>9</v>
      </c>
      <c r="V225" s="93">
        <v>5</v>
      </c>
      <c r="W225" s="29" t="s">
        <v>161</v>
      </c>
      <c r="X225" s="32">
        <v>9</v>
      </c>
      <c r="Y225" s="32">
        <v>5</v>
      </c>
      <c r="Z225" s="279" t="str">
        <f t="shared" si="201"/>
        <v>Centrum Kształcenia Zawodowego w Oleśnicy, ul. Wojska Polskiego 67</v>
      </c>
      <c r="AA225" s="61" t="s">
        <v>134</v>
      </c>
      <c r="AB225" s="66"/>
      <c r="AC225" s="38"/>
      <c r="AD225" s="38"/>
      <c r="AE225" s="39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39"/>
      <c r="AU225" s="39"/>
      <c r="AV225" s="98" t="s">
        <v>417</v>
      </c>
      <c r="AW225" s="39"/>
      <c r="AX225" s="39"/>
      <c r="AY225" s="39"/>
      <c r="AZ225" s="39"/>
      <c r="BA225" s="39"/>
      <c r="BB225" s="39"/>
      <c r="BC225" s="39"/>
      <c r="BD225" s="39"/>
      <c r="BE225" s="39"/>
      <c r="BF225" s="39"/>
      <c r="BG225" s="39"/>
      <c r="BH225" s="39"/>
      <c r="BI225" s="39"/>
      <c r="BJ225" s="39"/>
      <c r="BK225" s="39"/>
      <c r="BL225" s="39"/>
      <c r="BM225" s="39"/>
      <c r="BN225" s="39"/>
    </row>
    <row r="226" spans="1:66" ht="15" customHeigh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27">
        <v>383</v>
      </c>
      <c r="M226" s="50" t="s">
        <v>775</v>
      </c>
      <c r="N226" s="27" t="s">
        <v>776</v>
      </c>
      <c r="O226" s="27">
        <v>84531</v>
      </c>
      <c r="P226" s="50" t="s">
        <v>137</v>
      </c>
      <c r="Q226" s="27">
        <f t="shared" ref="Q226:S226" si="225">IFERROR(VLOOKUP(P226,B$8:E$125,2,0),0)</f>
        <v>741203</v>
      </c>
      <c r="R226" s="27" t="str">
        <f t="shared" si="225"/>
        <v>MOT.02.</v>
      </c>
      <c r="S226" s="341" t="str">
        <f t="shared" si="225"/>
        <v>Obsługa, diagnozowanie oraz naprawa mechatronicznych systemów pojazdów samochodowych</v>
      </c>
      <c r="T226" s="204" t="s">
        <v>160</v>
      </c>
      <c r="U226" s="79">
        <v>2</v>
      </c>
      <c r="V226" s="79">
        <v>0</v>
      </c>
      <c r="W226" s="78" t="s">
        <v>33</v>
      </c>
      <c r="X226" s="79">
        <v>2</v>
      </c>
      <c r="Y226" s="79">
        <v>0</v>
      </c>
      <c r="Z226" s="30" t="str">
        <f t="shared" si="201"/>
        <v>Centrum Kształcenia Zawodowego w Świdnicy, 58-105 Świdnica, ul. Gen. Władysława Sikorskiego 41</v>
      </c>
      <c r="AA226" s="61" t="s">
        <v>34</v>
      </c>
      <c r="AB226" s="38"/>
      <c r="AC226" s="38"/>
      <c r="AD226" s="38"/>
      <c r="AE226" s="39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98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/>
      <c r="BM226" s="39"/>
      <c r="BN226" s="39"/>
    </row>
    <row r="227" spans="1:66" ht="15" customHeigh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27">
        <v>205</v>
      </c>
      <c r="M227" s="50" t="s">
        <v>244</v>
      </c>
      <c r="N227" s="27" t="s">
        <v>561</v>
      </c>
      <c r="O227" s="27">
        <v>31152</v>
      </c>
      <c r="P227" s="50" t="s">
        <v>44</v>
      </c>
      <c r="Q227" s="27">
        <f t="shared" ref="Q227:S227" si="226">IFERROR(VLOOKUP(P227,B$8:E$125,2,0),0)</f>
        <v>514101</v>
      </c>
      <c r="R227" s="27" t="str">
        <f t="shared" si="226"/>
        <v>FRK.01.</v>
      </c>
      <c r="S227" s="341" t="str">
        <f t="shared" si="226"/>
        <v>Wykonywanie usług fryzjerskich</v>
      </c>
      <c r="T227" s="245" t="s">
        <v>216</v>
      </c>
      <c r="U227" s="93">
        <v>8</v>
      </c>
      <c r="V227" s="93">
        <v>7</v>
      </c>
      <c r="W227" s="29" t="s">
        <v>161</v>
      </c>
      <c r="X227" s="32">
        <v>8</v>
      </c>
      <c r="Y227" s="32">
        <v>7</v>
      </c>
      <c r="Z227" s="279" t="str">
        <f t="shared" si="201"/>
        <v>Centrum Kształcenia Zawodowego w Oleśnicy, ul. Wojska Polskiego 67</v>
      </c>
      <c r="AA227" s="61" t="s">
        <v>134</v>
      </c>
      <c r="AB227" s="38"/>
      <c r="AC227" s="7"/>
      <c r="AD227" s="38"/>
      <c r="AE227" s="39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39"/>
      <c r="AX227" s="39"/>
      <c r="AY227" s="39"/>
      <c r="AZ227" s="39"/>
      <c r="BA227" s="39"/>
      <c r="BB227" s="39"/>
      <c r="BC227" s="39"/>
      <c r="BD227" s="39"/>
      <c r="BE227" s="39"/>
      <c r="BF227" s="39"/>
      <c r="BG227" s="39"/>
      <c r="BH227" s="39"/>
      <c r="BI227" s="39"/>
      <c r="BJ227" s="39"/>
      <c r="BK227" s="39"/>
      <c r="BL227" s="39"/>
      <c r="BM227" s="39"/>
      <c r="BN227" s="39"/>
    </row>
    <row r="228" spans="1:66" ht="15" customHeigh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27">
        <v>203</v>
      </c>
      <c r="M228" s="50" t="s">
        <v>244</v>
      </c>
      <c r="N228" s="27" t="s">
        <v>561</v>
      </c>
      <c r="O228" s="27">
        <v>31152</v>
      </c>
      <c r="P228" s="50" t="s">
        <v>114</v>
      </c>
      <c r="Q228" s="27">
        <f t="shared" ref="Q228:S228" si="227">IFERROR(VLOOKUP(P228,B$8:E$125,2,0),0)</f>
        <v>512001</v>
      </c>
      <c r="R228" s="27" t="str">
        <f t="shared" si="227"/>
        <v>HGT.02.</v>
      </c>
      <c r="S228" s="341" t="str">
        <f t="shared" si="227"/>
        <v> Przygotowanie i wydawanie dań</v>
      </c>
      <c r="T228" s="181" t="s">
        <v>140</v>
      </c>
      <c r="U228" s="93">
        <v>10</v>
      </c>
      <c r="V228" s="93">
        <v>6</v>
      </c>
      <c r="W228" s="29" t="s">
        <v>161</v>
      </c>
      <c r="X228" s="32">
        <v>10</v>
      </c>
      <c r="Y228" s="32">
        <v>6</v>
      </c>
      <c r="Z228" s="279" t="str">
        <f t="shared" si="201"/>
        <v>Centrum Kształcenia Zawodowego w Oleśnicy, ul. Wojska Polskiego 67</v>
      </c>
      <c r="AA228" s="61" t="s">
        <v>134</v>
      </c>
      <c r="AB228" s="38"/>
      <c r="AC228" s="38"/>
      <c r="AD228" s="38"/>
      <c r="AE228" s="39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  <c r="BM228" s="39"/>
      <c r="BN228" s="39"/>
    </row>
    <row r="229" spans="1:66" ht="15" customHeigh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27">
        <v>201</v>
      </c>
      <c r="M229" s="50" t="s">
        <v>244</v>
      </c>
      <c r="N229" s="27" t="s">
        <v>561</v>
      </c>
      <c r="O229" s="27">
        <v>31152</v>
      </c>
      <c r="P229" s="50" t="s">
        <v>149</v>
      </c>
      <c r="Q229" s="27">
        <f t="shared" ref="Q229:S229" si="228">IFERROR(VLOOKUP(P229,B$8:E$125,2,0),0)</f>
        <v>713203</v>
      </c>
      <c r="R229" s="27" t="str">
        <f t="shared" si="228"/>
        <v>MOT.03.</v>
      </c>
      <c r="S229" s="341" t="str">
        <f t="shared" si="228"/>
        <v>Diagnozowanie i naprawa powłok lakierniczych</v>
      </c>
      <c r="T229" s="181" t="s">
        <v>216</v>
      </c>
      <c r="U229" s="93">
        <v>3</v>
      </c>
      <c r="V229" s="93">
        <v>0</v>
      </c>
      <c r="W229" s="29" t="s">
        <v>161</v>
      </c>
      <c r="X229" s="32">
        <v>3</v>
      </c>
      <c r="Y229" s="32">
        <v>0</v>
      </c>
      <c r="Z229" s="279" t="str">
        <f t="shared" si="201"/>
        <v>Centrum Kształcenia Zawodowego w Oleśnicy, ul. Wojska Polskiego 67</v>
      </c>
      <c r="AA229" s="61" t="s">
        <v>134</v>
      </c>
      <c r="AB229" s="38"/>
      <c r="AC229" s="38"/>
      <c r="AD229" s="38"/>
      <c r="AE229" s="39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  <c r="BM229" s="39"/>
      <c r="BN229" s="39"/>
    </row>
    <row r="230" spans="1:66" ht="15" customHeigh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27">
        <v>194</v>
      </c>
      <c r="M230" s="50" t="s">
        <v>244</v>
      </c>
      <c r="N230" s="27" t="s">
        <v>561</v>
      </c>
      <c r="O230" s="27">
        <v>31152</v>
      </c>
      <c r="P230" s="50" t="s">
        <v>61</v>
      </c>
      <c r="Q230" s="27">
        <f t="shared" ref="Q230:S230" si="229">IFERROR(VLOOKUP(P230,B$8:E$125,2,0),0)</f>
        <v>723103</v>
      </c>
      <c r="R230" s="27" t="str">
        <f t="shared" si="229"/>
        <v>MOT.05.</v>
      </c>
      <c r="S230" s="341" t="str">
        <f t="shared" si="229"/>
        <v>Obsługa, diagnozowanie oraz naprawa pojazdów samochodowych</v>
      </c>
      <c r="T230" s="245" t="s">
        <v>1227</v>
      </c>
      <c r="U230" s="93">
        <v>19</v>
      </c>
      <c r="V230" s="93">
        <v>1</v>
      </c>
      <c r="W230" s="29" t="s">
        <v>161</v>
      </c>
      <c r="X230" s="32">
        <v>20</v>
      </c>
      <c r="Y230" s="32">
        <v>1</v>
      </c>
      <c r="Z230" s="279" t="str">
        <f t="shared" si="201"/>
        <v>Centrum Kształcenia Zawodowego w Oleśnicy, ul. Wojska Polskiego 67</v>
      </c>
      <c r="AA230" s="61" t="s">
        <v>134</v>
      </c>
      <c r="AB230" s="38"/>
      <c r="AC230" s="38"/>
      <c r="AD230" s="38"/>
      <c r="AE230" s="39"/>
      <c r="AF230" s="39"/>
      <c r="AG230" s="39"/>
      <c r="AH230" s="39"/>
      <c r="AI230" s="39"/>
      <c r="AJ230" s="39"/>
      <c r="AK230" s="39"/>
      <c r="AL230" s="39"/>
      <c r="AM230" s="39"/>
      <c r="AN230" s="39"/>
      <c r="AO230" s="39"/>
      <c r="AP230" s="39"/>
      <c r="AQ230" s="39"/>
      <c r="AR230" s="39"/>
      <c r="AS230" s="39"/>
      <c r="AT230" s="39"/>
      <c r="AU230" s="39"/>
      <c r="AV230" s="39"/>
      <c r="AW230" s="39"/>
      <c r="AX230" s="39"/>
      <c r="AY230" s="39"/>
      <c r="AZ230" s="39"/>
      <c r="BA230" s="39"/>
      <c r="BB230" s="39"/>
      <c r="BC230" s="39"/>
      <c r="BD230" s="39"/>
      <c r="BE230" s="39"/>
      <c r="BF230" s="39"/>
      <c r="BG230" s="39"/>
      <c r="BH230" s="39"/>
      <c r="BI230" s="39"/>
      <c r="BJ230" s="39"/>
      <c r="BK230" s="39"/>
      <c r="BL230" s="39"/>
      <c r="BM230" s="39"/>
      <c r="BN230" s="39"/>
    </row>
    <row r="231" spans="1:66" ht="15" customHeigh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27">
        <v>208</v>
      </c>
      <c r="M231" s="50" t="s">
        <v>244</v>
      </c>
      <c r="N231" s="27" t="s">
        <v>561</v>
      </c>
      <c r="O231" s="27">
        <v>31152</v>
      </c>
      <c r="P231" s="50" t="s">
        <v>327</v>
      </c>
      <c r="Q231" s="27">
        <f t="shared" ref="Q231:S231" si="230">IFERROR(VLOOKUP(P231,B$8:E$125,2,0),0)</f>
        <v>742118</v>
      </c>
      <c r="R231" s="27" t="str">
        <f t="shared" si="230"/>
        <v>ELM.03.</v>
      </c>
      <c r="S231" s="341" t="str">
        <f t="shared" si="230"/>
        <v>Montaż, uruchamianie i konserwacja urządzeń i systemów mechatronicznych</v>
      </c>
      <c r="T231" s="187"/>
      <c r="U231" s="93">
        <v>8</v>
      </c>
      <c r="V231" s="93">
        <v>1</v>
      </c>
      <c r="W231" s="29" t="s">
        <v>161</v>
      </c>
      <c r="X231" s="32">
        <v>0</v>
      </c>
      <c r="Y231" s="32">
        <v>0</v>
      </c>
      <c r="Z231" s="279" t="str">
        <f>IFERROR(VLOOKUP(AA231,AH$8:AI$46,2,0),0)</f>
        <v>Branżowa Szkoła 1 Stopnia w Zespole Szkół im. Jana Kasprowicza w Jelczu - Laskowicach</v>
      </c>
      <c r="AA231" s="61" t="s">
        <v>243</v>
      </c>
      <c r="AB231" s="38"/>
      <c r="AC231" s="38"/>
      <c r="AD231" s="38"/>
      <c r="AE231" s="39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/>
      <c r="AR231" s="39"/>
      <c r="AS231" s="39"/>
      <c r="AT231" s="39"/>
      <c r="AU231" s="39"/>
      <c r="AV231" s="39"/>
      <c r="AW231" s="39"/>
      <c r="AX231" s="39"/>
      <c r="AY231" s="39"/>
      <c r="AZ231" s="39"/>
      <c r="BA231" s="39"/>
      <c r="BB231" s="39"/>
      <c r="BC231" s="39"/>
      <c r="BD231" s="39"/>
      <c r="BE231" s="39"/>
      <c r="BF231" s="39"/>
      <c r="BG231" s="39"/>
      <c r="BH231" s="39"/>
      <c r="BI231" s="39"/>
      <c r="BJ231" s="39"/>
      <c r="BK231" s="39"/>
      <c r="BL231" s="39"/>
      <c r="BM231" s="39"/>
      <c r="BN231" s="39"/>
    </row>
    <row r="232" spans="1:66" ht="15" customHeigh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27">
        <v>399</v>
      </c>
      <c r="M232" s="50" t="s">
        <v>802</v>
      </c>
      <c r="N232" s="27" t="s">
        <v>793</v>
      </c>
      <c r="O232" s="27">
        <v>30693</v>
      </c>
      <c r="P232" s="50" t="s">
        <v>149</v>
      </c>
      <c r="Q232" s="27">
        <f t="shared" ref="Q232:S232" si="231">IFERROR(VLOOKUP(P232,B$8:E$125,2,0),0)</f>
        <v>713203</v>
      </c>
      <c r="R232" s="27" t="str">
        <f t="shared" si="231"/>
        <v>MOT.03.</v>
      </c>
      <c r="S232" s="341" t="str">
        <f t="shared" si="231"/>
        <v>Diagnozowanie i naprawa powłok lakierniczych</v>
      </c>
      <c r="T232" s="187" t="s">
        <v>89</v>
      </c>
      <c r="U232" s="79">
        <v>3</v>
      </c>
      <c r="V232" s="79">
        <v>0</v>
      </c>
      <c r="W232" s="78" t="s">
        <v>161</v>
      </c>
      <c r="X232" s="79">
        <v>3</v>
      </c>
      <c r="Y232" s="79">
        <v>0</v>
      </c>
      <c r="Z232" s="279" t="str">
        <f>IFERROR(VLOOKUP(AA232,AH$8:AI$35,2,0),0)</f>
        <v>Centrum Kształcenia Zawodowego w Świdnicy, 58-105 Świdnica, ul. Gen. Władysława Sikorskiego 41</v>
      </c>
      <c r="AA232" s="61" t="s">
        <v>34</v>
      </c>
      <c r="AB232" s="38"/>
      <c r="AC232" s="38"/>
      <c r="AD232" s="38"/>
      <c r="AE232" s="39"/>
      <c r="AF232" s="39"/>
      <c r="AG232" s="39"/>
      <c r="AH232" s="39"/>
      <c r="AI232" s="39"/>
      <c r="AJ232" s="39"/>
      <c r="AK232" s="39"/>
      <c r="AL232" s="39"/>
      <c r="AM232" s="39"/>
      <c r="AN232" s="39"/>
      <c r="AO232" s="39"/>
      <c r="AP232" s="39"/>
      <c r="AQ232" s="39"/>
      <c r="AR232" s="39"/>
      <c r="AS232" s="39"/>
      <c r="AT232" s="39"/>
      <c r="AU232" s="39"/>
      <c r="AV232" s="317"/>
      <c r="AW232" s="39"/>
      <c r="AX232" s="39"/>
      <c r="AY232" s="39"/>
      <c r="AZ232" s="39"/>
      <c r="BA232" s="39"/>
      <c r="BB232" s="39"/>
      <c r="BC232" s="39"/>
      <c r="BD232" s="39"/>
      <c r="BE232" s="39"/>
      <c r="BF232" s="39"/>
      <c r="BG232" s="39"/>
      <c r="BH232" s="39"/>
      <c r="BI232" s="39"/>
      <c r="BJ232" s="39"/>
      <c r="BK232" s="39"/>
      <c r="BL232" s="39"/>
      <c r="BM232" s="39"/>
      <c r="BN232" s="39"/>
    </row>
    <row r="233" spans="1:66" ht="15" customHeigh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27">
        <v>195</v>
      </c>
      <c r="M233" s="50" t="s">
        <v>244</v>
      </c>
      <c r="N233" s="27" t="s">
        <v>561</v>
      </c>
      <c r="O233" s="27">
        <v>31152</v>
      </c>
      <c r="P233" s="50" t="s">
        <v>124</v>
      </c>
      <c r="Q233" s="27">
        <f t="shared" ref="Q233:S233" si="232">IFERROR(VLOOKUP(P233,B$8:E$125,2,0),0)</f>
        <v>722307</v>
      </c>
      <c r="R233" s="27" t="str">
        <f t="shared" si="232"/>
        <v>MEC.05.</v>
      </c>
      <c r="S233" s="341" t="str">
        <f t="shared" si="232"/>
        <v> Użytkowanie obrabiarek skrawających</v>
      </c>
      <c r="T233" s="181"/>
      <c r="U233" s="93">
        <v>11</v>
      </c>
      <c r="V233" s="93">
        <v>1</v>
      </c>
      <c r="W233" s="29" t="s">
        <v>161</v>
      </c>
      <c r="X233" s="32">
        <v>0</v>
      </c>
      <c r="Y233" s="32">
        <v>0</v>
      </c>
      <c r="Z233" s="279" t="str">
        <f>IFERROR(VLOOKUP(AA233,AH$8:AI$46,2,0),0)</f>
        <v>Branżowa Szkoła 1 Stopnia w Zespole Szkół im. Jana Kasprowicza w Jelczu - Laskowicach</v>
      </c>
      <c r="AA233" s="61" t="s">
        <v>243</v>
      </c>
      <c r="AB233" s="38"/>
      <c r="AC233" s="38"/>
      <c r="AD233" s="38"/>
      <c r="AE233" s="3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/>
      <c r="BI233" s="39"/>
      <c r="BJ233" s="39"/>
      <c r="BK233" s="39"/>
      <c r="BL233" s="39"/>
      <c r="BM233" s="39"/>
      <c r="BN233" s="39"/>
    </row>
    <row r="234" spans="1:66" ht="15" customHeigh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27">
        <v>196</v>
      </c>
      <c r="M234" s="50" t="s">
        <v>244</v>
      </c>
      <c r="N234" s="27" t="s">
        <v>561</v>
      </c>
      <c r="O234" s="27">
        <v>31152</v>
      </c>
      <c r="P234" s="50" t="s">
        <v>124</v>
      </c>
      <c r="Q234" s="27">
        <f t="shared" ref="Q234:S234" si="233">IFERROR(VLOOKUP(P234,B$8:E$125,2,0),0)</f>
        <v>722307</v>
      </c>
      <c r="R234" s="27" t="str">
        <f t="shared" si="233"/>
        <v>MEC.05.</v>
      </c>
      <c r="S234" s="341" t="str">
        <f t="shared" si="233"/>
        <v> Użytkowanie obrabiarek skrawających</v>
      </c>
      <c r="T234" s="181" t="s">
        <v>89</v>
      </c>
      <c r="U234" s="93">
        <v>7</v>
      </c>
      <c r="V234" s="93">
        <v>0</v>
      </c>
      <c r="W234" s="29" t="s">
        <v>161</v>
      </c>
      <c r="X234" s="32">
        <v>7</v>
      </c>
      <c r="Y234" s="32">
        <v>0</v>
      </c>
      <c r="Z234" s="279" t="str">
        <f t="shared" ref="Z234:Z411" si="234">IFERROR(VLOOKUP(AA234,AH$8:AI$35,2,0),0)</f>
        <v>Centrum Kształcenia Zawodowego w Oleśnicy, ul. Wojska Polskiego 67</v>
      </c>
      <c r="AA234" s="61" t="s">
        <v>134</v>
      </c>
      <c r="AB234" s="38"/>
      <c r="AC234" s="38"/>
      <c r="AD234" s="38"/>
      <c r="AE234" s="39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  <c r="BC234" s="39"/>
      <c r="BD234" s="39"/>
      <c r="BE234" s="39"/>
      <c r="BF234" s="39"/>
      <c r="BG234" s="39"/>
      <c r="BH234" s="39"/>
      <c r="BI234" s="39"/>
      <c r="BJ234" s="39"/>
      <c r="BK234" s="39"/>
      <c r="BL234" s="39"/>
      <c r="BM234" s="39"/>
      <c r="BN234" s="39"/>
    </row>
    <row r="235" spans="1:66" ht="15" customHeigh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27">
        <v>204</v>
      </c>
      <c r="M235" s="50" t="s">
        <v>244</v>
      </c>
      <c r="N235" s="27" t="s">
        <v>561</v>
      </c>
      <c r="O235" s="27">
        <v>31152</v>
      </c>
      <c r="P235" s="50" t="s">
        <v>127</v>
      </c>
      <c r="Q235" s="27">
        <f t="shared" ref="Q235:S235" si="235">IFERROR(VLOOKUP(P235,B$8:E$125,2,0),0)</f>
        <v>751204</v>
      </c>
      <c r="R235" s="27" t="str">
        <f t="shared" si="235"/>
        <v>SPC.03.</v>
      </c>
      <c r="S235" s="341" t="str">
        <f t="shared" si="235"/>
        <v>Produkcja wyrobów piekarskich</v>
      </c>
      <c r="T235" s="31" t="s">
        <v>1232</v>
      </c>
      <c r="U235" s="93">
        <v>4</v>
      </c>
      <c r="V235" s="93">
        <v>2</v>
      </c>
      <c r="W235" s="29" t="s">
        <v>161</v>
      </c>
      <c r="X235" s="32">
        <v>4</v>
      </c>
      <c r="Y235" s="32">
        <v>2</v>
      </c>
      <c r="Z235" s="279" t="str">
        <f t="shared" si="234"/>
        <v>Centrum Kształcenia Zawodowego w Kłodzkiej Szkole Przedsiębiorczości w Kłodzku, ul. Szkolna 8, 57-300 Kłodzko</v>
      </c>
      <c r="AA235" s="61" t="s">
        <v>71</v>
      </c>
      <c r="AB235" s="66"/>
      <c r="AC235" s="38"/>
      <c r="AD235" s="38"/>
      <c r="AE235" s="39"/>
      <c r="AF235" s="39"/>
      <c r="AG235" s="39"/>
      <c r="AH235" s="39"/>
      <c r="AI235" s="39"/>
      <c r="AJ235" s="39"/>
      <c r="AK235" s="39"/>
      <c r="AL235" s="39"/>
      <c r="AM235" s="39"/>
      <c r="AN235" s="39"/>
      <c r="AO235" s="39"/>
      <c r="AP235" s="39"/>
      <c r="AQ235" s="39"/>
      <c r="AR235" s="39"/>
      <c r="AS235" s="39"/>
      <c r="AT235" s="39"/>
      <c r="AU235" s="98" t="s">
        <v>1348</v>
      </c>
      <c r="AV235" s="39"/>
      <c r="AW235" s="39"/>
      <c r="AX235" s="39"/>
      <c r="AY235" s="39"/>
      <c r="AZ235" s="39"/>
      <c r="BA235" s="39"/>
      <c r="BB235" s="39"/>
      <c r="BC235" s="39"/>
      <c r="BD235" s="39"/>
      <c r="BE235" s="39"/>
      <c r="BF235" s="39"/>
      <c r="BG235" s="39"/>
      <c r="BH235" s="39"/>
      <c r="BI235" s="39"/>
      <c r="BJ235" s="39"/>
      <c r="BK235" s="39"/>
      <c r="BL235" s="39"/>
      <c r="BM235" s="39"/>
      <c r="BN235" s="39"/>
    </row>
    <row r="236" spans="1:66" ht="15" customHeigh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27">
        <v>198</v>
      </c>
      <c r="M236" s="50" t="s">
        <v>244</v>
      </c>
      <c r="N236" s="27" t="s">
        <v>561</v>
      </c>
      <c r="O236" s="27">
        <v>31152</v>
      </c>
      <c r="P236" s="50" t="s">
        <v>74</v>
      </c>
      <c r="Q236" s="27">
        <f t="shared" ref="Q236:S236" si="236">IFERROR(VLOOKUP(P236,B$8:E$125,2,0),0)</f>
        <v>522301</v>
      </c>
      <c r="R236" s="27" t="str">
        <f t="shared" si="236"/>
        <v>HAN.01.</v>
      </c>
      <c r="S236" s="341" t="str">
        <f t="shared" si="236"/>
        <v>Prowadzenie sprzedaży</v>
      </c>
      <c r="T236" s="181" t="s">
        <v>75</v>
      </c>
      <c r="U236" s="93">
        <v>7</v>
      </c>
      <c r="V236" s="93">
        <v>3</v>
      </c>
      <c r="W236" s="29" t="s">
        <v>161</v>
      </c>
      <c r="X236" s="32">
        <v>7</v>
      </c>
      <c r="Y236" s="32">
        <v>3</v>
      </c>
      <c r="Z236" s="279" t="str">
        <f t="shared" si="234"/>
        <v>Centrum Kształcenia Zawodowego w Oleśnicy, ul. Wojska Polskiego 67</v>
      </c>
      <c r="AA236" s="61" t="s">
        <v>134</v>
      </c>
      <c r="AB236" s="66"/>
      <c r="AC236" s="66"/>
      <c r="AD236" s="38"/>
      <c r="AE236" s="39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  <c r="BC236" s="39"/>
      <c r="BD236" s="39"/>
      <c r="BE236" s="39"/>
      <c r="BF236" s="39"/>
      <c r="BG236" s="39"/>
      <c r="BH236" s="39"/>
      <c r="BI236" s="39"/>
      <c r="BJ236" s="39"/>
      <c r="BK236" s="39"/>
      <c r="BL236" s="39"/>
      <c r="BM236" s="39"/>
      <c r="BN236" s="39"/>
    </row>
    <row r="237" spans="1:66" ht="15" customHeigh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27">
        <v>197</v>
      </c>
      <c r="M237" s="50" t="s">
        <v>244</v>
      </c>
      <c r="N237" s="27" t="s">
        <v>561</v>
      </c>
      <c r="O237" s="27">
        <v>31152</v>
      </c>
      <c r="P237" s="50" t="s">
        <v>92</v>
      </c>
      <c r="Q237" s="27">
        <f t="shared" ref="Q237:S237" si="237">IFERROR(VLOOKUP(P237,B$8:E$125,2,0),0)</f>
        <v>752205</v>
      </c>
      <c r="R237" s="27" t="str">
        <f t="shared" si="237"/>
        <v>DRM.04.</v>
      </c>
      <c r="S237" s="341" t="str">
        <f t="shared" si="237"/>
        <v> Wytwarzanie wyrobów z drewna i materiałów drewnopochodnych</v>
      </c>
      <c r="T237" s="31" t="s">
        <v>75</v>
      </c>
      <c r="U237" s="93">
        <v>3</v>
      </c>
      <c r="V237" s="93">
        <v>0</v>
      </c>
      <c r="W237" s="29" t="s">
        <v>161</v>
      </c>
      <c r="X237" s="32">
        <v>3</v>
      </c>
      <c r="Y237" s="32">
        <v>0</v>
      </c>
      <c r="Z237" s="279" t="str">
        <f t="shared" si="234"/>
        <v>Centrum Kształcenia Zawodowego w Oleśnicy, ul. Wojska Polskiego 67</v>
      </c>
      <c r="AA237" s="61" t="s">
        <v>134</v>
      </c>
      <c r="AB237" s="66"/>
      <c r="AC237" s="66"/>
      <c r="AD237" s="38"/>
      <c r="AE237" s="39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  <c r="BC237" s="39"/>
      <c r="BD237" s="39"/>
      <c r="BE237" s="39"/>
      <c r="BF237" s="39"/>
      <c r="BG237" s="39"/>
      <c r="BH237" s="39"/>
      <c r="BI237" s="39"/>
      <c r="BJ237" s="39"/>
      <c r="BK237" s="39"/>
      <c r="BL237" s="39"/>
      <c r="BM237" s="39"/>
      <c r="BN237" s="39"/>
    </row>
    <row r="238" spans="1:66" ht="15" customHeigh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27">
        <v>200</v>
      </c>
      <c r="M238" s="50" t="s">
        <v>244</v>
      </c>
      <c r="N238" s="27" t="s">
        <v>561</v>
      </c>
      <c r="O238" s="27">
        <v>31152</v>
      </c>
      <c r="P238" s="50" t="s">
        <v>254</v>
      </c>
      <c r="Q238" s="27">
        <f t="shared" ref="Q238:S238" si="238">IFERROR(VLOOKUP(P238,B$8:E$125,2,0),0)</f>
        <v>722204</v>
      </c>
      <c r="R238" s="27" t="str">
        <f t="shared" si="238"/>
        <v>MEC.08.</v>
      </c>
      <c r="S238" s="341" t="str">
        <f t="shared" si="238"/>
        <v>Wykonywanie i naprawa elementów maszyn, urządzeń i narzędzi</v>
      </c>
      <c r="T238" s="152" t="s">
        <v>89</v>
      </c>
      <c r="U238" s="93">
        <v>3</v>
      </c>
      <c r="V238" s="93">
        <v>0</v>
      </c>
      <c r="W238" s="29" t="s">
        <v>161</v>
      </c>
      <c r="X238" s="32">
        <v>3</v>
      </c>
      <c r="Y238" s="32">
        <v>0</v>
      </c>
      <c r="Z238" s="279" t="str">
        <f t="shared" si="234"/>
        <v>Centrum Kształcenia Zawodowego w CKZiU,  ul. Tadeusza Kościuszki 27, 56-100 Wołów</v>
      </c>
      <c r="AA238" s="61" t="s">
        <v>162</v>
      </c>
      <c r="AB238" s="66"/>
      <c r="AC238" s="66"/>
      <c r="AD238" s="38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39"/>
      <c r="AW238" s="39"/>
      <c r="AX238" s="39"/>
      <c r="AY238" s="39"/>
      <c r="AZ238" s="39"/>
      <c r="BA238" s="39"/>
      <c r="BB238" s="39"/>
      <c r="BC238" s="39"/>
      <c r="BD238" s="39"/>
      <c r="BE238" s="39"/>
      <c r="BF238" s="39"/>
      <c r="BG238" s="39"/>
      <c r="BH238" s="39"/>
      <c r="BI238" s="39"/>
      <c r="BJ238" s="39"/>
      <c r="BK238" s="39"/>
      <c r="BL238" s="39"/>
      <c r="BM238" s="39"/>
      <c r="BN238" s="39"/>
    </row>
    <row r="239" spans="1:66" ht="15" customHeigh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27">
        <v>253</v>
      </c>
      <c r="M239" s="50" t="s">
        <v>658</v>
      </c>
      <c r="N239" s="27" t="s">
        <v>659</v>
      </c>
      <c r="O239" s="27">
        <v>31186</v>
      </c>
      <c r="P239" s="50" t="s">
        <v>44</v>
      </c>
      <c r="Q239" s="27">
        <f t="shared" ref="Q239:S239" si="239">IFERROR(VLOOKUP(P239,B$8:E$125,2,0),0)</f>
        <v>514101</v>
      </c>
      <c r="R239" s="27" t="str">
        <f t="shared" si="239"/>
        <v>FRK.01.</v>
      </c>
      <c r="S239" s="341" t="str">
        <f t="shared" si="239"/>
        <v>Wykonywanie usług fryzjerskich</v>
      </c>
      <c r="T239" s="206" t="s">
        <v>1387</v>
      </c>
      <c r="U239" s="163">
        <v>2</v>
      </c>
      <c r="V239" s="163">
        <v>2</v>
      </c>
      <c r="W239" s="27" t="s">
        <v>161</v>
      </c>
      <c r="X239" s="79">
        <v>2</v>
      </c>
      <c r="Y239" s="79">
        <v>2</v>
      </c>
      <c r="Z239" s="279" t="str">
        <f t="shared" si="234"/>
        <v>Zespół Szkół Ponadpodstawowych im. Hipolita Cegielskiego w Ziębicach ul. Wojska Polskiego 3, 57-220 Ziębice</v>
      </c>
      <c r="AA239" s="61" t="s">
        <v>55</v>
      </c>
      <c r="AB239" s="66"/>
      <c r="AC239" s="38"/>
      <c r="AD239" s="38"/>
      <c r="AE239" s="39"/>
      <c r="AF239" s="39"/>
      <c r="AG239" s="39"/>
      <c r="AH239" s="39"/>
      <c r="AI239" s="39"/>
      <c r="AJ239" s="39"/>
      <c r="AK239" s="39"/>
      <c r="AL239" s="39"/>
      <c r="AM239" s="39"/>
      <c r="AN239" s="39"/>
      <c r="AO239" s="39"/>
      <c r="AP239" s="39"/>
      <c r="AQ239" s="39"/>
      <c r="AR239" s="39"/>
      <c r="AS239" s="39"/>
      <c r="AT239" s="39"/>
      <c r="AU239" s="39"/>
      <c r="AV239" s="39"/>
      <c r="AW239" s="39"/>
      <c r="AX239" s="39"/>
      <c r="AY239" s="39"/>
      <c r="AZ239" s="39"/>
      <c r="BA239" s="39"/>
      <c r="BB239" s="39"/>
      <c r="BC239" s="39"/>
      <c r="BD239" s="39"/>
      <c r="BE239" s="39"/>
      <c r="BF239" s="39"/>
      <c r="BG239" s="39"/>
      <c r="BH239" s="39"/>
      <c r="BI239" s="39"/>
      <c r="BJ239" s="39"/>
      <c r="BK239" s="39"/>
      <c r="BL239" s="39"/>
      <c r="BM239" s="39"/>
      <c r="BN239" s="39"/>
    </row>
    <row r="240" spans="1:66" ht="15" customHeigh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27">
        <v>252</v>
      </c>
      <c r="M240" s="50" t="s">
        <v>658</v>
      </c>
      <c r="N240" s="27" t="s">
        <v>659</v>
      </c>
      <c r="O240" s="27">
        <v>31186</v>
      </c>
      <c r="P240" s="50" t="s">
        <v>74</v>
      </c>
      <c r="Q240" s="27">
        <f t="shared" ref="Q240:S240" si="240">IFERROR(VLOOKUP(P240,B$8:E$125,2,0),0)</f>
        <v>522301</v>
      </c>
      <c r="R240" s="27" t="str">
        <f t="shared" si="240"/>
        <v>HAN.01.</v>
      </c>
      <c r="S240" s="341" t="str">
        <f t="shared" si="240"/>
        <v>Prowadzenie sprzedaży</v>
      </c>
      <c r="T240" s="315" t="s">
        <v>75</v>
      </c>
      <c r="U240" s="272">
        <v>1</v>
      </c>
      <c r="V240" s="272">
        <v>0</v>
      </c>
      <c r="W240" s="27" t="s">
        <v>161</v>
      </c>
      <c r="X240" s="79">
        <v>1</v>
      </c>
      <c r="Y240" s="79">
        <v>0</v>
      </c>
      <c r="Z240" s="279" t="str">
        <f t="shared" si="234"/>
        <v>Centrum Kształcenia Zawodowego w Oleśnicy, ul. Wojska Polskiego 67</v>
      </c>
      <c r="AA240" s="61" t="s">
        <v>134</v>
      </c>
      <c r="AB240" s="66"/>
      <c r="AC240" s="38"/>
      <c r="AD240" s="38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39"/>
      <c r="AW240" s="39"/>
      <c r="AX240" s="39"/>
      <c r="AY240" s="39"/>
      <c r="AZ240" s="39"/>
      <c r="BA240" s="39"/>
      <c r="BB240" s="39"/>
      <c r="BC240" s="39"/>
      <c r="BD240" s="39"/>
      <c r="BE240" s="39"/>
      <c r="BF240" s="39"/>
      <c r="BG240" s="39"/>
      <c r="BH240" s="39"/>
      <c r="BI240" s="39"/>
      <c r="BJ240" s="39"/>
      <c r="BK240" s="39"/>
      <c r="BL240" s="39"/>
      <c r="BM240" s="39"/>
      <c r="BN240" s="39"/>
    </row>
    <row r="241" spans="1:66" ht="15" customHeigh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27">
        <v>254</v>
      </c>
      <c r="M241" s="50" t="s">
        <v>658</v>
      </c>
      <c r="N241" s="27" t="s">
        <v>659</v>
      </c>
      <c r="O241" s="27">
        <v>31186</v>
      </c>
      <c r="P241" s="50" t="s">
        <v>61</v>
      </c>
      <c r="Q241" s="27">
        <f t="shared" ref="Q241:S241" si="241">IFERROR(VLOOKUP(P241,B$8:E$125,2,0),0)</f>
        <v>723103</v>
      </c>
      <c r="R241" s="27" t="str">
        <f t="shared" si="241"/>
        <v>MOT.05.</v>
      </c>
      <c r="S241" s="341" t="str">
        <f t="shared" si="241"/>
        <v>Obsługa, diagnozowanie oraz naprawa pojazdów samochodowych</v>
      </c>
      <c r="T241" s="292" t="s">
        <v>1227</v>
      </c>
      <c r="U241" s="272">
        <v>5</v>
      </c>
      <c r="V241" s="272">
        <v>0</v>
      </c>
      <c r="W241" s="27" t="s">
        <v>161</v>
      </c>
      <c r="X241" s="79">
        <v>5</v>
      </c>
      <c r="Y241" s="79">
        <v>0</v>
      </c>
      <c r="Z241" s="279" t="str">
        <f t="shared" si="234"/>
        <v>Centrum Kształcenia Zawodowego w Oleśnicy, ul. Wojska Polskiego 67</v>
      </c>
      <c r="AA241" s="61" t="s">
        <v>134</v>
      </c>
      <c r="AB241" s="66"/>
      <c r="AC241" s="38"/>
      <c r="AD241" s="38"/>
      <c r="AE241" s="3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/>
      <c r="BH241" s="39"/>
      <c r="BI241" s="39"/>
      <c r="BJ241" s="39"/>
      <c r="BK241" s="39"/>
      <c r="BL241" s="39"/>
      <c r="BM241" s="39"/>
      <c r="BN241" s="39"/>
    </row>
    <row r="242" spans="1:66" ht="15" customHeigh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27">
        <v>255</v>
      </c>
      <c r="M242" s="50" t="s">
        <v>658</v>
      </c>
      <c r="N242" s="27" t="s">
        <v>659</v>
      </c>
      <c r="O242" s="27">
        <v>31186</v>
      </c>
      <c r="P242" s="50" t="s">
        <v>114</v>
      </c>
      <c r="Q242" s="27">
        <f t="shared" ref="Q242:S242" si="242">IFERROR(VLOOKUP(P242,B$8:E$125,2,0),0)</f>
        <v>512001</v>
      </c>
      <c r="R242" s="27" t="str">
        <f t="shared" si="242"/>
        <v>HGT.02.</v>
      </c>
      <c r="S242" s="341" t="str">
        <f t="shared" si="242"/>
        <v> Przygotowanie i wydawanie dań</v>
      </c>
      <c r="T242" s="315" t="s">
        <v>140</v>
      </c>
      <c r="U242" s="272">
        <v>1</v>
      </c>
      <c r="V242" s="272">
        <v>1</v>
      </c>
      <c r="W242" s="27" t="s">
        <v>161</v>
      </c>
      <c r="X242" s="79">
        <v>1</v>
      </c>
      <c r="Y242" s="79">
        <v>1</v>
      </c>
      <c r="Z242" s="279" t="str">
        <f t="shared" si="234"/>
        <v>Centrum Kształcenia Zawodowego w Oleśnicy, ul. Wojska Polskiego 67</v>
      </c>
      <c r="AA242" s="61" t="s">
        <v>134</v>
      </c>
      <c r="AB242" s="66"/>
      <c r="AC242" s="38"/>
      <c r="AD242" s="38"/>
      <c r="AE242" s="39"/>
      <c r="AF242" s="39"/>
      <c r="AG242" s="39"/>
      <c r="AH242" s="39"/>
      <c r="AI242" s="39"/>
      <c r="AJ242" s="39"/>
      <c r="AK242" s="39"/>
      <c r="AL242" s="39"/>
      <c r="AM242" s="39"/>
      <c r="AN242" s="39"/>
      <c r="AO242" s="39"/>
      <c r="AP242" s="39"/>
      <c r="AQ242" s="39"/>
      <c r="AR242" s="39"/>
      <c r="AS242" s="39"/>
      <c r="AT242" s="39"/>
      <c r="AU242" s="39"/>
      <c r="AV242" s="39"/>
      <c r="AW242" s="39"/>
      <c r="AX242" s="39"/>
      <c r="AY242" s="39"/>
      <c r="AZ242" s="39"/>
      <c r="BA242" s="39"/>
      <c r="BB242" s="39"/>
      <c r="BC242" s="39"/>
      <c r="BD242" s="39"/>
      <c r="BE242" s="39"/>
      <c r="BF242" s="39"/>
      <c r="BG242" s="39"/>
      <c r="BH242" s="39"/>
      <c r="BI242" s="39"/>
      <c r="BJ242" s="39"/>
      <c r="BK242" s="39"/>
      <c r="BL242" s="39"/>
      <c r="BM242" s="39"/>
      <c r="BN242" s="39"/>
    </row>
    <row r="243" spans="1:66" ht="13.5" customHeigh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27">
        <v>400</v>
      </c>
      <c r="M243" s="50" t="s">
        <v>802</v>
      </c>
      <c r="N243" s="27" t="s">
        <v>793</v>
      </c>
      <c r="O243" s="27">
        <v>30693</v>
      </c>
      <c r="P243" s="50" t="s">
        <v>120</v>
      </c>
      <c r="Q243" s="27">
        <f t="shared" ref="Q243:S243" si="243">IFERROR(VLOOKUP(P243,B$8:E$125,2,0),0)</f>
        <v>712618</v>
      </c>
      <c r="R243" s="27" t="str">
        <f t="shared" si="243"/>
        <v>BUD.09.</v>
      </c>
      <c r="S243" s="341" t="str">
        <f t="shared" si="243"/>
        <v>Wykonywanie robót związanych z budową, montażem i eksploatacją sieci oraz instalacji sanitarnych</v>
      </c>
      <c r="T243" s="315" t="s">
        <v>1227</v>
      </c>
      <c r="U243" s="272">
        <v>1</v>
      </c>
      <c r="V243" s="272">
        <v>0</v>
      </c>
      <c r="W243" s="78" t="s">
        <v>33</v>
      </c>
      <c r="X243" s="79">
        <v>1</v>
      </c>
      <c r="Y243" s="79">
        <v>0</v>
      </c>
      <c r="Z243" s="279" t="str">
        <f t="shared" si="234"/>
        <v>Centrum Kształcenia Zawodowego w Świdnicy, 58-105 Świdnica, ul. Gen. Władysława Sikorskiego 41</v>
      </c>
      <c r="AA243" s="61" t="s">
        <v>34</v>
      </c>
      <c r="AB243" s="66"/>
      <c r="AC243" s="38"/>
      <c r="AD243" s="38"/>
      <c r="AE243" s="39"/>
      <c r="AF243" s="39"/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17"/>
      <c r="AV243" s="39"/>
      <c r="AW243" s="39"/>
      <c r="AX243" s="39"/>
      <c r="AY243" s="39"/>
      <c r="AZ243" s="39"/>
      <c r="BA243" s="39"/>
      <c r="BB243" s="39"/>
      <c r="BC243" s="39"/>
      <c r="BD243" s="39"/>
      <c r="BE243" s="39"/>
      <c r="BF243" s="39"/>
      <c r="BG243" s="39"/>
      <c r="BH243" s="39"/>
      <c r="BI243" s="39"/>
      <c r="BJ243" s="39"/>
      <c r="BK243" s="39"/>
      <c r="BL243" s="39"/>
      <c r="BM243" s="39"/>
      <c r="BN243" s="39"/>
    </row>
    <row r="244" spans="1:66" ht="15" customHeigh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27">
        <v>517</v>
      </c>
      <c r="M244" s="50" t="s">
        <v>949</v>
      </c>
      <c r="N244" s="27" t="s">
        <v>950</v>
      </c>
      <c r="O244" s="27">
        <v>34791</v>
      </c>
      <c r="P244" s="50" t="s">
        <v>31</v>
      </c>
      <c r="Q244" s="27">
        <f t="shared" ref="Q244:S244" si="244">IFERROR(VLOOKUP(P244,B$8:E$125,2,0),0)</f>
        <v>751201</v>
      </c>
      <c r="R244" s="27" t="str">
        <f t="shared" si="244"/>
        <v>SPC.01.</v>
      </c>
      <c r="S244" s="341" t="str">
        <f t="shared" si="244"/>
        <v>Produkcja wyrobów cukierniczych</v>
      </c>
      <c r="T244" s="187" t="s">
        <v>160</v>
      </c>
      <c r="U244" s="79">
        <v>3</v>
      </c>
      <c r="V244" s="34">
        <v>2</v>
      </c>
      <c r="W244" s="27" t="s">
        <v>33</v>
      </c>
      <c r="X244" s="79">
        <v>3</v>
      </c>
      <c r="Y244" s="34">
        <v>2</v>
      </c>
      <c r="Z244" s="346" t="str">
        <f t="shared" si="234"/>
        <v>Centrum Kształcenia Zawodowego w Oleśnicy, ul. Wojska Polskiego 67</v>
      </c>
      <c r="AA244" s="61" t="s">
        <v>134</v>
      </c>
      <c r="AB244" s="66"/>
      <c r="AC244" s="7"/>
      <c r="AD244" s="38"/>
      <c r="AE244" s="39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  <c r="BC244" s="39"/>
      <c r="BD244" s="39"/>
      <c r="BE244" s="39"/>
      <c r="BF244" s="39"/>
      <c r="BG244" s="39"/>
      <c r="BH244" s="39"/>
      <c r="BI244" s="39"/>
      <c r="BJ244" s="39"/>
      <c r="BK244" s="39"/>
      <c r="BL244" s="39"/>
      <c r="BM244" s="39"/>
      <c r="BN244" s="39"/>
    </row>
    <row r="245" spans="1:66" ht="15" customHeigh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27">
        <v>518</v>
      </c>
      <c r="M245" s="50" t="s">
        <v>949</v>
      </c>
      <c r="N245" s="27" t="s">
        <v>950</v>
      </c>
      <c r="O245" s="27">
        <v>34791</v>
      </c>
      <c r="P245" s="50" t="s">
        <v>129</v>
      </c>
      <c r="Q245" s="27">
        <f t="shared" ref="Q245:S245" si="245">IFERROR(VLOOKUP(P245,B$8:E$125,2,0),0)</f>
        <v>741201</v>
      </c>
      <c r="R245" s="27" t="str">
        <f t="shared" si="245"/>
        <v>ELE.01.</v>
      </c>
      <c r="S245" s="341" t="str">
        <f t="shared" si="245"/>
        <v> Montaż i obsługa maszyn i urządzeń elektrycznych</v>
      </c>
      <c r="T245" s="187" t="s">
        <v>216</v>
      </c>
      <c r="U245" s="34">
        <v>4</v>
      </c>
      <c r="V245" s="79">
        <v>0</v>
      </c>
      <c r="W245" s="27" t="s">
        <v>33</v>
      </c>
      <c r="X245" s="34">
        <v>4</v>
      </c>
      <c r="Y245" s="79">
        <v>0</v>
      </c>
      <c r="Z245" s="279" t="str">
        <f t="shared" si="234"/>
        <v>Centrum Kształcenia Zawodowego i Ustawicznego, 67-400 Wschowa, Plac Kosynierów 1</v>
      </c>
      <c r="AA245" s="61" t="s">
        <v>181</v>
      </c>
      <c r="AB245" s="66"/>
      <c r="AC245" s="38"/>
      <c r="AD245" s="38"/>
      <c r="AE245" s="39"/>
      <c r="AF245" s="39"/>
      <c r="AG245" s="39"/>
      <c r="AH245" s="39"/>
      <c r="AI245" s="39"/>
      <c r="AJ245" s="39"/>
      <c r="AK245" s="39"/>
      <c r="AL245" s="39"/>
      <c r="AM245" s="39"/>
      <c r="AN245" s="39"/>
      <c r="AO245" s="39"/>
      <c r="AP245" s="39"/>
      <c r="AQ245" s="39"/>
      <c r="AR245" s="39"/>
      <c r="AS245" s="39"/>
      <c r="AT245" s="39"/>
      <c r="AU245" s="9" t="s">
        <v>1370</v>
      </c>
      <c r="AV245" s="39"/>
      <c r="AW245" s="39"/>
      <c r="AX245" s="39"/>
      <c r="AY245" s="39"/>
      <c r="AZ245" s="39"/>
      <c r="BA245" s="39"/>
      <c r="BB245" s="39"/>
      <c r="BC245" s="39"/>
      <c r="BD245" s="39"/>
      <c r="BE245" s="39"/>
      <c r="BF245" s="39"/>
      <c r="BG245" s="39"/>
      <c r="BH245" s="39"/>
      <c r="BI245" s="39"/>
      <c r="BJ245" s="39"/>
      <c r="BK245" s="39"/>
      <c r="BL245" s="39"/>
      <c r="BM245" s="39"/>
      <c r="BN245" s="39"/>
    </row>
    <row r="246" spans="1:66" ht="15" customHeigh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27">
        <v>519</v>
      </c>
      <c r="M246" s="50" t="s">
        <v>949</v>
      </c>
      <c r="N246" s="27" t="s">
        <v>950</v>
      </c>
      <c r="O246" s="27">
        <v>34791</v>
      </c>
      <c r="P246" s="50" t="s">
        <v>40</v>
      </c>
      <c r="Q246" s="27">
        <f t="shared" ref="Q246:S246" si="246">IFERROR(VLOOKUP(P246,B$8:E$125,2,0),0)</f>
        <v>741103</v>
      </c>
      <c r="R246" s="27" t="str">
        <f t="shared" si="246"/>
        <v>ELE.02.</v>
      </c>
      <c r="S246" s="341" t="str">
        <f t="shared" si="246"/>
        <v>Montaż, uruchamianie i konserwacja instalacji, maszyn i urządzeń elektrycznych</v>
      </c>
      <c r="T246" s="187" t="s">
        <v>366</v>
      </c>
      <c r="U246" s="34">
        <v>12</v>
      </c>
      <c r="V246" s="79">
        <v>0</v>
      </c>
      <c r="W246" s="27" t="s">
        <v>161</v>
      </c>
      <c r="X246" s="79">
        <v>13</v>
      </c>
      <c r="Y246" s="79">
        <v>0</v>
      </c>
      <c r="Z246" s="279" t="str">
        <f t="shared" si="234"/>
        <v>Centrum Kształcenia Zawodowego w Oleśnicy, ul. Wojska Polskiego 67</v>
      </c>
      <c r="AA246" s="61" t="s">
        <v>134</v>
      </c>
      <c r="AB246" s="66"/>
      <c r="AC246" s="38"/>
      <c r="AD246" s="38"/>
      <c r="AE246" s="3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  <c r="BM246" s="39"/>
      <c r="BN246" s="39"/>
    </row>
    <row r="247" spans="1:66" ht="15" customHeigh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27">
        <v>520</v>
      </c>
      <c r="M247" s="50" t="s">
        <v>949</v>
      </c>
      <c r="N247" s="27" t="s">
        <v>950</v>
      </c>
      <c r="O247" s="27">
        <v>34791</v>
      </c>
      <c r="P247" s="50" t="s">
        <v>44</v>
      </c>
      <c r="Q247" s="27">
        <f t="shared" ref="Q247:S247" si="247">IFERROR(VLOOKUP(P247,B$8:E$125,2,0),0)</f>
        <v>514101</v>
      </c>
      <c r="R247" s="27" t="str">
        <f t="shared" si="247"/>
        <v>FRK.01.</v>
      </c>
      <c r="S247" s="341" t="str">
        <f t="shared" si="247"/>
        <v>Wykonywanie usług fryzjerskich</v>
      </c>
      <c r="T247" s="245" t="s">
        <v>366</v>
      </c>
      <c r="U247" s="79">
        <v>12</v>
      </c>
      <c r="V247" s="79">
        <v>12</v>
      </c>
      <c r="W247" s="27" t="s">
        <v>33</v>
      </c>
      <c r="X247" s="79">
        <v>12</v>
      </c>
      <c r="Y247" s="79">
        <v>12</v>
      </c>
      <c r="Z247" s="279" t="str">
        <f t="shared" si="234"/>
        <v>Centrum Kształcenia Zawodowego w Oleśnicy, ul. Wojska Polskiego 67</v>
      </c>
      <c r="AA247" s="61" t="s">
        <v>134</v>
      </c>
      <c r="AB247" s="66"/>
      <c r="AC247" s="38"/>
      <c r="AD247" s="38"/>
      <c r="AE247" s="3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9"/>
      <c r="BN247" s="39"/>
    </row>
    <row r="248" spans="1:66" ht="15" customHeigh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27">
        <v>521</v>
      </c>
      <c r="M248" s="50" t="s">
        <v>949</v>
      </c>
      <c r="N248" s="27" t="s">
        <v>950</v>
      </c>
      <c r="O248" s="27">
        <v>34791</v>
      </c>
      <c r="P248" s="50" t="s">
        <v>114</v>
      </c>
      <c r="Q248" s="27">
        <f t="shared" ref="Q248:S248" si="248">IFERROR(VLOOKUP(P248,B$8:E$125,2,0),0)</f>
        <v>512001</v>
      </c>
      <c r="R248" s="27" t="str">
        <f t="shared" si="248"/>
        <v>HGT.02.</v>
      </c>
      <c r="S248" s="341" t="str">
        <f t="shared" si="248"/>
        <v> Przygotowanie i wydawanie dań</v>
      </c>
      <c r="T248" s="43" t="s">
        <v>1232</v>
      </c>
      <c r="U248" s="34">
        <v>13</v>
      </c>
      <c r="V248" s="34">
        <v>8</v>
      </c>
      <c r="W248" s="27" t="s">
        <v>33</v>
      </c>
      <c r="X248" s="34">
        <v>13</v>
      </c>
      <c r="Y248" s="34">
        <v>8</v>
      </c>
      <c r="Z248" s="279" t="str">
        <f t="shared" si="234"/>
        <v>Centrum Kształcenia Zawodowego w CKZiU,  ul. Tadeusza Kościuszki 27, 56-100 Wołów</v>
      </c>
      <c r="AA248" s="61" t="s">
        <v>162</v>
      </c>
      <c r="AB248" s="66"/>
      <c r="AC248" s="38"/>
      <c r="AD248" s="38"/>
      <c r="AE248" s="39"/>
      <c r="AF248" s="39"/>
      <c r="AG248" s="39"/>
      <c r="AH248" s="39"/>
      <c r="AI248" s="39"/>
      <c r="AJ248" s="39"/>
      <c r="AK248" s="39"/>
      <c r="AL248" s="39"/>
      <c r="AM248" s="39"/>
      <c r="AN248" s="39"/>
      <c r="AO248" s="39"/>
      <c r="AP248" s="39"/>
      <c r="AQ248" s="39"/>
      <c r="AR248" s="39"/>
      <c r="AS248" s="39"/>
      <c r="AT248" s="39"/>
      <c r="AU248" s="39"/>
      <c r="AV248" s="39"/>
      <c r="AW248" s="39"/>
      <c r="AX248" s="39"/>
      <c r="AY248" s="39"/>
      <c r="AZ248" s="39"/>
      <c r="BA248" s="39"/>
      <c r="BB248" s="39"/>
      <c r="BC248" s="39"/>
      <c r="BD248" s="39"/>
      <c r="BE248" s="39"/>
      <c r="BF248" s="39"/>
      <c r="BG248" s="39"/>
      <c r="BH248" s="39"/>
      <c r="BI248" s="39"/>
      <c r="BJ248" s="39"/>
      <c r="BK248" s="39"/>
      <c r="BL248" s="39"/>
      <c r="BM248" s="39"/>
      <c r="BN248" s="39"/>
    </row>
    <row r="249" spans="1:66" ht="15" customHeigh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27">
        <v>522</v>
      </c>
      <c r="M249" s="50" t="s">
        <v>949</v>
      </c>
      <c r="N249" s="27" t="s">
        <v>950</v>
      </c>
      <c r="O249" s="27">
        <v>34791</v>
      </c>
      <c r="P249" s="50" t="s">
        <v>149</v>
      </c>
      <c r="Q249" s="27">
        <f t="shared" ref="Q249:S249" si="249">IFERROR(VLOOKUP(P249,B$8:E$125,2,0),0)</f>
        <v>713203</v>
      </c>
      <c r="R249" s="27" t="str">
        <f t="shared" si="249"/>
        <v>MOT.03.</v>
      </c>
      <c r="S249" s="341" t="str">
        <f t="shared" si="249"/>
        <v>Diagnozowanie i naprawa powłok lakierniczych</v>
      </c>
      <c r="T249" s="187" t="s">
        <v>140</v>
      </c>
      <c r="U249" s="79">
        <v>4</v>
      </c>
      <c r="V249" s="79">
        <v>0</v>
      </c>
      <c r="W249" s="27" t="s">
        <v>33</v>
      </c>
      <c r="X249" s="79">
        <v>4</v>
      </c>
      <c r="Y249" s="79">
        <v>0</v>
      </c>
      <c r="Z249" s="346" t="str">
        <f t="shared" si="234"/>
        <v>Centrum Kształcenia Zawodowego i Ustawicznego, 67-400 Wschowa, Plac Kosynierów 1</v>
      </c>
      <c r="AA249" s="61" t="s">
        <v>181</v>
      </c>
      <c r="AB249" s="66"/>
      <c r="AC249" s="7"/>
      <c r="AD249" s="38"/>
      <c r="AE249" s="39"/>
      <c r="AF249" s="39"/>
      <c r="AG249" s="39"/>
      <c r="AH249" s="39"/>
      <c r="AI249" s="39"/>
      <c r="AJ249" s="39"/>
      <c r="AK249" s="39"/>
      <c r="AL249" s="39"/>
      <c r="AM249" s="39"/>
      <c r="AN249" s="39"/>
      <c r="AO249" s="39"/>
      <c r="AP249" s="39"/>
      <c r="AQ249" s="39"/>
      <c r="AR249" s="39"/>
      <c r="AS249" s="39"/>
      <c r="AT249" s="39"/>
      <c r="AU249" s="98" t="s">
        <v>1388</v>
      </c>
      <c r="AV249" s="39"/>
      <c r="AW249" s="39"/>
      <c r="AX249" s="39"/>
      <c r="AY249" s="39"/>
      <c r="AZ249" s="39"/>
      <c r="BA249" s="39"/>
      <c r="BB249" s="39"/>
      <c r="BC249" s="39"/>
      <c r="BD249" s="39"/>
      <c r="BE249" s="39"/>
      <c r="BF249" s="39"/>
      <c r="BG249" s="39"/>
      <c r="BH249" s="39"/>
      <c r="BI249" s="39"/>
      <c r="BJ249" s="39"/>
      <c r="BK249" s="39"/>
      <c r="BL249" s="39"/>
      <c r="BM249" s="39"/>
      <c r="BN249" s="39"/>
    </row>
    <row r="250" spans="1:66" ht="15" customHeigh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27">
        <v>523</v>
      </c>
      <c r="M250" s="50" t="s">
        <v>949</v>
      </c>
      <c r="N250" s="27" t="s">
        <v>950</v>
      </c>
      <c r="O250" s="27">
        <v>34791</v>
      </c>
      <c r="P250" s="50" t="s">
        <v>54</v>
      </c>
      <c r="Q250" s="27">
        <f t="shared" ref="Q250:S250" si="250">IFERROR(VLOOKUP(P250,B$8:E$125,2,0),0)</f>
        <v>432106</v>
      </c>
      <c r="R250" s="27" t="str">
        <f t="shared" si="250"/>
        <v>SPL.01.</v>
      </c>
      <c r="S250" s="341" t="str">
        <f t="shared" si="250"/>
        <v>Obsługa magazynów</v>
      </c>
      <c r="T250" s="152" t="s">
        <v>1363</v>
      </c>
      <c r="U250" s="79">
        <v>1</v>
      </c>
      <c r="V250" s="79">
        <v>0</v>
      </c>
      <c r="W250" s="27" t="s">
        <v>33</v>
      </c>
      <c r="X250" s="79">
        <v>1</v>
      </c>
      <c r="Y250" s="79">
        <v>0</v>
      </c>
      <c r="Z250" s="279" t="str">
        <f t="shared" si="234"/>
        <v>Centrum Kształcenia Zawodowego w Zespole Szkół i Placówek Kształcenia Zawodowego, ul.Botaniczna 66, 65-392  Zielona Góra</v>
      </c>
      <c r="AA250" s="61" t="s">
        <v>81</v>
      </c>
      <c r="AB250" s="66"/>
      <c r="AC250" s="38"/>
      <c r="AD250" s="38"/>
      <c r="AE250" s="39"/>
      <c r="AF250" s="39"/>
      <c r="AG250" s="39"/>
      <c r="AH250" s="39"/>
      <c r="AI250" s="39"/>
      <c r="AJ250" s="39"/>
      <c r="AK250" s="39"/>
      <c r="AL250" s="39"/>
      <c r="AM250" s="39"/>
      <c r="AN250" s="39"/>
      <c r="AO250" s="39"/>
      <c r="AP250" s="39"/>
      <c r="AQ250" s="39"/>
      <c r="AR250" s="39"/>
      <c r="AS250" s="39"/>
      <c r="AT250" s="39"/>
      <c r="AU250" s="39"/>
      <c r="AV250" s="39"/>
      <c r="AW250" s="39"/>
      <c r="AX250" s="39"/>
      <c r="AY250" s="39"/>
      <c r="AZ250" s="39"/>
      <c r="BA250" s="39"/>
      <c r="BB250" s="39"/>
      <c r="BC250" s="39"/>
      <c r="BD250" s="39"/>
      <c r="BE250" s="39"/>
      <c r="BF250" s="39"/>
      <c r="BG250" s="39"/>
      <c r="BH250" s="39"/>
      <c r="BI250" s="39"/>
      <c r="BJ250" s="39"/>
      <c r="BK250" s="39"/>
      <c r="BL250" s="39"/>
      <c r="BM250" s="39"/>
      <c r="BN250" s="39"/>
    </row>
    <row r="251" spans="1:66" ht="15" customHeigh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27">
        <v>524</v>
      </c>
      <c r="M251" s="50" t="s">
        <v>949</v>
      </c>
      <c r="N251" s="27" t="s">
        <v>950</v>
      </c>
      <c r="O251" s="27">
        <v>34791</v>
      </c>
      <c r="P251" s="50" t="s">
        <v>323</v>
      </c>
      <c r="Q251" s="27">
        <f t="shared" ref="Q251:S251" si="251">IFERROR(VLOOKUP(P251,B$8:E$125,2,0),0)</f>
        <v>834103</v>
      </c>
      <c r="R251" s="27" t="str">
        <f t="shared" si="251"/>
        <v>ROL.02.</v>
      </c>
      <c r="S251" s="341" t="str">
        <f t="shared" si="251"/>
        <v> Eksploatacja pojazdów, maszyn, urządzeń i narzędzi stosowanych w rolnictwie</v>
      </c>
      <c r="T251" s="69" t="s">
        <v>116</v>
      </c>
      <c r="U251" s="294">
        <v>7</v>
      </c>
      <c r="V251" s="294">
        <v>0</v>
      </c>
      <c r="W251" s="27" t="s">
        <v>33</v>
      </c>
      <c r="X251" s="294">
        <v>7</v>
      </c>
      <c r="Y251" s="294">
        <v>0</v>
      </c>
      <c r="Z251" s="279" t="str">
        <f t="shared" si="234"/>
        <v>Centrum Kształcenia Zawodowego i Ustawicznego, 67-400 Wschowa, Plac Kosynierów 1</v>
      </c>
      <c r="AA251" s="61" t="s">
        <v>181</v>
      </c>
      <c r="AB251" s="66"/>
      <c r="AC251" s="38"/>
      <c r="AD251" s="38"/>
      <c r="AE251" s="39"/>
      <c r="AF251" s="39"/>
      <c r="AG251" s="39"/>
      <c r="AH251" s="39"/>
      <c r="AI251" s="39"/>
      <c r="AJ251" s="39"/>
      <c r="AK251" s="39"/>
      <c r="AL251" s="39"/>
      <c r="AM251" s="39"/>
      <c r="AN251" s="39"/>
      <c r="AO251" s="39"/>
      <c r="AP251" s="39"/>
      <c r="AQ251" s="39"/>
      <c r="AR251" s="39"/>
      <c r="AS251" s="39"/>
      <c r="AT251" s="39"/>
      <c r="AU251" s="39"/>
      <c r="AV251" s="265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39"/>
      <c r="BN251" s="39"/>
    </row>
    <row r="252" spans="1:66" ht="15" customHeigh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27">
        <v>525</v>
      </c>
      <c r="M252" s="50" t="s">
        <v>949</v>
      </c>
      <c r="N252" s="27" t="s">
        <v>950</v>
      </c>
      <c r="O252" s="27">
        <v>34791</v>
      </c>
      <c r="P252" s="50" t="s">
        <v>61</v>
      </c>
      <c r="Q252" s="27">
        <f t="shared" ref="Q252:S252" si="252">IFERROR(VLOOKUP(P252,B$8:E$125,2,0),0)</f>
        <v>723103</v>
      </c>
      <c r="R252" s="27" t="str">
        <f t="shared" si="252"/>
        <v>MOT.05.</v>
      </c>
      <c r="S252" s="341" t="str">
        <f t="shared" si="252"/>
        <v>Obsługa, diagnozowanie oraz naprawa pojazdów samochodowych</v>
      </c>
      <c r="T252" s="152" t="s">
        <v>1358</v>
      </c>
      <c r="U252" s="34">
        <v>11</v>
      </c>
      <c r="V252" s="79">
        <v>0</v>
      </c>
      <c r="W252" s="27" t="s">
        <v>33</v>
      </c>
      <c r="X252" s="34">
        <v>11</v>
      </c>
      <c r="Y252" s="79">
        <v>0</v>
      </c>
      <c r="Z252" s="279" t="str">
        <f t="shared" si="234"/>
        <v>Centrum Kształcenia Zawodowego w CKZiU,  ul. Tadeusza Kościuszki 27, 56-100 Wołów</v>
      </c>
      <c r="AA252" s="61" t="s">
        <v>162</v>
      </c>
      <c r="AB252" s="66"/>
      <c r="AC252" s="38"/>
      <c r="AD252" s="38"/>
      <c r="AE252" s="39"/>
      <c r="AF252" s="39"/>
      <c r="AG252" s="39"/>
      <c r="AH252" s="39"/>
      <c r="AI252" s="39"/>
      <c r="AJ252" s="39"/>
      <c r="AK252" s="39"/>
      <c r="AL252" s="39"/>
      <c r="AM252" s="39"/>
      <c r="AN252" s="39"/>
      <c r="AO252" s="39"/>
      <c r="AP252" s="39"/>
      <c r="AQ252" s="39"/>
      <c r="AR252" s="39"/>
      <c r="AS252" s="39"/>
      <c r="AT252" s="39"/>
      <c r="AU252" s="39"/>
      <c r="AV252" s="39"/>
      <c r="AW252" s="39"/>
      <c r="AX252" s="39"/>
      <c r="AY252" s="39"/>
      <c r="AZ252" s="39"/>
      <c r="BA252" s="39"/>
      <c r="BB252" s="39"/>
      <c r="BC252" s="39"/>
      <c r="BD252" s="39"/>
      <c r="BE252" s="39"/>
      <c r="BF252" s="39"/>
      <c r="BG252" s="39"/>
      <c r="BH252" s="39"/>
      <c r="BI252" s="39"/>
      <c r="BJ252" s="39"/>
      <c r="BK252" s="39"/>
      <c r="BL252" s="39"/>
      <c r="BM252" s="39"/>
      <c r="BN252" s="39"/>
    </row>
    <row r="253" spans="1:66" ht="15" customHeigh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27">
        <v>526</v>
      </c>
      <c r="M253" s="50" t="s">
        <v>949</v>
      </c>
      <c r="N253" s="27" t="s">
        <v>950</v>
      </c>
      <c r="O253" s="27">
        <v>34791</v>
      </c>
      <c r="P253" s="50" t="s">
        <v>310</v>
      </c>
      <c r="Q253" s="27">
        <f t="shared" ref="Q253:S253" si="253">IFERROR(VLOOKUP(P253,B$8:E$125,2,0),0)</f>
        <v>731103</v>
      </c>
      <c r="R253" s="27" t="str">
        <f t="shared" si="253"/>
        <v>MEP.01.</v>
      </c>
      <c r="S253" s="341" t="str">
        <f t="shared" si="253"/>
        <v>Montaż i naprawa maszyn i urządzeń precyzyjnych</v>
      </c>
      <c r="T253" s="78" t="s">
        <v>140</v>
      </c>
      <c r="U253" s="79">
        <v>1</v>
      </c>
      <c r="V253" s="79">
        <v>0</v>
      </c>
      <c r="W253" s="27" t="s">
        <v>33</v>
      </c>
      <c r="X253" s="79">
        <v>1</v>
      </c>
      <c r="Y253" s="79">
        <v>0</v>
      </c>
      <c r="Z253" s="30" t="str">
        <f t="shared" si="234"/>
        <v>Centrum Kształcenia Zawodowego i Ustawicznego, 67-400 Wschowa, Plac Kosynierów 1</v>
      </c>
      <c r="AA253" s="61" t="s">
        <v>181</v>
      </c>
      <c r="AB253" s="66"/>
      <c r="AC253" s="38"/>
      <c r="AD253" s="38"/>
      <c r="AE253" s="39"/>
      <c r="AF253" s="39"/>
      <c r="AG253" s="39"/>
      <c r="AH253" s="39"/>
      <c r="AI253" s="39"/>
      <c r="AJ253" s="39"/>
      <c r="AK253" s="39"/>
      <c r="AL253" s="39"/>
      <c r="AM253" s="39"/>
      <c r="AN253" s="39"/>
      <c r="AO253" s="39"/>
      <c r="AP253" s="39"/>
      <c r="AQ253" s="39"/>
      <c r="AR253" s="39"/>
      <c r="AS253" s="39"/>
      <c r="AT253" s="39"/>
      <c r="AU253" s="98" t="s">
        <v>1350</v>
      </c>
      <c r="AV253" s="39"/>
      <c r="AW253" s="39"/>
      <c r="AX253" s="39"/>
      <c r="AY253" s="39"/>
      <c r="AZ253" s="39"/>
      <c r="BA253" s="39"/>
      <c r="BB253" s="39"/>
      <c r="BC253" s="39"/>
      <c r="BD253" s="39"/>
      <c r="BE253" s="39"/>
      <c r="BF253" s="39"/>
      <c r="BG253" s="39"/>
      <c r="BH253" s="39"/>
      <c r="BI253" s="39"/>
      <c r="BJ253" s="39"/>
      <c r="BK253" s="39"/>
      <c r="BL253" s="39"/>
      <c r="BM253" s="39"/>
      <c r="BN253" s="39"/>
    </row>
    <row r="254" spans="1:66" ht="15" customHeigh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27">
        <v>527</v>
      </c>
      <c r="M254" s="50" t="s">
        <v>949</v>
      </c>
      <c r="N254" s="27" t="s">
        <v>950</v>
      </c>
      <c r="O254" s="27">
        <v>34791</v>
      </c>
      <c r="P254" s="50" t="s">
        <v>327</v>
      </c>
      <c r="Q254" s="27">
        <f t="shared" ref="Q254:S254" si="254">IFERROR(VLOOKUP(P254,B$8:E$125,2,0),0)</f>
        <v>742118</v>
      </c>
      <c r="R254" s="27" t="str">
        <f t="shared" si="254"/>
        <v>ELM.03.</v>
      </c>
      <c r="S254" s="341" t="str">
        <f t="shared" si="254"/>
        <v>Montaż, uruchamianie i konserwacja urządzeń i systemów mechatronicznych</v>
      </c>
      <c r="T254" s="181" t="s">
        <v>140</v>
      </c>
      <c r="U254" s="79">
        <v>1</v>
      </c>
      <c r="V254" s="79">
        <v>0</v>
      </c>
      <c r="W254" s="27" t="s">
        <v>33</v>
      </c>
      <c r="X254" s="79">
        <v>1</v>
      </c>
      <c r="Y254" s="79">
        <v>0</v>
      </c>
      <c r="Z254" s="279" t="str">
        <f t="shared" si="234"/>
        <v>Centrum Kształcenia Zawodowego i Ustawicznego, 67-400 Wschowa, Plac Kosynierów 1</v>
      </c>
      <c r="AA254" s="61" t="s">
        <v>181</v>
      </c>
      <c r="AB254" s="66"/>
      <c r="AC254" s="38"/>
      <c r="AD254" s="38"/>
      <c r="AE254" s="39"/>
      <c r="AF254" s="39"/>
      <c r="AG254" s="39"/>
      <c r="AH254" s="39"/>
      <c r="AI254" s="39"/>
      <c r="AJ254" s="39"/>
      <c r="AK254" s="39"/>
      <c r="AL254" s="39"/>
      <c r="AM254" s="39"/>
      <c r="AN254" s="39"/>
      <c r="AO254" s="39"/>
      <c r="AP254" s="39"/>
      <c r="AQ254" s="39"/>
      <c r="AR254" s="39"/>
      <c r="AS254" s="39"/>
      <c r="AT254" s="39"/>
      <c r="AU254" s="9" t="s">
        <v>1350</v>
      </c>
      <c r="AV254" s="39"/>
      <c r="AW254" s="39"/>
      <c r="AX254" s="39"/>
      <c r="AY254" s="39"/>
      <c r="AZ254" s="39"/>
      <c r="BA254" s="39"/>
      <c r="BB254" s="39"/>
      <c r="BC254" s="39"/>
      <c r="BD254" s="39"/>
      <c r="BE254" s="39"/>
      <c r="BF254" s="39"/>
      <c r="BG254" s="39"/>
      <c r="BH254" s="39"/>
      <c r="BI254" s="39"/>
      <c r="BJ254" s="39"/>
      <c r="BK254" s="39"/>
      <c r="BL254" s="39"/>
      <c r="BM254" s="39"/>
      <c r="BN254" s="39"/>
    </row>
    <row r="255" spans="1:66" ht="1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27">
        <v>528</v>
      </c>
      <c r="M255" s="50" t="s">
        <v>949</v>
      </c>
      <c r="N255" s="27" t="s">
        <v>950</v>
      </c>
      <c r="O255" s="27">
        <v>34791</v>
      </c>
      <c r="P255" s="50" t="s">
        <v>79</v>
      </c>
      <c r="Q255" s="27">
        <f t="shared" ref="Q255:S255" si="255">IFERROR(VLOOKUP(P255,B$8:E$125,2,0),0)</f>
        <v>712905</v>
      </c>
      <c r="R255" s="27" t="str">
        <f t="shared" si="255"/>
        <v>BUD.11.</v>
      </c>
      <c r="S255" s="341" t="str">
        <f t="shared" si="255"/>
        <v> Wykonywanie robót montażowych, okładzinowych i wykończeniowych</v>
      </c>
      <c r="T255" s="363" t="s">
        <v>1250</v>
      </c>
      <c r="U255" s="79">
        <v>1</v>
      </c>
      <c r="V255" s="79">
        <v>0</v>
      </c>
      <c r="W255" s="27" t="s">
        <v>161</v>
      </c>
      <c r="X255" s="79">
        <v>1</v>
      </c>
      <c r="Y255" s="79">
        <v>0</v>
      </c>
      <c r="Z255" s="279" t="str">
        <f t="shared" si="234"/>
        <v>Centrum Kształcenia Zawodowego i Ustawicznego, 67-400 Wschowa, Plac Kosynierów 1</v>
      </c>
      <c r="AA255" s="61" t="s">
        <v>181</v>
      </c>
      <c r="AB255" s="7"/>
      <c r="AC255" s="38"/>
      <c r="AD255" s="38"/>
      <c r="AE255" s="39"/>
      <c r="AF255" s="39"/>
      <c r="AG255" s="39"/>
      <c r="AH255" s="39"/>
      <c r="AI255" s="39"/>
      <c r="AJ255" s="39"/>
      <c r="AK255" s="39"/>
      <c r="AL255" s="39"/>
      <c r="AM255" s="39"/>
      <c r="AN255" s="39"/>
      <c r="AO255" s="39"/>
      <c r="AP255" s="39"/>
      <c r="AQ255" s="39"/>
      <c r="AR255" s="39"/>
      <c r="AS255" s="39"/>
      <c r="AT255" s="39"/>
      <c r="AU255" s="39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</row>
    <row r="256" spans="1:66" ht="1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27">
        <v>531</v>
      </c>
      <c r="M256" s="50" t="s">
        <v>949</v>
      </c>
      <c r="N256" s="27" t="s">
        <v>950</v>
      </c>
      <c r="O256" s="27">
        <v>34791</v>
      </c>
      <c r="P256" s="50" t="s">
        <v>127</v>
      </c>
      <c r="Q256" s="27">
        <f t="shared" ref="Q256:S256" si="256">IFERROR(VLOOKUP(P256,B$8:E$125,2,0),0)</f>
        <v>751204</v>
      </c>
      <c r="R256" s="27" t="str">
        <f t="shared" si="256"/>
        <v>SPC.03.</v>
      </c>
      <c r="S256" s="341" t="str">
        <f t="shared" si="256"/>
        <v>Produkcja wyrobów piekarskich</v>
      </c>
      <c r="T256" s="31" t="s">
        <v>1232</v>
      </c>
      <c r="U256" s="79">
        <v>1</v>
      </c>
      <c r="V256" s="79">
        <v>0</v>
      </c>
      <c r="W256" s="27" t="s">
        <v>33</v>
      </c>
      <c r="X256" s="79">
        <v>1</v>
      </c>
      <c r="Y256" s="79">
        <v>0</v>
      </c>
      <c r="Z256" s="279" t="str">
        <f t="shared" si="234"/>
        <v>Centrum Kształcenia Zawodowego w Kłodzkiej Szkole Przedsiębiorczości w Kłodzku, ul. Szkolna 8, 57-300 Kłodzko</v>
      </c>
      <c r="AA256" s="61" t="s">
        <v>71</v>
      </c>
      <c r="AB256" s="38"/>
      <c r="AC256" s="38" t="s">
        <v>34</v>
      </c>
      <c r="AD256" s="38"/>
      <c r="AE256" s="39"/>
      <c r="AF256" s="39"/>
      <c r="AG256" s="39"/>
      <c r="AH256" s="39"/>
      <c r="AI256" s="39"/>
      <c r="AJ256" s="39"/>
      <c r="AK256" s="39"/>
      <c r="AL256" s="39"/>
      <c r="AM256" s="39"/>
      <c r="AN256" s="39"/>
      <c r="AO256" s="39"/>
      <c r="AP256" s="39"/>
      <c r="AQ256" s="39"/>
      <c r="AR256" s="39"/>
      <c r="AS256" s="39"/>
      <c r="AT256" s="39"/>
      <c r="AU256" s="98" t="s">
        <v>1370</v>
      </c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</row>
    <row r="257" spans="1:66" ht="1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27">
        <v>532</v>
      </c>
      <c r="M257" s="50" t="s">
        <v>949</v>
      </c>
      <c r="N257" s="27" t="s">
        <v>950</v>
      </c>
      <c r="O257" s="27">
        <v>34791</v>
      </c>
      <c r="P257" s="50" t="s">
        <v>530</v>
      </c>
      <c r="Q257" s="27">
        <f t="shared" ref="Q257:S257" si="257">IFERROR(VLOOKUP(P257,B$8:E$125,2,0),0)</f>
        <v>911205</v>
      </c>
      <c r="R257" s="27" t="str">
        <f t="shared" si="257"/>
        <v>HGT.05.</v>
      </c>
      <c r="S257" s="341" t="str">
        <f t="shared" si="257"/>
        <v>Wykonywanie prac pomocniczych w obiektach świadczących usługi hotelarskie</v>
      </c>
      <c r="T257" s="31" t="s">
        <v>234</v>
      </c>
      <c r="U257" s="79">
        <v>1</v>
      </c>
      <c r="V257" s="79">
        <v>1</v>
      </c>
      <c r="W257" s="27" t="s">
        <v>33</v>
      </c>
      <c r="X257" s="79">
        <v>1</v>
      </c>
      <c r="Y257" s="79">
        <v>1</v>
      </c>
      <c r="Z257" s="279" t="str">
        <f t="shared" si="234"/>
        <v>Centrum Kształcenia Zawodowego w Kłodzkiej Szkole Przedsiębiorczości w Kłodzku, ul. Szkolna 8, 57-300 Kłodzko</v>
      </c>
      <c r="AA257" s="61" t="s">
        <v>71</v>
      </c>
      <c r="AB257" s="38"/>
      <c r="AC257" s="38"/>
      <c r="AD257" s="38"/>
      <c r="AE257" s="39"/>
      <c r="AF257" s="39"/>
      <c r="AG257" s="39"/>
      <c r="AH257" s="39"/>
      <c r="AI257" s="39"/>
      <c r="AJ257" s="39"/>
      <c r="AK257" s="39"/>
      <c r="AL257" s="39"/>
      <c r="AM257" s="39"/>
      <c r="AN257" s="39"/>
      <c r="AO257" s="39"/>
      <c r="AP257" s="39"/>
      <c r="AQ257" s="39"/>
      <c r="AR257" s="39"/>
      <c r="AS257" s="39"/>
      <c r="AT257" s="39"/>
      <c r="AU257" s="98" t="s">
        <v>1370</v>
      </c>
      <c r="AV257" s="9" t="s">
        <v>1389</v>
      </c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</row>
    <row r="258" spans="1:66" ht="1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27">
        <v>535</v>
      </c>
      <c r="M258" s="50" t="s">
        <v>949</v>
      </c>
      <c r="N258" s="27" t="s">
        <v>950</v>
      </c>
      <c r="O258" s="27">
        <v>34791</v>
      </c>
      <c r="P258" s="50" t="s">
        <v>143</v>
      </c>
      <c r="Q258" s="27">
        <f t="shared" ref="Q258:S258" si="258">IFERROR(VLOOKUP(P258,B$8:E$125,2,0),0)</f>
        <v>742117</v>
      </c>
      <c r="R258" s="27" t="str">
        <f t="shared" si="258"/>
        <v>ELM.02.</v>
      </c>
      <c r="S258" s="341" t="str">
        <f t="shared" si="258"/>
        <v>Montaż oraz instalowanie układów i urządzeń elektronicznych</v>
      </c>
      <c r="T258" s="187" t="s">
        <v>140</v>
      </c>
      <c r="U258" s="79">
        <v>1</v>
      </c>
      <c r="V258" s="79">
        <v>0</v>
      </c>
      <c r="W258" s="27" t="s">
        <v>33</v>
      </c>
      <c r="X258" s="79">
        <v>1</v>
      </c>
      <c r="Y258" s="79">
        <v>0</v>
      </c>
      <c r="Z258" s="279" t="str">
        <f t="shared" si="234"/>
        <v>Centrum Kształcenia Zawodowego i Ustawicznego, 67-400 Wschowa, Plac Kosynierów 1</v>
      </c>
      <c r="AA258" s="61" t="s">
        <v>181</v>
      </c>
      <c r="AB258" s="38"/>
      <c r="AC258" s="38"/>
      <c r="AD258" s="38"/>
      <c r="AE258" s="39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98" t="s">
        <v>1350</v>
      </c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</row>
    <row r="259" spans="1:66" ht="1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27">
        <v>538</v>
      </c>
      <c r="M259" s="50" t="s">
        <v>949</v>
      </c>
      <c r="N259" s="27" t="s">
        <v>950</v>
      </c>
      <c r="O259" s="27">
        <v>34791</v>
      </c>
      <c r="P259" s="50" t="s">
        <v>647</v>
      </c>
      <c r="Q259" s="27">
        <f t="shared" ref="Q259:S259" si="259">IFERROR(VLOOKUP(P259,B$8:E$125,2,0),0)</f>
        <v>722204</v>
      </c>
      <c r="R259" s="27" t="str">
        <f t="shared" si="259"/>
        <v>MEC.08.</v>
      </c>
      <c r="S259" s="341" t="str">
        <f t="shared" si="259"/>
        <v>Wykonywanie i naprawa elementów maszyn, urządzeń i narzędzi</v>
      </c>
      <c r="T259" s="152" t="s">
        <v>89</v>
      </c>
      <c r="U259" s="34">
        <v>11</v>
      </c>
      <c r="V259" s="79">
        <v>0</v>
      </c>
      <c r="W259" s="27" t="s">
        <v>161</v>
      </c>
      <c r="X259" s="34">
        <v>11</v>
      </c>
      <c r="Y259" s="79">
        <v>0</v>
      </c>
      <c r="Z259" s="279" t="str">
        <f t="shared" si="234"/>
        <v>Centrum Kształcenia Zawodowego w CKZiU,  ul. Tadeusza Kościuszki 27, 56-100 Wołów</v>
      </c>
      <c r="AA259" s="61" t="s">
        <v>162</v>
      </c>
      <c r="AB259" s="66"/>
      <c r="AC259" s="38"/>
      <c r="AD259" s="38"/>
      <c r="AE259" s="39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</row>
    <row r="260" spans="1:66" ht="1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27">
        <v>660</v>
      </c>
      <c r="M260" s="50" t="s">
        <v>1122</v>
      </c>
      <c r="N260" s="27" t="s">
        <v>1123</v>
      </c>
      <c r="O260" s="27">
        <v>34795</v>
      </c>
      <c r="P260" s="50" t="s">
        <v>74</v>
      </c>
      <c r="Q260" s="27">
        <f t="shared" ref="Q260:S260" si="260">IFERROR(VLOOKUP(P260,B$8:E$125,2,0),0)</f>
        <v>522301</v>
      </c>
      <c r="R260" s="27" t="str">
        <f t="shared" si="260"/>
        <v>HAN.01.</v>
      </c>
      <c r="S260" s="341" t="str">
        <f t="shared" si="260"/>
        <v>Prowadzenie sprzedaży</v>
      </c>
      <c r="T260" s="152" t="s">
        <v>116</v>
      </c>
      <c r="U260" s="79">
        <v>28</v>
      </c>
      <c r="V260" s="79">
        <v>24</v>
      </c>
      <c r="W260" s="78" t="s">
        <v>161</v>
      </c>
      <c r="X260" s="79">
        <v>0</v>
      </c>
      <c r="Y260" s="79">
        <v>0</v>
      </c>
      <c r="Z260" s="30" t="str">
        <f t="shared" si="234"/>
        <v>Centrum Kształcenia Zawodowego w CKZiU,  ul. Tadeusza Kościuszki 27, 56-100 Wołów</v>
      </c>
      <c r="AA260" s="61" t="s">
        <v>162</v>
      </c>
      <c r="AB260" s="38"/>
      <c r="AC260" s="38"/>
      <c r="AD260" s="38"/>
      <c r="AE260" s="39"/>
      <c r="AF260" s="39"/>
      <c r="AG260" s="39"/>
      <c r="AH260" s="39"/>
      <c r="AI260" s="39"/>
      <c r="AJ260" s="39"/>
      <c r="AK260" s="39"/>
      <c r="AL260" s="39"/>
      <c r="AM260" s="39"/>
      <c r="AN260" s="39"/>
      <c r="AO260" s="39"/>
      <c r="AP260" s="39"/>
      <c r="AQ260" s="39"/>
      <c r="AR260" s="39"/>
      <c r="AS260" s="39"/>
      <c r="AT260" s="39"/>
      <c r="AU260" s="39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</row>
    <row r="261" spans="1:66" ht="1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27">
        <v>661</v>
      </c>
      <c r="M261" s="50" t="s">
        <v>1122</v>
      </c>
      <c r="N261" s="27" t="s">
        <v>1123</v>
      </c>
      <c r="O261" s="27">
        <v>34795</v>
      </c>
      <c r="P261" s="50" t="s">
        <v>61</v>
      </c>
      <c r="Q261" s="27">
        <f t="shared" ref="Q261:S261" si="261">IFERROR(VLOOKUP(P261,B$8:E$125,2,0),0)</f>
        <v>723103</v>
      </c>
      <c r="R261" s="27" t="str">
        <f t="shared" si="261"/>
        <v>MOT.05.</v>
      </c>
      <c r="S261" s="341" t="str">
        <f t="shared" si="261"/>
        <v>Obsługa, diagnozowanie oraz naprawa pojazdów samochodowych</v>
      </c>
      <c r="T261" s="152" t="s">
        <v>1358</v>
      </c>
      <c r="U261" s="79">
        <v>13</v>
      </c>
      <c r="V261" s="79">
        <v>0</v>
      </c>
      <c r="W261" s="27" t="s">
        <v>161</v>
      </c>
      <c r="X261" s="79">
        <v>0</v>
      </c>
      <c r="Y261" s="79">
        <v>0</v>
      </c>
      <c r="Z261" s="279" t="str">
        <f t="shared" si="234"/>
        <v>Centrum Kształcenia Zawodowego w CKZiU,  ul. Tadeusza Kościuszki 27, 56-100 Wołów</v>
      </c>
      <c r="AA261" s="61" t="s">
        <v>162</v>
      </c>
      <c r="AB261" s="38"/>
      <c r="AC261" s="38"/>
      <c r="AD261" s="38"/>
      <c r="AE261" s="39"/>
      <c r="AF261" s="39"/>
      <c r="AG261" s="39"/>
      <c r="AH261" s="39"/>
      <c r="AI261" s="39"/>
      <c r="AJ261" s="39"/>
      <c r="AK261" s="39"/>
      <c r="AL261" s="39"/>
      <c r="AM261" s="39"/>
      <c r="AN261" s="39"/>
      <c r="AO261" s="39"/>
      <c r="AP261" s="39"/>
      <c r="AQ261" s="39"/>
      <c r="AR261" s="39"/>
      <c r="AS261" s="39"/>
      <c r="AT261" s="39"/>
      <c r="AU261" s="39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</row>
    <row r="262" spans="1:66" ht="1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27">
        <v>662</v>
      </c>
      <c r="M262" s="50" t="s">
        <v>1122</v>
      </c>
      <c r="N262" s="27" t="s">
        <v>1123</v>
      </c>
      <c r="O262" s="27">
        <v>34795</v>
      </c>
      <c r="P262" s="50" t="s">
        <v>314</v>
      </c>
      <c r="Q262" s="27">
        <f t="shared" ref="Q262:S262" si="262">IFERROR(VLOOKUP(P262,B$8:E$125,2,0),0)</f>
        <v>723310</v>
      </c>
      <c r="R262" s="27" t="str">
        <f t="shared" si="262"/>
        <v>MEC.03.</v>
      </c>
      <c r="S262" s="341" t="str">
        <f t="shared" si="262"/>
        <v>Montaż i obsługa maszyn i urządzeń</v>
      </c>
      <c r="T262" s="181" t="s">
        <v>1228</v>
      </c>
      <c r="U262" s="79">
        <v>1</v>
      </c>
      <c r="V262" s="79">
        <v>0</v>
      </c>
      <c r="W262" s="27" t="s">
        <v>161</v>
      </c>
      <c r="X262" s="79">
        <v>1</v>
      </c>
      <c r="Y262" s="79">
        <v>0</v>
      </c>
      <c r="Z262" s="30" t="str">
        <f t="shared" si="234"/>
        <v>Centrum Kształcenia Zawodowego nr 1 w Gliwicach Gliwickie Centrum Edukacji u.Stefana Okrzei 20</v>
      </c>
      <c r="AA262" s="61" t="s">
        <v>72</v>
      </c>
      <c r="AB262" s="38"/>
      <c r="AC262" s="38"/>
      <c r="AD262" s="38"/>
      <c r="AE262" s="39"/>
      <c r="AF262" s="39"/>
      <c r="AG262" s="39"/>
      <c r="AH262" s="39"/>
      <c r="AI262" s="39"/>
      <c r="AJ262" s="39"/>
      <c r="AK262" s="39"/>
      <c r="AL262" s="39"/>
      <c r="AM262" s="39"/>
      <c r="AN262" s="39"/>
      <c r="AO262" s="39"/>
      <c r="AP262" s="39"/>
      <c r="AQ262" s="39"/>
      <c r="AR262" s="39"/>
      <c r="AS262" s="39"/>
      <c r="AT262" s="39"/>
      <c r="AU262" s="39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</row>
    <row r="263" spans="1:66" ht="1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27">
        <v>663</v>
      </c>
      <c r="M263" s="50" t="s">
        <v>1122</v>
      </c>
      <c r="N263" s="27" t="s">
        <v>1123</v>
      </c>
      <c r="O263" s="27">
        <v>34795</v>
      </c>
      <c r="P263" s="50" t="s">
        <v>44</v>
      </c>
      <c r="Q263" s="27">
        <f t="shared" ref="Q263:S263" si="263">IFERROR(VLOOKUP(P263,B$8:E$125,2,0),0)</f>
        <v>514101</v>
      </c>
      <c r="R263" s="27" t="str">
        <f t="shared" si="263"/>
        <v>FRK.01.</v>
      </c>
      <c r="S263" s="341" t="str">
        <f t="shared" si="263"/>
        <v>Wykonywanie usług fryzjerskich</v>
      </c>
      <c r="T263" s="75" t="s">
        <v>116</v>
      </c>
      <c r="U263" s="79">
        <v>9</v>
      </c>
      <c r="V263" s="79">
        <v>9</v>
      </c>
      <c r="W263" s="27" t="s">
        <v>161</v>
      </c>
      <c r="X263" s="79">
        <v>9</v>
      </c>
      <c r="Y263" s="79">
        <v>9</v>
      </c>
      <c r="Z263" s="30" t="str">
        <f t="shared" si="234"/>
        <v>Centrum Kształcenia Zawodowego i Ustawicznego, 67-400 Wschowa, Plac Kosynierów 1</v>
      </c>
      <c r="AA263" s="61" t="s">
        <v>181</v>
      </c>
      <c r="AB263" s="38"/>
      <c r="AC263" s="38"/>
      <c r="AD263" s="38"/>
      <c r="AE263" s="39"/>
      <c r="AF263" s="39" t="s">
        <v>1008</v>
      </c>
      <c r="AG263" s="39"/>
      <c r="AH263" s="39"/>
      <c r="AI263" s="39"/>
      <c r="AJ263" s="39"/>
      <c r="AK263" s="39"/>
      <c r="AL263" s="39"/>
      <c r="AM263" s="39"/>
      <c r="AN263" s="39"/>
      <c r="AO263" s="39"/>
      <c r="AP263" s="39"/>
      <c r="AQ263" s="39"/>
      <c r="AR263" s="39"/>
      <c r="AS263" s="39"/>
      <c r="AT263" s="39"/>
      <c r="AU263" s="39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</row>
    <row r="264" spans="1:66" ht="1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27">
        <v>664</v>
      </c>
      <c r="M264" s="50" t="s">
        <v>1122</v>
      </c>
      <c r="N264" s="27" t="s">
        <v>1123</v>
      </c>
      <c r="O264" s="27">
        <v>34795</v>
      </c>
      <c r="P264" s="50" t="s">
        <v>114</v>
      </c>
      <c r="Q264" s="27">
        <f t="shared" ref="Q264:S264" si="264">IFERROR(VLOOKUP(P264,B$8:E$125,2,0),0)</f>
        <v>512001</v>
      </c>
      <c r="R264" s="27" t="str">
        <f t="shared" si="264"/>
        <v>HGT.02.</v>
      </c>
      <c r="S264" s="341" t="str">
        <f t="shared" si="264"/>
        <v> Przygotowanie i wydawanie dań</v>
      </c>
      <c r="T264" s="31" t="s">
        <v>1232</v>
      </c>
      <c r="U264" s="79">
        <v>6</v>
      </c>
      <c r="V264" s="79">
        <v>5</v>
      </c>
      <c r="W264" s="27" t="s">
        <v>33</v>
      </c>
      <c r="X264" s="79">
        <v>0</v>
      </c>
      <c r="Y264" s="79">
        <v>0</v>
      </c>
      <c r="Z264" s="30" t="str">
        <f t="shared" si="234"/>
        <v>Centrum Kształcenia Zawodowego w CKZiU,  ul. Tadeusza Kościuszki 27, 56-100 Wołów</v>
      </c>
      <c r="AA264" s="61" t="s">
        <v>162</v>
      </c>
      <c r="AB264" s="38"/>
      <c r="AC264" s="38"/>
      <c r="AD264" s="38"/>
      <c r="AE264" s="39"/>
      <c r="AF264" s="39"/>
      <c r="AG264" s="39"/>
      <c r="AH264" s="39"/>
      <c r="AI264" s="39"/>
      <c r="AJ264" s="39" t="s">
        <v>1390</v>
      </c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</row>
    <row r="265" spans="1:66" ht="14.25" customHeigh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27">
        <v>665</v>
      </c>
      <c r="M265" s="50" t="s">
        <v>1122</v>
      </c>
      <c r="N265" s="27" t="s">
        <v>1123</v>
      </c>
      <c r="O265" s="27">
        <v>34795</v>
      </c>
      <c r="P265" s="50" t="s">
        <v>254</v>
      </c>
      <c r="Q265" s="27">
        <f t="shared" ref="Q265:S265" si="265">IFERROR(VLOOKUP(P265,B$8:E$125,2,0),0)</f>
        <v>722204</v>
      </c>
      <c r="R265" s="27" t="str">
        <f t="shared" si="265"/>
        <v>MEC.08.</v>
      </c>
      <c r="S265" s="341" t="str">
        <f t="shared" si="265"/>
        <v>Wykonywanie i naprawa elementów maszyn, urządzeń i narzędzi</v>
      </c>
      <c r="T265" s="152" t="s">
        <v>89</v>
      </c>
      <c r="U265" s="79">
        <v>5</v>
      </c>
      <c r="V265" s="79">
        <v>0</v>
      </c>
      <c r="W265" s="78" t="s">
        <v>161</v>
      </c>
      <c r="X265" s="79">
        <v>0</v>
      </c>
      <c r="Y265" s="79">
        <v>0</v>
      </c>
      <c r="Z265" s="309" t="str">
        <f t="shared" si="234"/>
        <v>Centrum Kształcenia Zawodowego w CKZiU,  ul. Tadeusza Kościuszki 27, 56-100 Wołów</v>
      </c>
      <c r="AA265" s="61" t="s">
        <v>162</v>
      </c>
      <c r="AB265" s="38"/>
      <c r="AC265" s="38"/>
      <c r="AD265" s="38"/>
      <c r="AE265" s="3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/>
      <c r="BH265" s="39"/>
      <c r="BI265" s="39"/>
      <c r="BJ265" s="39"/>
      <c r="BK265" s="39"/>
      <c r="BL265" s="39"/>
      <c r="BM265" s="39"/>
      <c r="BN265" s="39"/>
    </row>
    <row r="266" spans="1:66" ht="15" customHeigh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27">
        <v>666</v>
      </c>
      <c r="M266" s="50" t="s">
        <v>1122</v>
      </c>
      <c r="N266" s="27" t="s">
        <v>1123</v>
      </c>
      <c r="O266" s="27">
        <v>34795</v>
      </c>
      <c r="P266" s="50" t="s">
        <v>40</v>
      </c>
      <c r="Q266" s="27">
        <f t="shared" ref="Q266:S266" si="266">IFERROR(VLOOKUP(P266,B$8:E$125,2,0),0)</f>
        <v>741103</v>
      </c>
      <c r="R266" s="27" t="str">
        <f t="shared" si="266"/>
        <v>ELE.02.</v>
      </c>
      <c r="S266" s="341" t="str">
        <f t="shared" si="266"/>
        <v>Montaż, uruchamianie i konserwacja instalacji, maszyn i urządzeń elektrycznych</v>
      </c>
      <c r="T266" s="69" t="s">
        <v>364</v>
      </c>
      <c r="U266" s="354">
        <v>6</v>
      </c>
      <c r="V266" s="79">
        <v>0</v>
      </c>
      <c r="W266" s="78" t="s">
        <v>161</v>
      </c>
      <c r="X266" s="79">
        <v>6</v>
      </c>
      <c r="Y266" s="79">
        <v>0</v>
      </c>
      <c r="Z266" s="36" t="str">
        <f t="shared" si="234"/>
        <v>Centrum Kształcenia Zawodowego i Ustawicznego, 67-400 Wschowa, Plac Kosynierów 1</v>
      </c>
      <c r="AA266" s="61" t="s">
        <v>181</v>
      </c>
      <c r="AB266" s="38"/>
      <c r="AC266" s="38"/>
      <c r="AD266" s="38"/>
      <c r="AE266" s="3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39"/>
      <c r="BN266" s="39"/>
    </row>
    <row r="267" spans="1:66" ht="15" customHeigh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27">
        <v>667</v>
      </c>
      <c r="M267" s="50" t="s">
        <v>1122</v>
      </c>
      <c r="N267" s="27" t="s">
        <v>1123</v>
      </c>
      <c r="O267" s="27">
        <v>34795</v>
      </c>
      <c r="P267" s="50" t="s">
        <v>129</v>
      </c>
      <c r="Q267" s="27">
        <f t="shared" ref="Q267:S267" si="267">IFERROR(VLOOKUP(P267,B$8:E$125,2,0),0)</f>
        <v>741201</v>
      </c>
      <c r="R267" s="27" t="str">
        <f t="shared" si="267"/>
        <v>ELE.01.</v>
      </c>
      <c r="S267" s="341" t="str">
        <f t="shared" si="267"/>
        <v> Montaż i obsługa maszyn i urządzeń elektrycznych</v>
      </c>
      <c r="T267" s="181" t="s">
        <v>216</v>
      </c>
      <c r="U267" s="79">
        <v>4</v>
      </c>
      <c r="V267" s="79">
        <v>0</v>
      </c>
      <c r="W267" s="78" t="s">
        <v>161</v>
      </c>
      <c r="X267" s="79">
        <v>5</v>
      </c>
      <c r="Y267" s="79">
        <v>0</v>
      </c>
      <c r="Z267" s="36" t="str">
        <f t="shared" si="234"/>
        <v>Centrum Kształcenia Zawodowego i Ustawicznego, 67-400 Wschowa, Plac Kosynierów 1</v>
      </c>
      <c r="AA267" s="61" t="s">
        <v>181</v>
      </c>
      <c r="AB267" s="38"/>
      <c r="AC267" s="38"/>
      <c r="AD267" s="38"/>
      <c r="AE267" s="39"/>
      <c r="AF267" s="208"/>
      <c r="AG267" s="39"/>
      <c r="AH267" s="208"/>
      <c r="AI267" s="39"/>
      <c r="AJ267" s="208"/>
      <c r="AK267" s="39"/>
      <c r="AL267" s="208"/>
      <c r="AM267" s="39"/>
      <c r="AN267" s="208"/>
      <c r="AO267" s="39"/>
      <c r="AP267" s="208"/>
      <c r="AQ267" s="39"/>
      <c r="AR267" s="208"/>
      <c r="AS267" s="39"/>
      <c r="AT267" s="208"/>
      <c r="AU267" s="9" t="s">
        <v>1370</v>
      </c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F267" s="39"/>
      <c r="BG267" s="39"/>
      <c r="BH267" s="39"/>
      <c r="BI267" s="39"/>
      <c r="BJ267" s="39"/>
      <c r="BK267" s="39"/>
      <c r="BL267" s="39"/>
      <c r="BM267" s="39"/>
      <c r="BN267" s="39"/>
    </row>
    <row r="268" spans="1:66" ht="15" customHeigh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27">
        <v>668</v>
      </c>
      <c r="M268" s="50" t="s">
        <v>1122</v>
      </c>
      <c r="N268" s="27" t="s">
        <v>1123</v>
      </c>
      <c r="O268" s="27">
        <v>34795</v>
      </c>
      <c r="P268" s="50" t="s">
        <v>92</v>
      </c>
      <c r="Q268" s="27">
        <f t="shared" ref="Q268:S268" si="268">IFERROR(VLOOKUP(P268,B$8:E$125,2,0),0)</f>
        <v>752205</v>
      </c>
      <c r="R268" s="27" t="str">
        <f t="shared" si="268"/>
        <v>DRM.04.</v>
      </c>
      <c r="S268" s="341" t="str">
        <f t="shared" si="268"/>
        <v> Wytwarzanie wyrobów z drewna i materiałów drewnopochodnych</v>
      </c>
      <c r="T268" s="187" t="s">
        <v>216</v>
      </c>
      <c r="U268" s="79">
        <v>3</v>
      </c>
      <c r="V268" s="79">
        <v>0</v>
      </c>
      <c r="W268" s="27" t="s">
        <v>161</v>
      </c>
      <c r="X268" s="79">
        <v>3</v>
      </c>
      <c r="Y268" s="79">
        <v>0</v>
      </c>
      <c r="Z268" s="30" t="str">
        <f t="shared" si="234"/>
        <v>Centrum Kształcenia Zawodowego i Ustawicznego, 67-400 Wschowa, Plac Kosynierów 1</v>
      </c>
      <c r="AA268" s="61" t="s">
        <v>181</v>
      </c>
      <c r="AB268" s="38"/>
      <c r="AC268" s="38"/>
      <c r="AD268" s="38"/>
      <c r="AE268" s="39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39"/>
      <c r="AU268" s="98" t="s">
        <v>1350</v>
      </c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39"/>
      <c r="BG268" s="39"/>
      <c r="BH268" s="39"/>
      <c r="BI268" s="39"/>
      <c r="BJ268" s="39"/>
      <c r="BK268" s="39"/>
      <c r="BL268" s="39"/>
      <c r="BM268" s="39"/>
      <c r="BN268" s="39"/>
    </row>
    <row r="269" spans="1:66" ht="15" customHeigh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27">
        <v>669</v>
      </c>
      <c r="M269" s="50" t="s">
        <v>1122</v>
      </c>
      <c r="N269" s="27" t="s">
        <v>1123</v>
      </c>
      <c r="O269" s="27">
        <v>34795</v>
      </c>
      <c r="P269" s="50" t="s">
        <v>149</v>
      </c>
      <c r="Q269" s="27">
        <f t="shared" ref="Q269:S269" si="269">IFERROR(VLOOKUP(P269,B$8:E$125,2,0),0)</f>
        <v>713203</v>
      </c>
      <c r="R269" s="27" t="str">
        <f t="shared" si="269"/>
        <v>MOT.03.</v>
      </c>
      <c r="S269" s="341" t="str">
        <f t="shared" si="269"/>
        <v>Diagnozowanie i naprawa powłok lakierniczych</v>
      </c>
      <c r="T269" s="181" t="s">
        <v>140</v>
      </c>
      <c r="U269" s="79">
        <v>1</v>
      </c>
      <c r="V269" s="79">
        <v>0</v>
      </c>
      <c r="W269" s="27" t="s">
        <v>161</v>
      </c>
      <c r="X269" s="79">
        <v>1</v>
      </c>
      <c r="Y269" s="79">
        <v>0</v>
      </c>
      <c r="Z269" s="30" t="str">
        <f t="shared" si="234"/>
        <v>Centrum Kształcenia Zawodowego i Ustawicznego, 67-400 Wschowa, Plac Kosynierów 1</v>
      </c>
      <c r="AA269" s="61" t="s">
        <v>181</v>
      </c>
      <c r="AB269" s="38"/>
      <c r="AC269" s="38"/>
      <c r="AD269" s="38"/>
      <c r="AE269" s="39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98" t="s">
        <v>1388</v>
      </c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39"/>
      <c r="BN269" s="39"/>
    </row>
    <row r="270" spans="1:66" ht="15" customHeigh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27">
        <v>670</v>
      </c>
      <c r="M270" s="50" t="s">
        <v>1122</v>
      </c>
      <c r="N270" s="27" t="s">
        <v>1123</v>
      </c>
      <c r="O270" s="27">
        <v>34795</v>
      </c>
      <c r="P270" s="50" t="s">
        <v>563</v>
      </c>
      <c r="Q270" s="27">
        <f t="shared" ref="Q270:S270" si="270">IFERROR(VLOOKUP(P270,B$8:E$125,2,0),0)</f>
        <v>613003</v>
      </c>
      <c r="R270" s="27" t="str">
        <f t="shared" si="270"/>
        <v>ROL.04.</v>
      </c>
      <c r="S270" s="341" t="str">
        <f t="shared" si="270"/>
        <v> Prowadzenie produkcji rolniczej</v>
      </c>
      <c r="T270" s="187" t="s">
        <v>216</v>
      </c>
      <c r="U270" s="79">
        <v>2</v>
      </c>
      <c r="V270" s="79">
        <v>0</v>
      </c>
      <c r="W270" s="78" t="s">
        <v>161</v>
      </c>
      <c r="X270" s="79">
        <v>2</v>
      </c>
      <c r="Y270" s="79">
        <v>0</v>
      </c>
      <c r="Z270" s="309" t="str">
        <f t="shared" si="234"/>
        <v>Centrum Kształcenia Zawodowego i Ustawicznego, 67-400 Wschowa, Plac Kosynierów 1</v>
      </c>
      <c r="AA270" s="61" t="s">
        <v>181</v>
      </c>
      <c r="AB270" s="38"/>
      <c r="AC270" s="38"/>
      <c r="AD270" s="38"/>
      <c r="AE270" s="39"/>
      <c r="AF270" s="39"/>
      <c r="AG270" s="39"/>
      <c r="AH270" s="39"/>
      <c r="AI270" s="39"/>
      <c r="AJ270" s="39"/>
      <c r="AK270" s="39"/>
      <c r="AL270" s="39"/>
      <c r="AM270" s="39"/>
      <c r="AN270" s="39"/>
      <c r="AO270" s="39"/>
      <c r="AP270" s="39"/>
      <c r="AQ270" s="39"/>
      <c r="AR270" s="39"/>
      <c r="AS270" s="39"/>
      <c r="AT270" s="39"/>
      <c r="AU270" s="9" t="s">
        <v>1350</v>
      </c>
      <c r="AV270" s="39"/>
      <c r="AW270" s="39"/>
      <c r="AX270" s="39"/>
      <c r="AY270" s="39"/>
      <c r="AZ270" s="39"/>
      <c r="BA270" s="39"/>
      <c r="BB270" s="39"/>
      <c r="BC270" s="39"/>
      <c r="BD270" s="39"/>
      <c r="BE270" s="39"/>
      <c r="BF270" s="39"/>
      <c r="BG270" s="39"/>
      <c r="BH270" s="39"/>
      <c r="BI270" s="39"/>
      <c r="BJ270" s="39"/>
      <c r="BK270" s="39"/>
      <c r="BL270" s="39"/>
      <c r="BM270" s="39"/>
      <c r="BN270" s="39"/>
    </row>
    <row r="271" spans="1:66" ht="15" customHeigh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27">
        <v>93</v>
      </c>
      <c r="M271" s="50" t="s">
        <v>362</v>
      </c>
      <c r="N271" s="27" t="s">
        <v>363</v>
      </c>
      <c r="O271" s="27">
        <v>34920</v>
      </c>
      <c r="P271" s="50" t="s">
        <v>44</v>
      </c>
      <c r="Q271" s="27">
        <f t="shared" ref="Q271:S271" si="271">IFERROR(VLOOKUP(P271,B$8:E$125,2,0),0)</f>
        <v>514101</v>
      </c>
      <c r="R271" s="27" t="str">
        <f t="shared" si="271"/>
        <v>FRK.01.</v>
      </c>
      <c r="S271" s="341" t="str">
        <f t="shared" si="271"/>
        <v>Wykonywanie usług fryzjerskich</v>
      </c>
      <c r="T271" s="364" t="s">
        <v>160</v>
      </c>
      <c r="U271" s="79">
        <v>4</v>
      </c>
      <c r="V271" s="79">
        <v>4</v>
      </c>
      <c r="W271" s="27" t="s">
        <v>33</v>
      </c>
      <c r="X271" s="79">
        <v>1</v>
      </c>
      <c r="Y271" s="79">
        <v>1</v>
      </c>
      <c r="Z271" s="30" t="str">
        <f t="shared" si="234"/>
        <v>Centrum Kształcenia Zawodowego i Ustawicznego w Legnicy, ul. Lotnicza 26, 59-220 Legnica</v>
      </c>
      <c r="AA271" s="61" t="s">
        <v>111</v>
      </c>
      <c r="AB271" s="38"/>
      <c r="AC271" s="38"/>
      <c r="AD271" s="38"/>
      <c r="AE271" s="39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  <c r="BC271" s="39"/>
      <c r="BD271" s="39"/>
      <c r="BE271" s="39"/>
      <c r="BF271" s="39"/>
      <c r="BG271" s="39"/>
      <c r="BH271" s="39"/>
      <c r="BI271" s="39"/>
      <c r="BJ271" s="39"/>
      <c r="BK271" s="39"/>
      <c r="BL271" s="39"/>
      <c r="BM271" s="39"/>
      <c r="BN271" s="39"/>
    </row>
    <row r="272" spans="1:66" ht="15" customHeigh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27">
        <v>94</v>
      </c>
      <c r="M272" s="50" t="s">
        <v>362</v>
      </c>
      <c r="N272" s="27" t="s">
        <v>363</v>
      </c>
      <c r="O272" s="27">
        <v>34920</v>
      </c>
      <c r="P272" s="50" t="s">
        <v>74</v>
      </c>
      <c r="Q272" s="27">
        <f t="shared" ref="Q272:S272" si="272">IFERROR(VLOOKUP(P272,B$8:E$125,2,0),0)</f>
        <v>522301</v>
      </c>
      <c r="R272" s="27" t="str">
        <f t="shared" si="272"/>
        <v>HAN.01.</v>
      </c>
      <c r="S272" s="341" t="str">
        <f t="shared" si="272"/>
        <v>Prowadzenie sprzedaży</v>
      </c>
      <c r="T272" s="245" t="s">
        <v>89</v>
      </c>
      <c r="U272" s="79">
        <v>8</v>
      </c>
      <c r="V272" s="79">
        <v>7</v>
      </c>
      <c r="W272" s="27" t="s">
        <v>33</v>
      </c>
      <c r="X272" s="79">
        <v>3</v>
      </c>
      <c r="Y272" s="79">
        <v>3</v>
      </c>
      <c r="Z272" s="30" t="str">
        <f t="shared" si="234"/>
        <v>Centrum Kształcenia Zawodowego i Ustawicznego w Legnicy, ul. Lotnicza 26, 59-220 Legnica</v>
      </c>
      <c r="AA272" s="61" t="s">
        <v>111</v>
      </c>
      <c r="AB272" s="38"/>
      <c r="AC272" s="38"/>
      <c r="AD272" s="38"/>
      <c r="AE272" s="39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  <c r="BC272" s="39"/>
      <c r="BD272" s="39"/>
      <c r="BE272" s="39"/>
      <c r="BF272" s="39"/>
      <c r="BG272" s="39"/>
      <c r="BH272" s="39"/>
      <c r="BI272" s="39"/>
      <c r="BJ272" s="39"/>
      <c r="BK272" s="39"/>
      <c r="BL272" s="39"/>
      <c r="BM272" s="39"/>
      <c r="BN272" s="39"/>
    </row>
    <row r="273" spans="1:66" ht="15" customHeigh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27">
        <v>95</v>
      </c>
      <c r="M273" s="50" t="s">
        <v>362</v>
      </c>
      <c r="N273" s="27" t="s">
        <v>363</v>
      </c>
      <c r="O273" s="27">
        <v>34920</v>
      </c>
      <c r="P273" s="50" t="s">
        <v>114</v>
      </c>
      <c r="Q273" s="27">
        <f t="shared" ref="Q273:S273" si="273">IFERROR(VLOOKUP(P273,B$8:E$125,2,0),0)</f>
        <v>512001</v>
      </c>
      <c r="R273" s="27" t="str">
        <f t="shared" si="273"/>
        <v>HGT.02.</v>
      </c>
      <c r="S273" s="341" t="str">
        <f t="shared" si="273"/>
        <v> Przygotowanie i wydawanie dań</v>
      </c>
      <c r="T273" s="81" t="s">
        <v>1354</v>
      </c>
      <c r="U273" s="79">
        <v>5</v>
      </c>
      <c r="V273" s="79">
        <v>4</v>
      </c>
      <c r="W273" s="27" t="s">
        <v>33</v>
      </c>
      <c r="X273" s="79">
        <v>1</v>
      </c>
      <c r="Y273" s="79">
        <v>1</v>
      </c>
      <c r="Z273" s="30" t="str">
        <f t="shared" si="234"/>
        <v>Centrum Kształcenia Zawodowego i Ustawicznego w Legnicy, ul. Lotnicza 26, 59-220 Legnica</v>
      </c>
      <c r="AA273" s="61" t="s">
        <v>111</v>
      </c>
      <c r="AB273" s="38"/>
      <c r="AC273" s="38"/>
      <c r="AD273" s="38"/>
      <c r="AE273" s="39"/>
      <c r="AF273" s="39"/>
      <c r="AG273" s="39"/>
      <c r="AH273" s="39"/>
      <c r="AI273" s="39"/>
      <c r="AJ273" s="39"/>
      <c r="AK273" s="39"/>
      <c r="AL273" s="39"/>
      <c r="AM273" s="39"/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  <c r="BC273" s="39"/>
      <c r="BD273" s="39"/>
      <c r="BE273" s="39"/>
      <c r="BF273" s="39"/>
      <c r="BG273" s="39"/>
      <c r="BH273" s="39"/>
      <c r="BI273" s="39"/>
      <c r="BJ273" s="39"/>
      <c r="BK273" s="39"/>
      <c r="BL273" s="39"/>
      <c r="BM273" s="39"/>
      <c r="BN273" s="39"/>
    </row>
    <row r="274" spans="1:66" ht="15" customHeigh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27">
        <v>404</v>
      </c>
      <c r="M274" s="50" t="s">
        <v>802</v>
      </c>
      <c r="N274" s="27" t="s">
        <v>793</v>
      </c>
      <c r="O274" s="27">
        <v>30693</v>
      </c>
      <c r="P274" s="50" t="s">
        <v>137</v>
      </c>
      <c r="Q274" s="27">
        <f t="shared" ref="Q274:S274" si="274">IFERROR(VLOOKUP(P274,B$8:E$125,2,0),0)</f>
        <v>741203</v>
      </c>
      <c r="R274" s="27" t="str">
        <f t="shared" si="274"/>
        <v>MOT.02.</v>
      </c>
      <c r="S274" s="341" t="str">
        <f t="shared" si="274"/>
        <v>Obsługa, diagnozowanie oraz naprawa mechatronicznych systemów pojazdów samochodowych</v>
      </c>
      <c r="T274" s="204" t="s">
        <v>160</v>
      </c>
      <c r="U274" s="79">
        <v>3</v>
      </c>
      <c r="V274" s="79">
        <v>0</v>
      </c>
      <c r="W274" s="78" t="s">
        <v>161</v>
      </c>
      <c r="X274" s="79">
        <v>3</v>
      </c>
      <c r="Y274" s="79">
        <v>0</v>
      </c>
      <c r="Z274" s="30" t="str">
        <f t="shared" si="234"/>
        <v>Centrum Kształcenia Zawodowego w Świdnicy, 58-105 Świdnica, ul. Gen. Władysława Sikorskiego 41</v>
      </c>
      <c r="AA274" s="61" t="s">
        <v>34</v>
      </c>
      <c r="AB274" s="38"/>
      <c r="AC274" s="38"/>
      <c r="AD274" s="38"/>
      <c r="AE274" s="39"/>
      <c r="AF274" s="39"/>
      <c r="AG274" s="39"/>
      <c r="AH274" s="39"/>
      <c r="AI274" s="39"/>
      <c r="AJ274" s="39"/>
      <c r="AK274" s="39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/>
      <c r="BI274" s="39"/>
      <c r="BJ274" s="39"/>
      <c r="BK274" s="39"/>
      <c r="BL274" s="39"/>
      <c r="BM274" s="39"/>
      <c r="BN274" s="39"/>
    </row>
    <row r="275" spans="1:66" ht="15" customHeigh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27">
        <v>412</v>
      </c>
      <c r="M275" s="41" t="s">
        <v>262</v>
      </c>
      <c r="N275" s="117" t="s">
        <v>261</v>
      </c>
      <c r="O275" s="117">
        <v>40806</v>
      </c>
      <c r="P275" s="50" t="s">
        <v>40</v>
      </c>
      <c r="Q275" s="27">
        <f t="shared" ref="Q275:S275" si="275">IFERROR(VLOOKUP(P275,B$8:E$125,2,0),0)</f>
        <v>741103</v>
      </c>
      <c r="R275" s="27" t="str">
        <f t="shared" si="275"/>
        <v>ELE.02.</v>
      </c>
      <c r="S275" s="341" t="str">
        <f t="shared" si="275"/>
        <v>Montaż, uruchamianie i konserwacja instalacji, maszyn i urządzeń elektrycznych</v>
      </c>
      <c r="T275" s="42" t="s">
        <v>216</v>
      </c>
      <c r="U275" s="79">
        <v>8</v>
      </c>
      <c r="V275" s="79">
        <v>0</v>
      </c>
      <c r="W275" s="78" t="s">
        <v>33</v>
      </c>
      <c r="X275" s="79">
        <v>8</v>
      </c>
      <c r="Y275" s="79">
        <v>0</v>
      </c>
      <c r="Z275" s="30" t="str">
        <f t="shared" si="234"/>
        <v>Centrum Kształcenia Zawodowego w Świdnicy, 58-105 Świdnica, ul. Gen. Władysława Sikorskiego 41</v>
      </c>
      <c r="AA275" s="61" t="s">
        <v>34</v>
      </c>
      <c r="AB275" s="38"/>
      <c r="AC275" s="66"/>
      <c r="AD275" s="38"/>
      <c r="AE275" s="39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98"/>
      <c r="AV275" s="265"/>
      <c r="AW275" s="39"/>
      <c r="AX275" s="39"/>
      <c r="AY275" s="39"/>
      <c r="AZ275" s="39"/>
      <c r="BA275" s="39"/>
      <c r="BB275" s="39"/>
      <c r="BC275" s="39"/>
      <c r="BD275" s="39"/>
      <c r="BE275" s="39"/>
      <c r="BF275" s="39"/>
      <c r="BG275" s="39"/>
      <c r="BH275" s="39"/>
      <c r="BI275" s="39"/>
      <c r="BJ275" s="39"/>
      <c r="BK275" s="39"/>
      <c r="BL275" s="39"/>
      <c r="BM275" s="39"/>
      <c r="BN275" s="39"/>
    </row>
    <row r="276" spans="1:66" ht="15" customHeigh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27">
        <v>417</v>
      </c>
      <c r="M276" s="41" t="s">
        <v>262</v>
      </c>
      <c r="N276" s="117" t="s">
        <v>261</v>
      </c>
      <c r="O276" s="117">
        <v>40806</v>
      </c>
      <c r="P276" s="50" t="s">
        <v>124</v>
      </c>
      <c r="Q276" s="27">
        <f t="shared" ref="Q276:S276" si="276">IFERROR(VLOOKUP(P276,B$8:E$125,2,0),0)</f>
        <v>722307</v>
      </c>
      <c r="R276" s="27" t="str">
        <f t="shared" si="276"/>
        <v>MEC.05.</v>
      </c>
      <c r="S276" s="341" t="str">
        <f t="shared" si="276"/>
        <v> Użytkowanie obrabiarek skrawających</v>
      </c>
      <c r="T276" s="187" t="s">
        <v>140</v>
      </c>
      <c r="U276" s="34">
        <v>3</v>
      </c>
      <c r="V276" s="79">
        <v>0</v>
      </c>
      <c r="W276" s="78" t="s">
        <v>33</v>
      </c>
      <c r="X276" s="34">
        <v>3</v>
      </c>
      <c r="Y276" s="79">
        <v>0</v>
      </c>
      <c r="Z276" s="30" t="str">
        <f t="shared" si="234"/>
        <v>Centrum Kształcenia Zawodowego w Świdnicy, 58-105 Świdnica, ul. Gen. Władysława Sikorskiego 41</v>
      </c>
      <c r="AA276" s="61" t="s">
        <v>34</v>
      </c>
      <c r="AB276" s="66"/>
      <c r="AC276" s="66"/>
      <c r="AD276" s="38"/>
      <c r="AE276" s="3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265"/>
      <c r="AV276" s="265"/>
      <c r="AW276" s="39"/>
      <c r="AX276" s="39"/>
      <c r="AY276" s="39"/>
      <c r="AZ276" s="39"/>
      <c r="BA276" s="39"/>
      <c r="BB276" s="39"/>
      <c r="BC276" s="39"/>
      <c r="BD276" s="39"/>
      <c r="BE276" s="39"/>
      <c r="BF276" s="39"/>
      <c r="BG276" s="39"/>
      <c r="BH276" s="39"/>
      <c r="BI276" s="39"/>
      <c r="BJ276" s="39"/>
      <c r="BK276" s="39"/>
      <c r="BL276" s="39"/>
      <c r="BM276" s="39"/>
      <c r="BN276" s="39"/>
    </row>
    <row r="277" spans="1:66" ht="15" customHeigh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27">
        <v>103</v>
      </c>
      <c r="M277" s="50" t="s">
        <v>362</v>
      </c>
      <c r="N277" s="27" t="s">
        <v>363</v>
      </c>
      <c r="O277" s="27">
        <v>34920</v>
      </c>
      <c r="P277" s="50" t="s">
        <v>237</v>
      </c>
      <c r="Q277" s="27">
        <f t="shared" ref="Q277:S277" si="277">IFERROR(VLOOKUP(P277,B$8:E$125,2,0),0)</f>
        <v>513101</v>
      </c>
      <c r="R277" s="27" t="str">
        <f t="shared" si="277"/>
        <v>HGT.01.</v>
      </c>
      <c r="S277" s="341" t="str">
        <f t="shared" si="277"/>
        <v>Wykonywanie usług kelnerskich</v>
      </c>
      <c r="T277" s="152" t="s">
        <v>1364</v>
      </c>
      <c r="U277" s="79">
        <v>1</v>
      </c>
      <c r="V277" s="79">
        <v>1</v>
      </c>
      <c r="W277" s="27" t="s">
        <v>33</v>
      </c>
      <c r="X277" s="79">
        <v>1</v>
      </c>
      <c r="Y277" s="79">
        <v>1</v>
      </c>
      <c r="Z277" s="279" t="str">
        <f t="shared" si="234"/>
        <v>Centrum Kształcenia Zawodowego w Zespole Szkół i Placówek Kształcenia Zawodowego, ul.Botaniczna 66, 65-392  Zielona Góra</v>
      </c>
      <c r="AA277" s="61" t="s">
        <v>81</v>
      </c>
      <c r="AB277" s="38"/>
      <c r="AC277" s="38"/>
      <c r="AD277" s="38"/>
      <c r="AE277" s="39"/>
      <c r="AF277" s="39"/>
      <c r="AG277" s="39"/>
      <c r="AH277" s="39"/>
      <c r="AI277" s="39"/>
      <c r="AJ277" s="39"/>
      <c r="AK277" s="39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98" t="s">
        <v>417</v>
      </c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/>
      <c r="BI277" s="39"/>
      <c r="BJ277" s="39"/>
      <c r="BK277" s="39"/>
      <c r="BL277" s="39"/>
      <c r="BM277" s="39"/>
      <c r="BN277" s="39"/>
    </row>
    <row r="278" spans="1:66" ht="15" customHeigh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27">
        <v>357</v>
      </c>
      <c r="M278" s="41" t="s">
        <v>759</v>
      </c>
      <c r="N278" s="117" t="s">
        <v>760</v>
      </c>
      <c r="O278" s="117">
        <v>38756</v>
      </c>
      <c r="P278" s="50" t="s">
        <v>54</v>
      </c>
      <c r="Q278" s="27">
        <f t="shared" ref="Q278:S278" si="278">IFERROR(VLOOKUP(P278,B$8:E$125,2,0),0)</f>
        <v>432106</v>
      </c>
      <c r="R278" s="27" t="str">
        <f t="shared" si="278"/>
        <v>SPL.01.</v>
      </c>
      <c r="S278" s="341" t="str">
        <f t="shared" si="278"/>
        <v>Obsługa magazynów</v>
      </c>
      <c r="T278" s="110" t="s">
        <v>1229</v>
      </c>
      <c r="U278" s="163">
        <v>3</v>
      </c>
      <c r="V278" s="163">
        <v>0</v>
      </c>
      <c r="W278" s="27" t="s">
        <v>161</v>
      </c>
      <c r="X278" s="79">
        <v>3</v>
      </c>
      <c r="Y278" s="79">
        <v>0</v>
      </c>
      <c r="Z278" s="279" t="str">
        <f t="shared" si="234"/>
        <v>Zespół Szkół Ponadpodstawowych im. Hipolita Cegielskiego w Ziębicach ul. Wojska Polskiego 3, 57-220 Ziębice</v>
      </c>
      <c r="AA278" s="61" t="s">
        <v>55</v>
      </c>
      <c r="AB278" s="38"/>
      <c r="AC278" s="38"/>
      <c r="AD278" s="38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98" t="s">
        <v>417</v>
      </c>
      <c r="AW278" s="39"/>
      <c r="AX278" s="39"/>
      <c r="AY278" s="39"/>
      <c r="AZ278" s="39"/>
      <c r="BA278" s="39"/>
      <c r="BB278" s="39"/>
      <c r="BC278" s="39"/>
      <c r="BD278" s="39"/>
      <c r="BE278" s="39"/>
      <c r="BF278" s="39"/>
      <c r="BG278" s="39"/>
      <c r="BH278" s="39"/>
      <c r="BI278" s="39"/>
      <c r="BJ278" s="39"/>
      <c r="BK278" s="39"/>
      <c r="BL278" s="39"/>
      <c r="BM278" s="39"/>
      <c r="BN278" s="39"/>
    </row>
    <row r="279" spans="1:66" ht="15" customHeigh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27">
        <v>351</v>
      </c>
      <c r="M279" s="41" t="s">
        <v>759</v>
      </c>
      <c r="N279" s="117" t="s">
        <v>760</v>
      </c>
      <c r="O279" s="117">
        <v>38756</v>
      </c>
      <c r="P279" s="50" t="s">
        <v>74</v>
      </c>
      <c r="Q279" s="27">
        <f t="shared" ref="Q279:S279" si="279">IFERROR(VLOOKUP(P279,B$8:E$125,2,0),0)</f>
        <v>522301</v>
      </c>
      <c r="R279" s="27" t="str">
        <f t="shared" si="279"/>
        <v>HAN.01.</v>
      </c>
      <c r="S279" s="341" t="str">
        <f t="shared" si="279"/>
        <v>Prowadzenie sprzedaży</v>
      </c>
      <c r="T279" s="187" t="s">
        <v>1242</v>
      </c>
      <c r="U279" s="79">
        <v>1</v>
      </c>
      <c r="V279" s="79">
        <v>1</v>
      </c>
      <c r="W279" s="27" t="s">
        <v>161</v>
      </c>
      <c r="X279" s="79">
        <v>1</v>
      </c>
      <c r="Y279" s="79">
        <v>1</v>
      </c>
      <c r="Z279" s="279" t="str">
        <f t="shared" si="234"/>
        <v>Centrum Kształcenia Zawodowego i Ustawicznego, 67-400 Wschowa, Plac Kosynierów 1</v>
      </c>
      <c r="AA279" s="37" t="s">
        <v>181</v>
      </c>
      <c r="AB279" s="38"/>
      <c r="AC279" s="38"/>
      <c r="AD279" s="38"/>
      <c r="AE279" s="39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98" t="s">
        <v>1350</v>
      </c>
      <c r="AV279" s="98" t="s">
        <v>417</v>
      </c>
      <c r="AW279" s="39"/>
      <c r="AX279" s="39"/>
      <c r="AY279" s="39"/>
      <c r="AZ279" s="39"/>
      <c r="BA279" s="39"/>
      <c r="BB279" s="39"/>
      <c r="BC279" s="39"/>
      <c r="BD279" s="39"/>
      <c r="BE279" s="39"/>
      <c r="BF279" s="39"/>
      <c r="BG279" s="39"/>
      <c r="BH279" s="39"/>
      <c r="BI279" s="39"/>
      <c r="BJ279" s="39"/>
      <c r="BK279" s="39"/>
      <c r="BL279" s="39"/>
      <c r="BM279" s="39"/>
      <c r="BN279" s="39"/>
    </row>
    <row r="280" spans="1:66" ht="15" customHeigh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27">
        <v>352</v>
      </c>
      <c r="M280" s="41" t="s">
        <v>759</v>
      </c>
      <c r="N280" s="117" t="s">
        <v>760</v>
      </c>
      <c r="O280" s="117">
        <v>38756</v>
      </c>
      <c r="P280" s="50" t="s">
        <v>31</v>
      </c>
      <c r="Q280" s="27">
        <f t="shared" ref="Q280:S280" si="280">IFERROR(VLOOKUP(P280,B$8:E$125,2,0),0)</f>
        <v>751201</v>
      </c>
      <c r="R280" s="27" t="str">
        <f t="shared" si="280"/>
        <v>SPC.01.</v>
      </c>
      <c r="S280" s="341" t="str">
        <f t="shared" si="280"/>
        <v>Produkcja wyrobów cukierniczych</v>
      </c>
      <c r="T280" s="69" t="s">
        <v>160</v>
      </c>
      <c r="U280" s="79">
        <v>2</v>
      </c>
      <c r="V280" s="79">
        <v>2</v>
      </c>
      <c r="W280" s="27" t="s">
        <v>161</v>
      </c>
      <c r="X280" s="79">
        <v>2</v>
      </c>
      <c r="Y280" s="79">
        <v>2</v>
      </c>
      <c r="Z280" s="279" t="str">
        <f t="shared" si="234"/>
        <v>Centrum Kształcenia Zawodowego i Ustawicznego, 67-400 Wschowa, Plac Kosynierów 1</v>
      </c>
      <c r="AA280" s="61" t="s">
        <v>181</v>
      </c>
      <c r="AB280" s="38"/>
      <c r="AC280" s="38"/>
      <c r="AD280" s="38"/>
      <c r="AE280" s="39"/>
      <c r="AF280" s="39"/>
      <c r="AG280" s="39"/>
      <c r="AH280" s="39"/>
      <c r="AI280" s="39"/>
      <c r="AJ280" s="39"/>
      <c r="AK280" s="39"/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9" t="s">
        <v>417</v>
      </c>
      <c r="AW280" s="39"/>
      <c r="AX280" s="39"/>
      <c r="AY280" s="39"/>
      <c r="AZ280" s="39"/>
      <c r="BA280" s="39"/>
      <c r="BB280" s="39"/>
      <c r="BC280" s="39"/>
      <c r="BD280" s="39"/>
      <c r="BE280" s="39"/>
      <c r="BF280" s="39"/>
      <c r="BG280" s="39"/>
      <c r="BH280" s="39"/>
      <c r="BI280" s="39"/>
      <c r="BJ280" s="39"/>
      <c r="BK280" s="39"/>
      <c r="BL280" s="39"/>
      <c r="BM280" s="39"/>
      <c r="BN280" s="39"/>
    </row>
    <row r="281" spans="1:66" ht="15" customHeigh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27">
        <v>353</v>
      </c>
      <c r="M281" s="41" t="s">
        <v>759</v>
      </c>
      <c r="N281" s="117" t="s">
        <v>760</v>
      </c>
      <c r="O281" s="117">
        <v>38756</v>
      </c>
      <c r="P281" s="50" t="s">
        <v>44</v>
      </c>
      <c r="Q281" s="27">
        <f t="shared" ref="Q281:S281" si="281">IFERROR(VLOOKUP(P281,B$8:E$125,2,0),0)</f>
        <v>514101</v>
      </c>
      <c r="R281" s="27" t="str">
        <f t="shared" si="281"/>
        <v>FRK.01.</v>
      </c>
      <c r="S281" s="341" t="str">
        <f t="shared" si="281"/>
        <v>Wykonywanie usług fryzjerskich</v>
      </c>
      <c r="T281" s="75" t="s">
        <v>364</v>
      </c>
      <c r="U281" s="34">
        <v>3</v>
      </c>
      <c r="V281" s="34">
        <v>3</v>
      </c>
      <c r="W281" s="27" t="s">
        <v>161</v>
      </c>
      <c r="X281" s="34">
        <v>3</v>
      </c>
      <c r="Y281" s="34">
        <v>3</v>
      </c>
      <c r="Z281" s="279" t="str">
        <f t="shared" si="234"/>
        <v>Centrum Kształcenia Zawodowego i Ustawicznego, 67-400 Wschowa, Plac Kosynierów 1</v>
      </c>
      <c r="AA281" s="61" t="s">
        <v>181</v>
      </c>
      <c r="AB281" s="38"/>
      <c r="AC281" s="38"/>
      <c r="AD281" s="38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269" t="s">
        <v>1226</v>
      </c>
      <c r="AW281" s="39"/>
      <c r="AX281" s="39"/>
      <c r="AY281" s="39"/>
      <c r="AZ281" s="39"/>
      <c r="BA281" s="39"/>
      <c r="BB281" s="39"/>
      <c r="BC281" s="39"/>
      <c r="BD281" s="39"/>
      <c r="BE281" s="39"/>
      <c r="BF281" s="39"/>
      <c r="BG281" s="39"/>
      <c r="BH281" s="39"/>
      <c r="BI281" s="39"/>
      <c r="BJ281" s="39"/>
      <c r="BK281" s="39"/>
      <c r="BL281" s="39"/>
      <c r="BM281" s="39"/>
      <c r="BN281" s="39"/>
    </row>
    <row r="282" spans="1:66" ht="15" customHeigh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27">
        <v>354</v>
      </c>
      <c r="M282" s="41" t="s">
        <v>759</v>
      </c>
      <c r="N282" s="117" t="s">
        <v>760</v>
      </c>
      <c r="O282" s="117">
        <v>38756</v>
      </c>
      <c r="P282" s="50" t="s">
        <v>143</v>
      </c>
      <c r="Q282" s="27">
        <f t="shared" ref="Q282:S282" si="282">IFERROR(VLOOKUP(P282,B$8:E$125,2,0),0)</f>
        <v>742117</v>
      </c>
      <c r="R282" s="27" t="str">
        <f t="shared" si="282"/>
        <v>ELM.02.</v>
      </c>
      <c r="S282" s="341" t="str">
        <f t="shared" si="282"/>
        <v>Montaż oraz instalowanie układów i urządzeń elektronicznych</v>
      </c>
      <c r="T282" s="187" t="s">
        <v>140</v>
      </c>
      <c r="U282" s="79">
        <v>3</v>
      </c>
      <c r="V282" s="79">
        <v>0</v>
      </c>
      <c r="W282" s="27" t="s">
        <v>161</v>
      </c>
      <c r="X282" s="79">
        <v>3</v>
      </c>
      <c r="Y282" s="79">
        <v>0</v>
      </c>
      <c r="Z282" s="30" t="str">
        <f t="shared" si="234"/>
        <v>Centrum Kształcenia Zawodowego i Ustawicznego, 67-400 Wschowa, Plac Kosynierów 1</v>
      </c>
      <c r="AA282" s="61" t="s">
        <v>181</v>
      </c>
      <c r="AB282" s="38"/>
      <c r="AC282" s="38"/>
      <c r="AD282" s="38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9" t="s">
        <v>1350</v>
      </c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F282" s="39"/>
      <c r="BG282" s="39"/>
      <c r="BH282" s="39"/>
      <c r="BI282" s="39"/>
      <c r="BJ282" s="39"/>
      <c r="BK282" s="39"/>
      <c r="BL282" s="39"/>
      <c r="BM282" s="39"/>
      <c r="BN282" s="39"/>
    </row>
    <row r="283" spans="1:66" ht="17.25" customHeigh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27">
        <v>356</v>
      </c>
      <c r="M283" s="41" t="s">
        <v>759</v>
      </c>
      <c r="N283" s="117" t="s">
        <v>760</v>
      </c>
      <c r="O283" s="117">
        <v>38756</v>
      </c>
      <c r="P283" s="50" t="s">
        <v>327</v>
      </c>
      <c r="Q283" s="27">
        <f t="shared" ref="Q283:S283" si="283">IFERROR(VLOOKUP(P283,B$8:E$125,2,0),0)</f>
        <v>742118</v>
      </c>
      <c r="R283" s="27" t="str">
        <f t="shared" si="283"/>
        <v>ELM.03.</v>
      </c>
      <c r="S283" s="341" t="str">
        <f t="shared" si="283"/>
        <v>Montaż, uruchamianie i konserwacja urządzeń i systemów mechatronicznych</v>
      </c>
      <c r="T283" s="181" t="s">
        <v>140</v>
      </c>
      <c r="U283" s="79">
        <v>1</v>
      </c>
      <c r="V283" s="79">
        <v>0</v>
      </c>
      <c r="W283" s="27" t="s">
        <v>161</v>
      </c>
      <c r="X283" s="79">
        <v>1</v>
      </c>
      <c r="Y283" s="79">
        <v>0</v>
      </c>
      <c r="Z283" s="30" t="str">
        <f t="shared" si="234"/>
        <v>Centrum Kształcenia Zawodowego i Ustawicznego, 67-400 Wschowa, Plac Kosynierów 1</v>
      </c>
      <c r="AA283" s="61" t="s">
        <v>181</v>
      </c>
      <c r="AB283" s="38"/>
      <c r="AC283" s="38"/>
      <c r="AD283" s="38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9" t="s">
        <v>1350</v>
      </c>
      <c r="AV283" s="98" t="s">
        <v>417</v>
      </c>
      <c r="AW283" s="39"/>
      <c r="AX283" s="39"/>
      <c r="AY283" s="39"/>
      <c r="AZ283" s="39"/>
      <c r="BA283" s="39"/>
      <c r="BB283" s="39"/>
      <c r="BC283" s="39"/>
      <c r="BD283" s="39"/>
      <c r="BE283" s="39"/>
      <c r="BF283" s="39"/>
      <c r="BG283" s="39"/>
      <c r="BH283" s="39"/>
      <c r="BI283" s="39"/>
      <c r="BJ283" s="39"/>
      <c r="BK283" s="39"/>
      <c r="BL283" s="39"/>
      <c r="BM283" s="39"/>
      <c r="BN283" s="39"/>
    </row>
    <row r="284" spans="1:66" ht="15.75" customHeigh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27">
        <v>358</v>
      </c>
      <c r="M284" s="41" t="s">
        <v>759</v>
      </c>
      <c r="N284" s="117" t="s">
        <v>760</v>
      </c>
      <c r="O284" s="117">
        <v>38756</v>
      </c>
      <c r="P284" s="50" t="s">
        <v>61</v>
      </c>
      <c r="Q284" s="27">
        <f t="shared" ref="Q284:S284" si="284">IFERROR(VLOOKUP(P284,B$8:E$125,2,0),0)</f>
        <v>723103</v>
      </c>
      <c r="R284" s="27" t="str">
        <f t="shared" si="284"/>
        <v>MOT.05.</v>
      </c>
      <c r="S284" s="341" t="str">
        <f t="shared" si="284"/>
        <v>Obsługa, diagnozowanie oraz naprawa pojazdów samochodowych</v>
      </c>
      <c r="T284" s="42" t="s">
        <v>160</v>
      </c>
      <c r="U284" s="79">
        <v>2</v>
      </c>
      <c r="V284" s="79">
        <v>0</v>
      </c>
      <c r="W284" s="27" t="s">
        <v>161</v>
      </c>
      <c r="X284" s="79">
        <v>2</v>
      </c>
      <c r="Y284" s="79">
        <v>0</v>
      </c>
      <c r="Z284" s="30" t="str">
        <f t="shared" si="234"/>
        <v>Centrum Kształcenia Zawodowego i Ustawicznego, 67-400 Wschowa, Plac Kosynierów 1</v>
      </c>
      <c r="AA284" s="37" t="s">
        <v>181</v>
      </c>
      <c r="AB284" s="38"/>
      <c r="AC284" s="38"/>
      <c r="AD284" s="38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9"/>
      <c r="BL284" s="39"/>
      <c r="BM284" s="39"/>
      <c r="BN284" s="39"/>
    </row>
    <row r="285" spans="1:66" ht="15" customHeigh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27">
        <v>359</v>
      </c>
      <c r="M285" s="41" t="s">
        <v>759</v>
      </c>
      <c r="N285" s="117" t="s">
        <v>760</v>
      </c>
      <c r="O285" s="117">
        <v>38756</v>
      </c>
      <c r="P285" s="50" t="s">
        <v>563</v>
      </c>
      <c r="Q285" s="27">
        <f t="shared" ref="Q285:S285" si="285">IFERROR(VLOOKUP(P285,B$8:E$125,2,0),0)</f>
        <v>613003</v>
      </c>
      <c r="R285" s="27" t="str">
        <f t="shared" si="285"/>
        <v>ROL.04.</v>
      </c>
      <c r="S285" s="341" t="str">
        <f t="shared" si="285"/>
        <v> Prowadzenie produkcji rolniczej</v>
      </c>
      <c r="T285" s="78" t="s">
        <v>216</v>
      </c>
      <c r="U285" s="79">
        <v>3</v>
      </c>
      <c r="V285" s="79">
        <v>0</v>
      </c>
      <c r="W285" s="27" t="s">
        <v>161</v>
      </c>
      <c r="X285" s="79">
        <v>3</v>
      </c>
      <c r="Y285" s="79">
        <v>0</v>
      </c>
      <c r="Z285" s="279" t="str">
        <f t="shared" si="234"/>
        <v>Centrum Kształcenia Zawodowego i Ustawicznego, 67-400 Wschowa, Plac Kosynierów 1</v>
      </c>
      <c r="AA285" s="61" t="s">
        <v>181</v>
      </c>
      <c r="AB285" s="66"/>
      <c r="AC285" s="38"/>
      <c r="AD285" s="38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9" t="s">
        <v>1350</v>
      </c>
      <c r="AV285" s="39"/>
      <c r="AW285" s="39"/>
      <c r="AX285" s="39"/>
      <c r="AY285" s="39"/>
      <c r="AZ285" s="39"/>
      <c r="BA285" s="39"/>
      <c r="BB285" s="39"/>
      <c r="BC285" s="39"/>
      <c r="BD285" s="39"/>
      <c r="BE285" s="39"/>
      <c r="BF285" s="39"/>
      <c r="BG285" s="39"/>
      <c r="BH285" s="39"/>
      <c r="BI285" s="39"/>
      <c r="BJ285" s="39"/>
      <c r="BK285" s="39"/>
      <c r="BL285" s="39"/>
      <c r="BM285" s="39"/>
      <c r="BN285" s="39"/>
    </row>
    <row r="286" spans="1:66" ht="15" customHeigh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27">
        <v>360</v>
      </c>
      <c r="M286" s="41" t="s">
        <v>759</v>
      </c>
      <c r="N286" s="117" t="s">
        <v>760</v>
      </c>
      <c r="O286" s="117">
        <v>38756</v>
      </c>
      <c r="P286" s="50" t="s">
        <v>88</v>
      </c>
      <c r="Q286" s="27">
        <f t="shared" ref="Q286:S286" si="286">IFERROR(VLOOKUP(P286,B$8:E$125,2,0),0)</f>
        <v>711204</v>
      </c>
      <c r="R286" s="27" t="str">
        <f t="shared" si="286"/>
        <v>BUD.12.</v>
      </c>
      <c r="S286" s="341" t="str">
        <f t="shared" si="286"/>
        <v> Wykonywanie robót murarskich i tynkarskich</v>
      </c>
      <c r="T286" s="75" t="s">
        <v>364</v>
      </c>
      <c r="U286" s="79">
        <v>1</v>
      </c>
      <c r="V286" s="79">
        <v>0</v>
      </c>
      <c r="W286" s="27" t="s">
        <v>161</v>
      </c>
      <c r="X286" s="79">
        <v>1</v>
      </c>
      <c r="Y286" s="79">
        <v>0</v>
      </c>
      <c r="Z286" s="279" t="str">
        <f t="shared" si="234"/>
        <v>Centrum Kształcenia Zawodowego i Ustawicznego, 67-400 Wschowa, Plac Kosynierów 1</v>
      </c>
      <c r="AA286" s="61" t="s">
        <v>181</v>
      </c>
      <c r="AB286" s="66"/>
      <c r="AC286" s="38"/>
      <c r="AD286" s="38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F286" s="39"/>
      <c r="BG286" s="39"/>
      <c r="BH286" s="39"/>
      <c r="BI286" s="39"/>
      <c r="BJ286" s="39"/>
      <c r="BK286" s="39"/>
      <c r="BL286" s="39"/>
      <c r="BM286" s="39"/>
      <c r="BN286" s="39"/>
    </row>
    <row r="287" spans="1:66" ht="15" customHeigh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27">
        <v>362</v>
      </c>
      <c r="M287" s="41" t="s">
        <v>759</v>
      </c>
      <c r="N287" s="117" t="s">
        <v>760</v>
      </c>
      <c r="O287" s="117">
        <v>38756</v>
      </c>
      <c r="P287" s="50" t="s">
        <v>114</v>
      </c>
      <c r="Q287" s="27">
        <f t="shared" ref="Q287:S287" si="287">IFERROR(VLOOKUP(P287,B$8:E$125,2,0),0)</f>
        <v>512001</v>
      </c>
      <c r="R287" s="27" t="str">
        <f t="shared" si="287"/>
        <v>HGT.02.</v>
      </c>
      <c r="S287" s="341" t="str">
        <f t="shared" si="287"/>
        <v> Przygotowanie i wydawanie dań</v>
      </c>
      <c r="T287" s="78" t="s">
        <v>216</v>
      </c>
      <c r="U287" s="79">
        <v>4</v>
      </c>
      <c r="V287" s="79">
        <v>1</v>
      </c>
      <c r="W287" s="27" t="s">
        <v>161</v>
      </c>
      <c r="X287" s="79">
        <v>4</v>
      </c>
      <c r="Y287" s="299">
        <v>1</v>
      </c>
      <c r="Z287" s="279" t="str">
        <f t="shared" si="234"/>
        <v>Centrum Kształcenia Zawodowego i Ustawicznego, 67-400 Wschowa, Plac Kosynierów 1</v>
      </c>
      <c r="AA287" s="37" t="s">
        <v>181</v>
      </c>
      <c r="AB287" s="66"/>
      <c r="AC287" s="38"/>
      <c r="AD287" s="38"/>
      <c r="AE287" s="3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9" t="s">
        <v>1350</v>
      </c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39"/>
      <c r="BN287" s="39"/>
    </row>
    <row r="288" spans="1:66" ht="15" customHeigh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27">
        <v>410</v>
      </c>
      <c r="M288" s="41" t="s">
        <v>262</v>
      </c>
      <c r="N288" s="117" t="s">
        <v>261</v>
      </c>
      <c r="O288" s="117">
        <v>40806</v>
      </c>
      <c r="P288" s="50" t="s">
        <v>31</v>
      </c>
      <c r="Q288" s="27">
        <f t="shared" ref="Q288:S288" si="288">IFERROR(VLOOKUP(P288,B$8:E$125,2,0),0)</f>
        <v>751201</v>
      </c>
      <c r="R288" s="27" t="str">
        <f t="shared" si="288"/>
        <v>SPC.01.</v>
      </c>
      <c r="S288" s="341" t="str">
        <f t="shared" si="288"/>
        <v>Produkcja wyrobów cukierniczych</v>
      </c>
      <c r="T288" s="187" t="s">
        <v>89</v>
      </c>
      <c r="U288" s="79">
        <v>2</v>
      </c>
      <c r="V288" s="79">
        <v>1</v>
      </c>
      <c r="W288" s="27" t="s">
        <v>161</v>
      </c>
      <c r="X288" s="79">
        <v>0</v>
      </c>
      <c r="Y288" s="79">
        <v>0</v>
      </c>
      <c r="Z288" s="342" t="str">
        <f t="shared" si="234"/>
        <v>Centrum Kształcenia Zawodowego i Ustawicznego w Legnicy, ul. Lotnicza 26, 59-220 Legnica</v>
      </c>
      <c r="AA288" s="61" t="s">
        <v>111</v>
      </c>
      <c r="AB288" s="66"/>
      <c r="AC288" s="38"/>
      <c r="AD288" s="38"/>
      <c r="AE288" s="3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F288" s="39"/>
      <c r="BG288" s="39"/>
      <c r="BH288" s="39"/>
      <c r="BI288" s="39"/>
      <c r="BJ288" s="39"/>
      <c r="BK288" s="39"/>
      <c r="BL288" s="39"/>
      <c r="BM288" s="39"/>
      <c r="BN288" s="39"/>
    </row>
    <row r="289" spans="1:66" ht="15" customHeigh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27">
        <v>411</v>
      </c>
      <c r="M289" s="41" t="s">
        <v>262</v>
      </c>
      <c r="N289" s="117" t="s">
        <v>261</v>
      </c>
      <c r="O289" s="117">
        <v>40806</v>
      </c>
      <c r="P289" s="50" t="s">
        <v>129</v>
      </c>
      <c r="Q289" s="27">
        <f t="shared" ref="Q289:S289" si="289">IFERROR(VLOOKUP(P289,B$8:E$125,2,0),0)</f>
        <v>741201</v>
      </c>
      <c r="R289" s="27" t="str">
        <f t="shared" si="289"/>
        <v>ELE.01.</v>
      </c>
      <c r="S289" s="341" t="str">
        <f t="shared" si="289"/>
        <v> Montaż i obsługa maszyn i urządzeń elektrycznych</v>
      </c>
      <c r="T289" s="187" t="s">
        <v>216</v>
      </c>
      <c r="U289" s="79">
        <v>13</v>
      </c>
      <c r="V289" s="79">
        <v>0</v>
      </c>
      <c r="W289" s="27" t="s">
        <v>161</v>
      </c>
      <c r="X289" s="79">
        <v>13</v>
      </c>
      <c r="Y289" s="79">
        <v>0</v>
      </c>
      <c r="Z289" s="30" t="str">
        <f t="shared" si="234"/>
        <v>Centrum Kształcenia Zawodowego i Ustawicznego, 67-400 Wschowa, Plac Kosynierów 1</v>
      </c>
      <c r="AA289" s="61" t="s">
        <v>181</v>
      </c>
      <c r="AB289" s="66"/>
      <c r="AC289" s="38"/>
      <c r="AD289" s="38"/>
      <c r="AE289" s="3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9" t="s">
        <v>1370</v>
      </c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F289" s="39"/>
      <c r="BG289" s="39"/>
      <c r="BH289" s="39"/>
      <c r="BI289" s="39"/>
      <c r="BJ289" s="39"/>
      <c r="BK289" s="39"/>
      <c r="BL289" s="39"/>
      <c r="BM289" s="39"/>
      <c r="BN289" s="39"/>
    </row>
    <row r="290" spans="1:66" ht="15" customHeigh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27">
        <v>421</v>
      </c>
      <c r="M290" s="41" t="s">
        <v>262</v>
      </c>
      <c r="N290" s="117" t="s">
        <v>261</v>
      </c>
      <c r="O290" s="117">
        <v>40806</v>
      </c>
      <c r="P290" s="50" t="s">
        <v>92</v>
      </c>
      <c r="Q290" s="27">
        <f t="shared" ref="Q290:S290" si="290">IFERROR(VLOOKUP(P290,B$8:E$125,2,0),0)</f>
        <v>752205</v>
      </c>
      <c r="R290" s="27" t="str">
        <f t="shared" si="290"/>
        <v>DRM.04.</v>
      </c>
      <c r="S290" s="341" t="str">
        <f t="shared" si="290"/>
        <v> Wytwarzanie wyrobów z drewna i materiałów drewnopochodnych</v>
      </c>
      <c r="T290" s="187" t="s">
        <v>366</v>
      </c>
      <c r="U290" s="79">
        <v>2</v>
      </c>
      <c r="V290" s="79">
        <v>0</v>
      </c>
      <c r="W290" s="81" t="s">
        <v>33</v>
      </c>
      <c r="X290" s="79">
        <v>2</v>
      </c>
      <c r="Y290" s="79">
        <v>0</v>
      </c>
      <c r="Z290" s="279" t="str">
        <f t="shared" si="234"/>
        <v>Centrum Kształcenia Zawodowego w Świdnicy, 58-105 Świdnica, ul. Gen. Władysława Sikorskiego 41</v>
      </c>
      <c r="AA290" s="61" t="s">
        <v>34</v>
      </c>
      <c r="AB290" s="66"/>
      <c r="AC290" s="66"/>
      <c r="AD290" s="38"/>
      <c r="AE290" s="39"/>
      <c r="AF290" s="39"/>
      <c r="AG290" s="39"/>
      <c r="AH290" s="39"/>
      <c r="AI290" s="39"/>
      <c r="AJ290" s="39"/>
      <c r="AK290" s="39"/>
      <c r="AL290" s="39"/>
      <c r="AM290" s="39"/>
      <c r="AN290" s="39"/>
      <c r="AO290" s="39"/>
      <c r="AP290" s="39"/>
      <c r="AQ290" s="39"/>
      <c r="AR290" s="39"/>
      <c r="AS290" s="39"/>
      <c r="AT290" s="39"/>
      <c r="AU290" s="39"/>
      <c r="AV290" s="39"/>
      <c r="AW290" s="39"/>
      <c r="AX290" s="39"/>
      <c r="AY290" s="39"/>
      <c r="AZ290" s="39"/>
      <c r="BA290" s="39"/>
      <c r="BB290" s="39"/>
      <c r="BC290" s="39"/>
      <c r="BD290" s="39"/>
      <c r="BE290" s="39"/>
      <c r="BF290" s="39"/>
      <c r="BG290" s="39"/>
      <c r="BH290" s="39"/>
      <c r="BI290" s="39"/>
      <c r="BJ290" s="39"/>
      <c r="BK290" s="39"/>
      <c r="BL290" s="39"/>
      <c r="BM290" s="39"/>
      <c r="BN290" s="39"/>
    </row>
    <row r="291" spans="1:66" ht="15" customHeigh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27">
        <v>413</v>
      </c>
      <c r="M291" s="41" t="s">
        <v>262</v>
      </c>
      <c r="N291" s="117" t="s">
        <v>261</v>
      </c>
      <c r="O291" s="117">
        <v>40806</v>
      </c>
      <c r="P291" s="50" t="s">
        <v>44</v>
      </c>
      <c r="Q291" s="27">
        <f t="shared" ref="Q291:S291" si="291">IFERROR(VLOOKUP(P291,B$8:E$125,2,0),0)</f>
        <v>514101</v>
      </c>
      <c r="R291" s="27" t="str">
        <f t="shared" si="291"/>
        <v>FRK.01.</v>
      </c>
      <c r="S291" s="341" t="str">
        <f t="shared" si="291"/>
        <v>Wykonywanie usług fryzjerskich</v>
      </c>
      <c r="T291" s="245" t="s">
        <v>140</v>
      </c>
      <c r="U291" s="79">
        <v>8</v>
      </c>
      <c r="V291" s="79">
        <v>7</v>
      </c>
      <c r="W291" s="348" t="s">
        <v>161</v>
      </c>
      <c r="X291" s="79">
        <v>5</v>
      </c>
      <c r="Y291" s="79">
        <v>4</v>
      </c>
      <c r="Z291" s="30" t="str">
        <f t="shared" si="234"/>
        <v>Centrum Kształcenia Zawodowego i Ustawicznego w Legnicy, ul. Lotnicza 26, 59-220 Legnica</v>
      </c>
      <c r="AA291" s="61" t="s">
        <v>111</v>
      </c>
      <c r="AB291" s="66"/>
      <c r="AC291" s="38"/>
      <c r="AD291" s="38"/>
      <c r="AE291" s="3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  <c r="BC291" s="39"/>
      <c r="BD291" s="39"/>
      <c r="BE291" s="39"/>
      <c r="BF291" s="39"/>
      <c r="BG291" s="39"/>
      <c r="BH291" s="39"/>
      <c r="BI291" s="39"/>
      <c r="BJ291" s="39"/>
      <c r="BK291" s="39"/>
      <c r="BL291" s="39"/>
      <c r="BM291" s="39"/>
      <c r="BN291" s="39"/>
    </row>
    <row r="292" spans="1:66" ht="15" customHeigh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27">
        <v>414</v>
      </c>
      <c r="M292" s="41" t="s">
        <v>262</v>
      </c>
      <c r="N292" s="117" t="s">
        <v>261</v>
      </c>
      <c r="O292" s="117">
        <v>40806</v>
      </c>
      <c r="P292" s="50" t="s">
        <v>114</v>
      </c>
      <c r="Q292" s="27">
        <f t="shared" ref="Q292:S292" si="292">IFERROR(VLOOKUP(P292,B$8:E$125,2,0),0)</f>
        <v>512001</v>
      </c>
      <c r="R292" s="27" t="str">
        <f t="shared" si="292"/>
        <v>HGT.02.</v>
      </c>
      <c r="S292" s="341" t="str">
        <f t="shared" si="292"/>
        <v> Przygotowanie i wydawanie dań</v>
      </c>
      <c r="T292" s="78" t="s">
        <v>89</v>
      </c>
      <c r="U292" s="34">
        <v>7</v>
      </c>
      <c r="V292" s="34">
        <v>4</v>
      </c>
      <c r="W292" s="348" t="s">
        <v>161</v>
      </c>
      <c r="X292" s="34">
        <v>4</v>
      </c>
      <c r="Y292" s="34">
        <v>3</v>
      </c>
      <c r="Z292" s="30" t="str">
        <f t="shared" si="234"/>
        <v>Centrum Kształcenia Zawodowego i Ustawicznego w Legnicy, ul. Lotnicza 26, 59-220 Legnica</v>
      </c>
      <c r="AA292" s="61" t="s">
        <v>111</v>
      </c>
      <c r="AB292" s="38"/>
      <c r="AC292" s="38"/>
      <c r="AD292" s="38"/>
      <c r="AE292" s="39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F292" s="39"/>
      <c r="BG292" s="39"/>
      <c r="BH292" s="39"/>
      <c r="BI292" s="39"/>
      <c r="BJ292" s="39"/>
      <c r="BK292" s="39"/>
      <c r="BL292" s="39"/>
      <c r="BM292" s="39"/>
      <c r="BN292" s="39"/>
    </row>
    <row r="293" spans="1:66" ht="15" customHeigh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27">
        <v>415</v>
      </c>
      <c r="M293" s="41" t="s">
        <v>262</v>
      </c>
      <c r="N293" s="117" t="s">
        <v>261</v>
      </c>
      <c r="O293" s="117">
        <v>40806</v>
      </c>
      <c r="P293" s="50" t="s">
        <v>61</v>
      </c>
      <c r="Q293" s="27">
        <f t="shared" ref="Q293:S293" si="293">IFERROR(VLOOKUP(P293,B$8:E$125,2,0),0)</f>
        <v>723103</v>
      </c>
      <c r="R293" s="27" t="str">
        <f t="shared" si="293"/>
        <v>MOT.05.</v>
      </c>
      <c r="S293" s="341" t="str">
        <f t="shared" si="293"/>
        <v>Obsługa, diagnozowanie oraz naprawa pojazdów samochodowych</v>
      </c>
      <c r="T293" s="187" t="s">
        <v>1353</v>
      </c>
      <c r="U293" s="79">
        <v>7</v>
      </c>
      <c r="V293" s="79">
        <v>0</v>
      </c>
      <c r="W293" s="348" t="s">
        <v>33</v>
      </c>
      <c r="X293" s="79">
        <v>0</v>
      </c>
      <c r="Y293" s="79">
        <v>0</v>
      </c>
      <c r="Z293" s="30" t="str">
        <f t="shared" si="234"/>
        <v>Głogowskie Centrum Kształcenia Zawodowego w Głogowie</v>
      </c>
      <c r="AA293" s="61" t="s">
        <v>204</v>
      </c>
      <c r="AB293" s="38"/>
      <c r="AC293" s="38"/>
      <c r="AD293" s="38"/>
      <c r="AE293" s="3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9"/>
      <c r="BL293" s="39"/>
      <c r="BM293" s="39"/>
      <c r="BN293" s="39"/>
    </row>
    <row r="294" spans="1:66" ht="15" customHeigh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27">
        <v>423</v>
      </c>
      <c r="M294" s="41" t="s">
        <v>262</v>
      </c>
      <c r="N294" s="117" t="s">
        <v>261</v>
      </c>
      <c r="O294" s="117">
        <v>40806</v>
      </c>
      <c r="P294" s="50" t="s">
        <v>314</v>
      </c>
      <c r="Q294" s="27">
        <f t="shared" ref="Q294:S294" si="294">IFERROR(VLOOKUP(P294,B$8:E$125,2,0),0)</f>
        <v>723310</v>
      </c>
      <c r="R294" s="27" t="str">
        <f t="shared" si="294"/>
        <v>MEC.03.</v>
      </c>
      <c r="S294" s="341" t="str">
        <f t="shared" si="294"/>
        <v>Montaż i obsługa maszyn i urządzeń</v>
      </c>
      <c r="T294" s="187" t="s">
        <v>1228</v>
      </c>
      <c r="U294" s="79">
        <v>1</v>
      </c>
      <c r="V294" s="79">
        <v>0</v>
      </c>
      <c r="W294" s="348" t="s">
        <v>161</v>
      </c>
      <c r="X294" s="79">
        <v>1</v>
      </c>
      <c r="Y294" s="79">
        <v>0</v>
      </c>
      <c r="Z294" s="279" t="str">
        <f t="shared" si="234"/>
        <v>Centrum Kształcenia Zawodowego nr 1 w Gliwicach Gliwickie Centrum Edukacji u.Stefana Okrzei 20</v>
      </c>
      <c r="AA294" s="61" t="s">
        <v>72</v>
      </c>
      <c r="AB294" s="38"/>
      <c r="AC294" s="38"/>
      <c r="AD294" s="38"/>
      <c r="AE294" s="3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F294" s="39"/>
      <c r="BG294" s="39"/>
      <c r="BH294" s="39"/>
      <c r="BI294" s="39"/>
      <c r="BJ294" s="39"/>
      <c r="BK294" s="39"/>
      <c r="BL294" s="39"/>
      <c r="BM294" s="39"/>
      <c r="BN294" s="39"/>
    </row>
    <row r="295" spans="1:66" ht="15" customHeigh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27">
        <v>422</v>
      </c>
      <c r="M295" s="41" t="s">
        <v>262</v>
      </c>
      <c r="N295" s="117" t="s">
        <v>261</v>
      </c>
      <c r="O295" s="117">
        <v>40806</v>
      </c>
      <c r="P295" s="50" t="s">
        <v>254</v>
      </c>
      <c r="Q295" s="27">
        <f t="shared" ref="Q295:S295" si="295">IFERROR(VLOOKUP(P295,B$8:E$125,2,0),0)</f>
        <v>722204</v>
      </c>
      <c r="R295" s="27" t="str">
        <f t="shared" si="295"/>
        <v>MEC.08.</v>
      </c>
      <c r="S295" s="341" t="str">
        <f t="shared" si="295"/>
        <v>Wykonywanie i naprawa elementów maszyn, urządzeń i narzędzi</v>
      </c>
      <c r="T295" s="187" t="s">
        <v>160</v>
      </c>
      <c r="U295" s="79">
        <v>2</v>
      </c>
      <c r="V295" s="79">
        <v>0</v>
      </c>
      <c r="W295" s="81" t="s">
        <v>33</v>
      </c>
      <c r="X295" s="79">
        <v>2</v>
      </c>
      <c r="Y295" s="79">
        <v>0</v>
      </c>
      <c r="Z295" s="279" t="str">
        <f t="shared" si="234"/>
        <v>Centrum Kształcenia Zawodowego w Świdnicy, 58-105 Świdnica, ul. Gen. Władysława Sikorskiego 41</v>
      </c>
      <c r="AA295" s="61" t="s">
        <v>34</v>
      </c>
      <c r="AB295" s="38"/>
      <c r="AC295" s="38"/>
      <c r="AD295" s="38"/>
      <c r="AE295" s="39"/>
      <c r="AF295" s="39"/>
      <c r="AG295" s="39"/>
      <c r="AH295" s="39"/>
      <c r="AI295" s="39"/>
      <c r="AJ295" s="39"/>
      <c r="AK295" s="39"/>
      <c r="AL295" s="39"/>
      <c r="AM295" s="39"/>
      <c r="AN295" s="39"/>
      <c r="AO295" s="39"/>
      <c r="AP295" s="39"/>
      <c r="AQ295" s="39"/>
      <c r="AR295" s="39"/>
      <c r="AS295" s="39"/>
      <c r="AT295" s="39"/>
      <c r="AU295" s="39"/>
      <c r="AV295" s="317"/>
      <c r="AW295" s="39"/>
      <c r="AX295" s="39"/>
      <c r="AY295" s="39"/>
      <c r="AZ295" s="39"/>
      <c r="BA295" s="39"/>
      <c r="BB295" s="39"/>
      <c r="BC295" s="39"/>
      <c r="BD295" s="39"/>
      <c r="BE295" s="39"/>
      <c r="BF295" s="39"/>
      <c r="BG295" s="39"/>
      <c r="BH295" s="39"/>
      <c r="BI295" s="39"/>
      <c r="BJ295" s="39"/>
      <c r="BK295" s="39"/>
      <c r="BL295" s="39"/>
      <c r="BM295" s="39"/>
      <c r="BN295" s="39"/>
    </row>
    <row r="296" spans="1:66" ht="15" customHeigh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27">
        <v>418</v>
      </c>
      <c r="M296" s="41" t="s">
        <v>262</v>
      </c>
      <c r="N296" s="117" t="s">
        <v>261</v>
      </c>
      <c r="O296" s="117">
        <v>40806</v>
      </c>
      <c r="P296" s="50" t="s">
        <v>74</v>
      </c>
      <c r="Q296" s="27">
        <f t="shared" ref="Q296:S296" si="296">IFERROR(VLOOKUP(P296,B$8:E$125,2,0),0)</f>
        <v>522301</v>
      </c>
      <c r="R296" s="27" t="str">
        <f t="shared" si="296"/>
        <v>HAN.01.</v>
      </c>
      <c r="S296" s="341" t="str">
        <f t="shared" si="296"/>
        <v>Prowadzenie sprzedaży</v>
      </c>
      <c r="T296" s="245" t="s">
        <v>216</v>
      </c>
      <c r="U296" s="79">
        <v>8</v>
      </c>
      <c r="V296" s="79">
        <v>6</v>
      </c>
      <c r="W296" s="348" t="s">
        <v>161</v>
      </c>
      <c r="X296" s="79">
        <v>0</v>
      </c>
      <c r="Y296" s="79">
        <v>0</v>
      </c>
      <c r="Z296" s="30" t="str">
        <f t="shared" si="234"/>
        <v>Centrum Kształcenia Zawodowego i Ustawicznego w Legnicy, ul. Lotnicza 26, 59-220 Legnica</v>
      </c>
      <c r="AA296" s="61" t="s">
        <v>111</v>
      </c>
      <c r="AB296" s="38"/>
      <c r="AC296" s="38"/>
      <c r="AD296" s="38"/>
      <c r="AE296" s="39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39"/>
      <c r="BL296" s="39"/>
      <c r="BM296" s="39"/>
      <c r="BN296" s="39"/>
    </row>
    <row r="297" spans="1:66" ht="15" customHeigh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27">
        <v>419</v>
      </c>
      <c r="M297" s="41" t="s">
        <v>262</v>
      </c>
      <c r="N297" s="117" t="s">
        <v>261</v>
      </c>
      <c r="O297" s="117">
        <v>40806</v>
      </c>
      <c r="P297" s="50" t="s">
        <v>74</v>
      </c>
      <c r="Q297" s="27">
        <f t="shared" ref="Q297:S297" si="297">IFERROR(VLOOKUP(P297,B$8:E$125,2,0),0)</f>
        <v>522301</v>
      </c>
      <c r="R297" s="27" t="str">
        <f t="shared" si="297"/>
        <v>HAN.01.</v>
      </c>
      <c r="S297" s="341" t="str">
        <f t="shared" si="297"/>
        <v>Prowadzenie sprzedaży</v>
      </c>
      <c r="T297" s="245" t="s">
        <v>160</v>
      </c>
      <c r="U297" s="79">
        <v>9</v>
      </c>
      <c r="V297" s="79">
        <v>8</v>
      </c>
      <c r="W297" s="348" t="s">
        <v>161</v>
      </c>
      <c r="X297" s="79">
        <v>0</v>
      </c>
      <c r="Y297" s="79">
        <v>0</v>
      </c>
      <c r="Z297" s="279" t="str">
        <f t="shared" si="234"/>
        <v>Centrum Kształcenia Zawodowego i Ustawicznego w Legnicy, ul. Lotnicza 26, 59-220 Legnica</v>
      </c>
      <c r="AA297" s="61" t="s">
        <v>111</v>
      </c>
      <c r="AB297" s="38"/>
      <c r="AC297" s="38"/>
      <c r="AD297" s="38"/>
      <c r="AE297" s="39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39"/>
      <c r="BN297" s="39"/>
    </row>
    <row r="298" spans="1:66" ht="15.75" customHeigh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27">
        <v>420</v>
      </c>
      <c r="M298" s="41" t="s">
        <v>262</v>
      </c>
      <c r="N298" s="117" t="s">
        <v>261</v>
      </c>
      <c r="O298" s="117">
        <v>40806</v>
      </c>
      <c r="P298" s="50" t="s">
        <v>74</v>
      </c>
      <c r="Q298" s="27">
        <f t="shared" ref="Q298:S298" si="298">IFERROR(VLOOKUP(P298,B$8:E$125,2,0),0)</f>
        <v>522301</v>
      </c>
      <c r="R298" s="27" t="str">
        <f t="shared" si="298"/>
        <v>HAN.01.</v>
      </c>
      <c r="S298" s="341" t="str">
        <f t="shared" si="298"/>
        <v>Prowadzenie sprzedaży</v>
      </c>
      <c r="T298" s="78" t="s">
        <v>1354</v>
      </c>
      <c r="U298" s="79">
        <v>9</v>
      </c>
      <c r="V298" s="79">
        <v>9</v>
      </c>
      <c r="W298" s="348" t="s">
        <v>161</v>
      </c>
      <c r="X298" s="79">
        <v>0</v>
      </c>
      <c r="Y298" s="79">
        <v>0</v>
      </c>
      <c r="Z298" s="279" t="str">
        <f t="shared" si="234"/>
        <v>Centrum Kształcenia Zawodowego i Ustawicznego w Legnicy, ul. Lotnicza 26, 59-220 Legnica</v>
      </c>
      <c r="AA298" s="61" t="s">
        <v>111</v>
      </c>
      <c r="AB298" s="38"/>
      <c r="AC298" s="38"/>
      <c r="AD298" s="38"/>
      <c r="AE298" s="3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F298" s="39"/>
      <c r="BG298" s="39"/>
      <c r="BH298" s="39"/>
      <c r="BI298" s="39"/>
      <c r="BJ298" s="39"/>
      <c r="BK298" s="39"/>
      <c r="BL298" s="39"/>
      <c r="BM298" s="39"/>
      <c r="BN298" s="39"/>
    </row>
    <row r="299" spans="1:66" ht="15.75" customHeigh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27">
        <v>679</v>
      </c>
      <c r="M299" s="50" t="s">
        <v>1391</v>
      </c>
      <c r="N299" s="27" t="s">
        <v>1392</v>
      </c>
      <c r="O299" s="137"/>
      <c r="P299" s="50" t="s">
        <v>31</v>
      </c>
      <c r="Q299" s="27">
        <f t="shared" ref="Q299:S299" si="299">IFERROR(VLOOKUP(P299,B$8:E$125,2,0),0)</f>
        <v>751201</v>
      </c>
      <c r="R299" s="27" t="str">
        <f t="shared" si="299"/>
        <v>SPC.01.</v>
      </c>
      <c r="S299" s="341" t="str">
        <f t="shared" si="299"/>
        <v>Produkcja wyrobów cukierniczych</v>
      </c>
      <c r="T299" s="187" t="s">
        <v>216</v>
      </c>
      <c r="U299" s="34">
        <v>2</v>
      </c>
      <c r="V299" s="34">
        <v>1</v>
      </c>
      <c r="W299" s="81" t="s">
        <v>33</v>
      </c>
      <c r="X299" s="79">
        <v>0</v>
      </c>
      <c r="Y299" s="79">
        <v>0</v>
      </c>
      <c r="Z299" s="279" t="str">
        <f t="shared" si="234"/>
        <v>Centrum Kształcenia Zawodowego w Świdnicy, 58-105 Świdnica, ul. Gen. Władysława Sikorskiego 41</v>
      </c>
      <c r="AA299" s="61" t="s">
        <v>34</v>
      </c>
      <c r="AB299" s="38"/>
      <c r="AC299" s="38"/>
      <c r="AD299" s="38"/>
      <c r="AE299" s="39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265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F299" s="39"/>
      <c r="BG299" s="39"/>
      <c r="BH299" s="39"/>
      <c r="BI299" s="39"/>
      <c r="BJ299" s="39"/>
      <c r="BK299" s="39"/>
      <c r="BL299" s="39"/>
      <c r="BM299" s="39"/>
      <c r="BN299" s="39"/>
    </row>
    <row r="300" spans="1:66" ht="15" customHeigh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27">
        <v>676</v>
      </c>
      <c r="M300" s="50" t="s">
        <v>1393</v>
      </c>
      <c r="N300" s="27" t="s">
        <v>1392</v>
      </c>
      <c r="O300" s="27"/>
      <c r="P300" s="50" t="s">
        <v>57</v>
      </c>
      <c r="Q300" s="27">
        <f t="shared" ref="Q300:S300" si="300">IFERROR(VLOOKUP(P300,B$8:E$125,2,0),0)</f>
        <v>721306</v>
      </c>
      <c r="R300" s="27" t="str">
        <f t="shared" si="300"/>
        <v>MOT.01.</v>
      </c>
      <c r="S300" s="341" t="str">
        <f t="shared" si="300"/>
        <v>Diagnozowanie i naprawa nadwozi pojazdów samochodowych</v>
      </c>
      <c r="T300" s="187" t="s">
        <v>116</v>
      </c>
      <c r="U300" s="79">
        <v>1</v>
      </c>
      <c r="V300" s="79">
        <v>0</v>
      </c>
      <c r="W300" s="81" t="s">
        <v>33</v>
      </c>
      <c r="X300" s="79">
        <v>0</v>
      </c>
      <c r="Y300" s="79">
        <v>0</v>
      </c>
      <c r="Z300" s="279" t="str">
        <f t="shared" si="234"/>
        <v>Centrum Kształcenia Zawodowego w Świdnicy, 58-105 Świdnica, ul. Gen. Władysława Sikorskiego 41</v>
      </c>
      <c r="AA300" s="61" t="s">
        <v>34</v>
      </c>
      <c r="AB300" s="38"/>
      <c r="AC300" s="38"/>
      <c r="AD300" s="38"/>
      <c r="AE300" s="39"/>
      <c r="AF300" s="39"/>
      <c r="AG300" s="39"/>
      <c r="AH300" s="39"/>
      <c r="AI300" s="39"/>
      <c r="AJ300" s="39"/>
      <c r="AK300" s="39"/>
      <c r="AL300" s="39"/>
      <c r="AM300" s="39"/>
      <c r="AN300" s="39"/>
      <c r="AO300" s="39"/>
      <c r="AP300" s="39"/>
      <c r="AQ300" s="39"/>
      <c r="AR300" s="39"/>
      <c r="AS300" s="39"/>
      <c r="AT300" s="39"/>
      <c r="AU300" s="39"/>
      <c r="AV300" s="39"/>
      <c r="AW300" s="39"/>
      <c r="AX300" s="39"/>
      <c r="AY300" s="39"/>
      <c r="AZ300" s="39"/>
      <c r="BA300" s="39"/>
      <c r="BB300" s="39"/>
      <c r="BC300" s="39"/>
      <c r="BD300" s="39"/>
      <c r="BE300" s="39"/>
      <c r="BF300" s="39"/>
      <c r="BG300" s="39"/>
      <c r="BH300" s="39"/>
      <c r="BI300" s="39"/>
      <c r="BJ300" s="39"/>
      <c r="BK300" s="39"/>
      <c r="BL300" s="39"/>
      <c r="BM300" s="39"/>
      <c r="BN300" s="39"/>
    </row>
    <row r="301" spans="1:66" ht="1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27">
        <v>623</v>
      </c>
      <c r="M301" s="50" t="s">
        <v>1082</v>
      </c>
      <c r="N301" s="27" t="s">
        <v>1083</v>
      </c>
      <c r="O301" s="27">
        <v>44480</v>
      </c>
      <c r="P301" s="50" t="s">
        <v>57</v>
      </c>
      <c r="Q301" s="27">
        <f t="shared" ref="Q301:S301" si="301">IFERROR(VLOOKUP(P301,B$8:E$125,2,0),0)</f>
        <v>721306</v>
      </c>
      <c r="R301" s="27" t="str">
        <f t="shared" si="301"/>
        <v>MOT.01.</v>
      </c>
      <c r="S301" s="341" t="str">
        <f t="shared" si="301"/>
        <v>Diagnozowanie i naprawa nadwozi pojazdów samochodowych</v>
      </c>
      <c r="T301" s="75" t="s">
        <v>116</v>
      </c>
      <c r="U301" s="79">
        <v>1</v>
      </c>
      <c r="V301" s="79">
        <v>0</v>
      </c>
      <c r="W301" s="348" t="s">
        <v>33</v>
      </c>
      <c r="X301" s="79">
        <v>1</v>
      </c>
      <c r="Y301" s="79">
        <v>0</v>
      </c>
      <c r="Z301" s="30" t="str">
        <f t="shared" si="234"/>
        <v>Centrum Kształcenia Zawodowego i Ustawicznego, 67-400 Wschowa, Plac Kosynierów 1</v>
      </c>
      <c r="AA301" s="61" t="s">
        <v>181</v>
      </c>
      <c r="AB301" s="38"/>
      <c r="AC301" s="38"/>
      <c r="AD301" s="38"/>
      <c r="AE301" s="39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</row>
    <row r="302" spans="1:66" ht="1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27">
        <v>677</v>
      </c>
      <c r="M302" s="50" t="s">
        <v>1394</v>
      </c>
      <c r="N302" s="27" t="s">
        <v>1392</v>
      </c>
      <c r="O302" s="27"/>
      <c r="P302" s="50" t="s">
        <v>57</v>
      </c>
      <c r="Q302" s="27">
        <f t="shared" ref="Q302:S302" si="302">IFERROR(VLOOKUP(P302,B$8:E$125,2,0),0)</f>
        <v>721306</v>
      </c>
      <c r="R302" s="27" t="str">
        <f t="shared" si="302"/>
        <v>MOT.01.</v>
      </c>
      <c r="S302" s="341" t="str">
        <f t="shared" si="302"/>
        <v>Diagnozowanie i naprawa nadwozi pojazdów samochodowych</v>
      </c>
      <c r="T302" s="181" t="s">
        <v>116</v>
      </c>
      <c r="U302" s="79">
        <v>1</v>
      </c>
      <c r="V302" s="79">
        <v>0</v>
      </c>
      <c r="W302" s="81" t="s">
        <v>33</v>
      </c>
      <c r="X302" s="79">
        <v>0</v>
      </c>
      <c r="Y302" s="79">
        <v>0</v>
      </c>
      <c r="Z302" s="30" t="str">
        <f t="shared" si="234"/>
        <v>Centrum Kształcenia Zawodowego w Świdnicy, 58-105 Świdnica, ul. Gen. Władysława Sikorskiego 41</v>
      </c>
      <c r="AA302" s="61" t="s">
        <v>34</v>
      </c>
      <c r="AB302" s="38"/>
      <c r="AC302" s="38"/>
      <c r="AD302" s="38"/>
      <c r="AE302" s="39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</row>
    <row r="303" spans="1:66" ht="1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27">
        <v>428</v>
      </c>
      <c r="M303" s="30" t="s">
        <v>842</v>
      </c>
      <c r="N303" s="27" t="s">
        <v>843</v>
      </c>
      <c r="O303" s="27">
        <v>106261</v>
      </c>
      <c r="P303" s="50" t="s">
        <v>124</v>
      </c>
      <c r="Q303" s="27">
        <f t="shared" ref="Q303:S303" si="303">IFERROR(VLOOKUP(P303,B$8:E$125,2,0),0)</f>
        <v>722307</v>
      </c>
      <c r="R303" s="27" t="str">
        <f t="shared" si="303"/>
        <v>MEC.05.</v>
      </c>
      <c r="S303" s="341" t="str">
        <f t="shared" si="303"/>
        <v> Użytkowanie obrabiarek skrawających</v>
      </c>
      <c r="T303" s="187" t="s">
        <v>140</v>
      </c>
      <c r="U303" s="79">
        <v>1</v>
      </c>
      <c r="V303" s="79">
        <v>0</v>
      </c>
      <c r="W303" s="78" t="s">
        <v>161</v>
      </c>
      <c r="X303" s="79">
        <v>1</v>
      </c>
      <c r="Y303" s="79">
        <v>0</v>
      </c>
      <c r="Z303" s="309" t="str">
        <f t="shared" si="234"/>
        <v>Centrum Kształcenia Zawodowego w Świdnicy, 58-105 Świdnica, ul. Gen. Władysława Sikorskiego 41</v>
      </c>
      <c r="AA303" s="61" t="s">
        <v>34</v>
      </c>
      <c r="AB303" s="38"/>
      <c r="AC303" s="38"/>
      <c r="AD303" s="38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</row>
    <row r="304" spans="1:66" ht="15" customHeigh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27">
        <v>627</v>
      </c>
      <c r="M304" s="50" t="s">
        <v>1082</v>
      </c>
      <c r="N304" s="27" t="s">
        <v>1083</v>
      </c>
      <c r="O304" s="27">
        <v>44480</v>
      </c>
      <c r="P304" s="50" t="s">
        <v>137</v>
      </c>
      <c r="Q304" s="27">
        <f t="shared" ref="Q304:S304" si="304">IFERROR(VLOOKUP(P304,B$8:E$125,2,0),0)</f>
        <v>741203</v>
      </c>
      <c r="R304" s="27" t="str">
        <f t="shared" si="304"/>
        <v>MOT.02.</v>
      </c>
      <c r="S304" s="341" t="str">
        <f t="shared" si="304"/>
        <v>Obsługa, diagnozowanie oraz naprawa mechatronicznych systemów pojazdów samochodowych</v>
      </c>
      <c r="T304" s="152" t="s">
        <v>1363</v>
      </c>
      <c r="U304" s="79">
        <v>4</v>
      </c>
      <c r="V304" s="79">
        <v>0</v>
      </c>
      <c r="W304" s="27" t="s">
        <v>33</v>
      </c>
      <c r="X304" s="79">
        <v>4</v>
      </c>
      <c r="Y304" s="79">
        <v>0</v>
      </c>
      <c r="Z304" s="30" t="str">
        <f t="shared" si="234"/>
        <v>Centrum Kształcenia Zawodowego w Zespole Szkół i Placówek Kształcenia Zawodowego, ul.Botaniczna 66, 65-392  Zielona Góra</v>
      </c>
      <c r="AA304" s="61" t="s">
        <v>81</v>
      </c>
      <c r="AB304" s="66"/>
      <c r="AC304" s="66"/>
      <c r="AD304" s="38"/>
      <c r="AE304" s="39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39"/>
      <c r="BN304" s="39"/>
    </row>
    <row r="305" spans="1:66" ht="15" customHeigh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27">
        <v>620</v>
      </c>
      <c r="M305" s="50" t="s">
        <v>1082</v>
      </c>
      <c r="N305" s="27" t="s">
        <v>1083</v>
      </c>
      <c r="O305" s="27">
        <v>44480</v>
      </c>
      <c r="P305" s="50" t="s">
        <v>44</v>
      </c>
      <c r="Q305" s="27">
        <f t="shared" ref="Q305:S305" si="305">IFERROR(VLOOKUP(P305,B$8:E$125,2,0),0)</f>
        <v>514101</v>
      </c>
      <c r="R305" s="27" t="str">
        <f t="shared" si="305"/>
        <v>FRK.01.</v>
      </c>
      <c r="S305" s="341" t="str">
        <f t="shared" si="305"/>
        <v>Wykonywanie usług fryzjerskich</v>
      </c>
      <c r="T305" s="187"/>
      <c r="U305" s="347">
        <v>0</v>
      </c>
      <c r="V305" s="34">
        <v>0</v>
      </c>
      <c r="W305" s="27" t="s">
        <v>33</v>
      </c>
      <c r="X305" s="34">
        <v>0</v>
      </c>
      <c r="Y305" s="34">
        <v>0</v>
      </c>
      <c r="Z305" s="30" t="str">
        <f t="shared" si="234"/>
        <v>Zespół Szkół Ponadpodstawowych im. Hipolita Cegielskiego w Ziębicach ul. Wojska Polskiego 3, 57-220 Ziębice</v>
      </c>
      <c r="AA305" s="61" t="s">
        <v>55</v>
      </c>
      <c r="AB305" s="66"/>
      <c r="AC305" s="66"/>
      <c r="AD305" s="38"/>
      <c r="AE305" s="39"/>
      <c r="AF305" s="39"/>
      <c r="AG305" s="39"/>
      <c r="AH305" s="39"/>
      <c r="AI305" s="39"/>
      <c r="AJ305" s="39"/>
      <c r="AK305" s="39"/>
      <c r="AL305" s="39"/>
      <c r="AM305" s="39"/>
      <c r="AN305" s="39"/>
      <c r="AO305" s="39"/>
      <c r="AP305" s="39"/>
      <c r="AQ305" s="39"/>
      <c r="AR305" s="39"/>
      <c r="AS305" s="39"/>
      <c r="AT305" s="39"/>
      <c r="AU305" s="39"/>
      <c r="AV305" s="39"/>
      <c r="AW305" s="39"/>
      <c r="AX305" s="39"/>
      <c r="AY305" s="39"/>
      <c r="AZ305" s="39"/>
      <c r="BA305" s="39"/>
      <c r="BB305" s="39"/>
      <c r="BC305" s="39"/>
      <c r="BD305" s="39"/>
      <c r="BE305" s="39"/>
      <c r="BF305" s="39"/>
      <c r="BG305" s="39"/>
      <c r="BH305" s="39"/>
      <c r="BI305" s="39"/>
      <c r="BJ305" s="39"/>
      <c r="BK305" s="39"/>
      <c r="BL305" s="39"/>
      <c r="BM305" s="39"/>
      <c r="BN305" s="39"/>
    </row>
    <row r="306" spans="1:66" ht="15" customHeigh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27">
        <v>619</v>
      </c>
      <c r="M306" s="50" t="s">
        <v>1082</v>
      </c>
      <c r="N306" s="27" t="s">
        <v>1083</v>
      </c>
      <c r="O306" s="27">
        <v>44480</v>
      </c>
      <c r="P306" s="50" t="s">
        <v>114</v>
      </c>
      <c r="Q306" s="27">
        <f t="shared" ref="Q306:S306" si="306">IFERROR(VLOOKUP(P306,B$8:E$125,2,0),0)</f>
        <v>512001</v>
      </c>
      <c r="R306" s="27" t="str">
        <f t="shared" si="306"/>
        <v>HGT.02.</v>
      </c>
      <c r="S306" s="341" t="str">
        <f t="shared" si="306"/>
        <v> Przygotowanie i wydawanie dań</v>
      </c>
      <c r="T306" s="110" t="s">
        <v>1395</v>
      </c>
      <c r="U306" s="163">
        <v>4</v>
      </c>
      <c r="V306" s="163">
        <v>3</v>
      </c>
      <c r="W306" s="27" t="s">
        <v>33</v>
      </c>
      <c r="X306" s="79">
        <v>4</v>
      </c>
      <c r="Y306" s="79">
        <v>3</v>
      </c>
      <c r="Z306" s="30" t="str">
        <f t="shared" si="234"/>
        <v>Zespół Szkół Ponadpodstawowych im. Hipolita Cegielskiego w Ziębicach ul. Wojska Polskiego 3, 57-220 Ziębice</v>
      </c>
      <c r="AA306" s="61" t="s">
        <v>55</v>
      </c>
      <c r="AB306" s="38"/>
      <c r="AC306" s="38"/>
      <c r="AD306" s="38"/>
      <c r="AE306" s="39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98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F306" s="39"/>
      <c r="BG306" s="39"/>
      <c r="BH306" s="39"/>
      <c r="BI306" s="39"/>
      <c r="BJ306" s="39"/>
      <c r="BK306" s="39"/>
      <c r="BL306" s="39"/>
      <c r="BM306" s="39"/>
      <c r="BN306" s="39"/>
    </row>
    <row r="307" spans="1:66" ht="15" customHeigh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27">
        <v>617</v>
      </c>
      <c r="M307" s="50" t="s">
        <v>1082</v>
      </c>
      <c r="N307" s="27" t="s">
        <v>1083</v>
      </c>
      <c r="O307" s="27">
        <v>44480</v>
      </c>
      <c r="P307" s="50" t="s">
        <v>61</v>
      </c>
      <c r="Q307" s="27">
        <f t="shared" ref="Q307:S307" si="307">IFERROR(VLOOKUP(P307,B$8:E$125,2,0),0)</f>
        <v>723103</v>
      </c>
      <c r="R307" s="27" t="str">
        <f t="shared" si="307"/>
        <v>MOT.05.</v>
      </c>
      <c r="S307" s="341" t="str">
        <f t="shared" si="307"/>
        <v>Obsługa, diagnozowanie oraz naprawa pojazdów samochodowych</v>
      </c>
      <c r="T307" s="206" t="s">
        <v>611</v>
      </c>
      <c r="U307" s="163">
        <v>16</v>
      </c>
      <c r="V307" s="163">
        <v>0</v>
      </c>
      <c r="W307" s="27" t="s">
        <v>33</v>
      </c>
      <c r="X307" s="34">
        <v>16</v>
      </c>
      <c r="Y307" s="79">
        <v>0</v>
      </c>
      <c r="Z307" s="309" t="str">
        <f t="shared" si="234"/>
        <v>Zespół Szkół Ponadpodstawowych im. Hipolita Cegielskiego w Ziębicach ul. Wojska Polskiego 3, 57-220 Ziębice</v>
      </c>
      <c r="AA307" s="61" t="s">
        <v>55</v>
      </c>
      <c r="AB307" s="38"/>
      <c r="AC307" s="38"/>
      <c r="AD307" s="38"/>
      <c r="AE307" s="365"/>
      <c r="AF307" s="39"/>
      <c r="AG307" s="39"/>
      <c r="AH307" s="39"/>
      <c r="AI307" s="39"/>
      <c r="AJ307" s="39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98"/>
      <c r="AV307" s="39"/>
      <c r="AW307" s="39"/>
      <c r="AX307" s="39"/>
      <c r="AY307" s="39"/>
      <c r="AZ307" s="39"/>
      <c r="BA307" s="39"/>
      <c r="BB307" s="39"/>
      <c r="BC307" s="39"/>
      <c r="BD307" s="39"/>
      <c r="BE307" s="39"/>
      <c r="BF307" s="39"/>
      <c r="BG307" s="39"/>
      <c r="BH307" s="39"/>
      <c r="BI307" s="39"/>
      <c r="BJ307" s="39"/>
      <c r="BK307" s="39"/>
      <c r="BL307" s="39"/>
      <c r="BM307" s="39"/>
      <c r="BN307" s="39"/>
    </row>
    <row r="308" spans="1:66" ht="15" customHeigh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27">
        <v>618</v>
      </c>
      <c r="M308" s="50" t="s">
        <v>1082</v>
      </c>
      <c r="N308" s="27" t="s">
        <v>1083</v>
      </c>
      <c r="O308" s="27">
        <v>44480</v>
      </c>
      <c r="P308" s="50" t="s">
        <v>74</v>
      </c>
      <c r="Q308" s="27">
        <f t="shared" ref="Q308:S308" si="308">IFERROR(VLOOKUP(P308,B$8:E$125,2,0),0)</f>
        <v>522301</v>
      </c>
      <c r="R308" s="27" t="str">
        <f t="shared" si="308"/>
        <v>HAN.01.</v>
      </c>
      <c r="S308" s="341" t="str">
        <f t="shared" si="308"/>
        <v>Prowadzenie sprzedaży</v>
      </c>
      <c r="T308" s="110" t="s">
        <v>1260</v>
      </c>
      <c r="U308" s="163">
        <v>6</v>
      </c>
      <c r="V308" s="163">
        <v>4</v>
      </c>
      <c r="W308" s="27" t="s">
        <v>33</v>
      </c>
      <c r="X308" s="79">
        <v>6</v>
      </c>
      <c r="Y308" s="79">
        <v>4</v>
      </c>
      <c r="Z308" s="30" t="str">
        <f t="shared" si="234"/>
        <v>Zespół Szkół Ponadpodstawowych im. Hipolita Cegielskiego w Ziębicach ul. Wojska Polskiego 3, 57-220 Ziębice</v>
      </c>
      <c r="AA308" s="61" t="s">
        <v>55</v>
      </c>
      <c r="AB308" s="38"/>
      <c r="AC308" s="38"/>
      <c r="AD308" s="38"/>
      <c r="AE308" s="39" t="s">
        <v>757</v>
      </c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  <c r="BC308" s="39"/>
      <c r="BD308" s="39"/>
      <c r="BE308" s="39"/>
      <c r="BF308" s="39"/>
      <c r="BG308" s="39"/>
      <c r="BH308" s="39"/>
      <c r="BI308" s="39"/>
      <c r="BJ308" s="39"/>
      <c r="BK308" s="39"/>
      <c r="BL308" s="39"/>
      <c r="BM308" s="39"/>
      <c r="BN308" s="39"/>
    </row>
    <row r="309" spans="1:66" ht="15" customHeigh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27">
        <v>429</v>
      </c>
      <c r="M309" s="30" t="s">
        <v>842</v>
      </c>
      <c r="N309" s="27" t="s">
        <v>843</v>
      </c>
      <c r="O309" s="27">
        <v>106261</v>
      </c>
      <c r="P309" s="50" t="s">
        <v>120</v>
      </c>
      <c r="Q309" s="27">
        <f t="shared" ref="Q309:S309" si="309">IFERROR(VLOOKUP(P309,B$8:E$125,2,0),0)</f>
        <v>712618</v>
      </c>
      <c r="R309" s="27" t="str">
        <f t="shared" si="309"/>
        <v>BUD.09.</v>
      </c>
      <c r="S309" s="341" t="str">
        <f t="shared" si="309"/>
        <v>Wykonywanie robót związanych z budową, montażem i eksploatacją sieci oraz instalacji sanitarnych</v>
      </c>
      <c r="T309" s="187" t="s">
        <v>1227</v>
      </c>
      <c r="U309" s="79">
        <v>2</v>
      </c>
      <c r="V309" s="79">
        <v>0</v>
      </c>
      <c r="W309" s="78" t="s">
        <v>161</v>
      </c>
      <c r="X309" s="79">
        <v>2</v>
      </c>
      <c r="Y309" s="79">
        <v>0</v>
      </c>
      <c r="Z309" s="279" t="str">
        <f t="shared" si="234"/>
        <v>Centrum Kształcenia Zawodowego w Świdnicy, 58-105 Świdnica, ul. Gen. Władysława Sikorskiego 41</v>
      </c>
      <c r="AA309" s="61" t="s">
        <v>34</v>
      </c>
      <c r="AB309" s="38"/>
      <c r="AC309" s="38"/>
      <c r="AD309" s="38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39"/>
      <c r="AW309" s="39"/>
      <c r="AX309" s="39"/>
      <c r="AY309" s="39"/>
      <c r="AZ309" s="39"/>
      <c r="BA309" s="39"/>
      <c r="BB309" s="39"/>
      <c r="BC309" s="39"/>
      <c r="BD309" s="39"/>
      <c r="BE309" s="39"/>
      <c r="BF309" s="39"/>
      <c r="BG309" s="39"/>
      <c r="BH309" s="39"/>
      <c r="BI309" s="39"/>
      <c r="BJ309" s="39"/>
      <c r="BK309" s="39"/>
      <c r="BL309" s="39"/>
      <c r="BM309" s="39"/>
      <c r="BN309" s="39"/>
    </row>
    <row r="310" spans="1:66" ht="15" customHeigh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27">
        <v>435</v>
      </c>
      <c r="M310" s="41" t="s">
        <v>850</v>
      </c>
      <c r="N310" s="27" t="s">
        <v>851</v>
      </c>
      <c r="O310" s="27">
        <v>84234</v>
      </c>
      <c r="P310" s="50" t="s">
        <v>40</v>
      </c>
      <c r="Q310" s="27">
        <f t="shared" ref="Q310:S310" si="310">IFERROR(VLOOKUP(P310,B$8:E$125,2,0),0)</f>
        <v>741103</v>
      </c>
      <c r="R310" s="27" t="str">
        <f t="shared" si="310"/>
        <v>ELE.02.</v>
      </c>
      <c r="S310" s="341" t="str">
        <f t="shared" si="310"/>
        <v>Montaż, uruchamianie i konserwacja instalacji, maszyn i urządzeń elektrycznych</v>
      </c>
      <c r="T310" s="42" t="s">
        <v>216</v>
      </c>
      <c r="U310" s="79">
        <v>1</v>
      </c>
      <c r="V310" s="79">
        <v>0</v>
      </c>
      <c r="W310" s="78" t="s">
        <v>33</v>
      </c>
      <c r="X310" s="79">
        <v>1</v>
      </c>
      <c r="Y310" s="79">
        <v>0</v>
      </c>
      <c r="Z310" s="279" t="str">
        <f t="shared" si="234"/>
        <v>Centrum Kształcenia Zawodowego w Świdnicy, 58-105 Świdnica, ul. Gen. Władysława Sikorskiego 41</v>
      </c>
      <c r="AA310" s="61" t="s">
        <v>34</v>
      </c>
      <c r="AB310" s="38"/>
      <c r="AC310" s="38"/>
      <c r="AD310" s="38"/>
      <c r="AE310" s="39"/>
      <c r="AF310" s="39"/>
      <c r="AG310" s="39"/>
      <c r="AH310" s="39"/>
      <c r="AI310" s="39"/>
      <c r="AJ310" s="39"/>
      <c r="AK310" s="39"/>
      <c r="AL310" s="39"/>
      <c r="AM310" s="39"/>
      <c r="AN310" s="39"/>
      <c r="AO310" s="39"/>
      <c r="AP310" s="39"/>
      <c r="AQ310" s="39"/>
      <c r="AR310" s="39"/>
      <c r="AS310" s="39"/>
      <c r="AT310" s="39"/>
      <c r="AU310" s="98"/>
      <c r="AV310" s="39"/>
      <c r="AW310" s="39"/>
      <c r="AX310" s="39"/>
      <c r="AY310" s="39"/>
      <c r="AZ310" s="39"/>
      <c r="BA310" s="39"/>
      <c r="BB310" s="39"/>
      <c r="BC310" s="39"/>
      <c r="BD310" s="39"/>
      <c r="BE310" s="39"/>
      <c r="BF310" s="39"/>
      <c r="BG310" s="39"/>
      <c r="BH310" s="39"/>
      <c r="BI310" s="39"/>
      <c r="BJ310" s="39"/>
      <c r="BK310" s="39"/>
      <c r="BL310" s="39"/>
      <c r="BM310" s="39"/>
      <c r="BN310" s="39"/>
    </row>
    <row r="311" spans="1:66" ht="15" customHeigh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27">
        <v>441</v>
      </c>
      <c r="M311" s="41" t="s">
        <v>859</v>
      </c>
      <c r="N311" s="117" t="s">
        <v>860</v>
      </c>
      <c r="O311" s="117">
        <v>13181</v>
      </c>
      <c r="P311" s="50" t="s">
        <v>114</v>
      </c>
      <c r="Q311" s="27">
        <f t="shared" ref="Q311:S311" si="311">IFERROR(VLOOKUP(P311,B$8:E$125,2,0),0)</f>
        <v>512001</v>
      </c>
      <c r="R311" s="27" t="str">
        <f t="shared" si="311"/>
        <v>HGT.02.</v>
      </c>
      <c r="S311" s="341" t="str">
        <f t="shared" si="311"/>
        <v> Przygotowanie i wydawanie dań</v>
      </c>
      <c r="T311" s="187" t="s">
        <v>116</v>
      </c>
      <c r="U311" s="79">
        <v>3</v>
      </c>
      <c r="V311" s="79">
        <v>1</v>
      </c>
      <c r="W311" s="78" t="s">
        <v>33</v>
      </c>
      <c r="X311" s="79">
        <v>0</v>
      </c>
      <c r="Y311" s="79">
        <v>0</v>
      </c>
      <c r="Z311" s="279" t="str">
        <f t="shared" si="234"/>
        <v>Centrum Kształcenia Zawodowego w Świdnicy, 58-105 Świdnica, ul. Gen. Władysława Sikorskiego 41</v>
      </c>
      <c r="AA311" s="61" t="s">
        <v>34</v>
      </c>
      <c r="AB311" s="38"/>
      <c r="AC311" s="38"/>
      <c r="AD311" s="38"/>
      <c r="AE311" s="3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39"/>
      <c r="BN311" s="39"/>
    </row>
    <row r="312" spans="1:66" ht="1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27">
        <v>442</v>
      </c>
      <c r="M312" s="41" t="s">
        <v>859</v>
      </c>
      <c r="N312" s="117" t="s">
        <v>860</v>
      </c>
      <c r="O312" s="117">
        <v>13181</v>
      </c>
      <c r="P312" s="50" t="s">
        <v>44</v>
      </c>
      <c r="Q312" s="27">
        <f t="shared" ref="Q312:S312" si="312">IFERROR(VLOOKUP(P312,B$8:E$125,2,0),0)</f>
        <v>514101</v>
      </c>
      <c r="R312" s="27" t="str">
        <f t="shared" si="312"/>
        <v>FRK.01.</v>
      </c>
      <c r="S312" s="341" t="str">
        <f t="shared" si="312"/>
        <v>Wykonywanie usług fryzjerskich</v>
      </c>
      <c r="T312" s="187" t="s">
        <v>116</v>
      </c>
      <c r="U312" s="79">
        <v>6</v>
      </c>
      <c r="V312" s="79">
        <v>5</v>
      </c>
      <c r="W312" s="78" t="s">
        <v>33</v>
      </c>
      <c r="X312" s="79">
        <v>0</v>
      </c>
      <c r="Y312" s="79">
        <v>0</v>
      </c>
      <c r="Z312" s="279" t="str">
        <f t="shared" si="234"/>
        <v>Centrum Kształcenia Zawodowego w Świdnicy, 58-105 Świdnica, ul. Gen. Władysława Sikorskiego 41</v>
      </c>
      <c r="AA312" s="61" t="s">
        <v>34</v>
      </c>
      <c r="AB312" s="38"/>
      <c r="AC312" s="38"/>
      <c r="AD312" s="38"/>
      <c r="AE312" s="3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</row>
    <row r="313" spans="1:66" ht="1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27">
        <v>443</v>
      </c>
      <c r="M313" s="41" t="s">
        <v>859</v>
      </c>
      <c r="N313" s="117" t="s">
        <v>860</v>
      </c>
      <c r="O313" s="117">
        <v>13181</v>
      </c>
      <c r="P313" s="50" t="s">
        <v>74</v>
      </c>
      <c r="Q313" s="27">
        <f t="shared" ref="Q313:S313" si="313">IFERROR(VLOOKUP(P313,B$8:E$125,2,0),0)</f>
        <v>522301</v>
      </c>
      <c r="R313" s="27" t="str">
        <f t="shared" si="313"/>
        <v>HAN.01.</v>
      </c>
      <c r="S313" s="341" t="str">
        <f t="shared" si="313"/>
        <v>Prowadzenie sprzedaży</v>
      </c>
      <c r="T313" s="187" t="s">
        <v>160</v>
      </c>
      <c r="U313" s="34">
        <v>6</v>
      </c>
      <c r="V313" s="34">
        <v>6</v>
      </c>
      <c r="W313" s="78" t="s">
        <v>33</v>
      </c>
      <c r="X313" s="79">
        <v>0</v>
      </c>
      <c r="Y313" s="79">
        <v>0</v>
      </c>
      <c r="Z313" s="279" t="str">
        <f t="shared" si="234"/>
        <v>Centrum Kształcenia Zawodowego w Świdnicy, 58-105 Świdnica, ul. Gen. Władysława Sikorskiego 41</v>
      </c>
      <c r="AA313" s="61" t="s">
        <v>34</v>
      </c>
      <c r="AB313" s="38"/>
      <c r="AC313" s="38"/>
      <c r="AD313" s="38"/>
      <c r="AE313" s="3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265"/>
      <c r="AV313" s="236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</row>
    <row r="314" spans="1:66" ht="1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27">
        <v>445</v>
      </c>
      <c r="M314" s="41" t="s">
        <v>859</v>
      </c>
      <c r="N314" s="117" t="s">
        <v>860</v>
      </c>
      <c r="O314" s="117">
        <v>13181</v>
      </c>
      <c r="P314" s="50" t="s">
        <v>61</v>
      </c>
      <c r="Q314" s="27">
        <f t="shared" ref="Q314:S314" si="314">IFERROR(VLOOKUP(P314,B$8:E$125,2,0),0)</f>
        <v>723103</v>
      </c>
      <c r="R314" s="27" t="str">
        <f t="shared" si="314"/>
        <v>MOT.05.</v>
      </c>
      <c r="S314" s="341" t="str">
        <f t="shared" si="314"/>
        <v>Obsługa, diagnozowanie oraz naprawa pojazdów samochodowych</v>
      </c>
      <c r="T314" s="42" t="s">
        <v>140</v>
      </c>
      <c r="U314" s="79">
        <v>10</v>
      </c>
      <c r="V314" s="79">
        <v>0</v>
      </c>
      <c r="W314" s="78" t="s">
        <v>33</v>
      </c>
      <c r="X314" s="79">
        <v>0</v>
      </c>
      <c r="Y314" s="79">
        <v>0</v>
      </c>
      <c r="Z314" s="279" t="str">
        <f t="shared" si="234"/>
        <v>Centrum Kształcenia Zawodowego w Świdnicy, 58-105 Świdnica, ul. Gen. Władysława Sikorskiego 41</v>
      </c>
      <c r="AA314" s="61" t="s">
        <v>34</v>
      </c>
      <c r="AB314" s="38"/>
      <c r="AC314" s="38"/>
      <c r="AD314" s="38"/>
      <c r="AE314" s="39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</row>
    <row r="315" spans="1:66" ht="1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27">
        <v>117</v>
      </c>
      <c r="M315" s="50" t="s">
        <v>393</v>
      </c>
      <c r="N315" s="27" t="s">
        <v>394</v>
      </c>
      <c r="O315" s="27">
        <v>49570</v>
      </c>
      <c r="P315" s="50" t="s">
        <v>68</v>
      </c>
      <c r="Q315" s="27">
        <f t="shared" ref="Q315:S315" si="315">IFERROR(VLOOKUP(P315,B$8:E$125,2,0),0)</f>
        <v>962907</v>
      </c>
      <c r="R315" s="27" t="str">
        <f t="shared" si="315"/>
        <v>HGT.03.</v>
      </c>
      <c r="S315" s="341" t="str">
        <f t="shared" si="315"/>
        <v>Obsługa gości w obiekcie świadczącym usługi hotelarskie</v>
      </c>
      <c r="T315" s="205" t="s">
        <v>234</v>
      </c>
      <c r="U315" s="32">
        <v>7</v>
      </c>
      <c r="V315" s="32">
        <v>6</v>
      </c>
      <c r="W315" s="29" t="s">
        <v>161</v>
      </c>
      <c r="X315" s="32">
        <v>3</v>
      </c>
      <c r="Y315" s="32">
        <v>3</v>
      </c>
      <c r="Z315" s="279" t="str">
        <f t="shared" si="234"/>
        <v>Centrum Kształcenia Zawodowego w Kłodzkiej Szkole Przedsiębiorczości w Kłodzku, ul. Szkolna 8, 57-300 Kłodzko</v>
      </c>
      <c r="AA315" s="61" t="s">
        <v>71</v>
      </c>
      <c r="AB315" s="38"/>
      <c r="AC315" s="38"/>
      <c r="AD315" s="38"/>
      <c r="AE315" s="39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39"/>
      <c r="AU315" s="98" t="s">
        <v>1348</v>
      </c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</row>
    <row r="316" spans="1:66" ht="1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27">
        <v>118</v>
      </c>
      <c r="M316" s="50" t="s">
        <v>393</v>
      </c>
      <c r="N316" s="27" t="s">
        <v>394</v>
      </c>
      <c r="O316" s="27">
        <v>49570</v>
      </c>
      <c r="P316" s="50" t="s">
        <v>44</v>
      </c>
      <c r="Q316" s="27">
        <f t="shared" ref="Q316:S316" si="316">IFERROR(VLOOKUP(P316,B$8:E$125,2,0),0)</f>
        <v>514101</v>
      </c>
      <c r="R316" s="27" t="str">
        <f t="shared" si="316"/>
        <v>FRK.01.</v>
      </c>
      <c r="S316" s="341" t="str">
        <f t="shared" si="316"/>
        <v>Wykonywanie usług fryzjerskich</v>
      </c>
      <c r="T316" s="205" t="s">
        <v>1228</v>
      </c>
      <c r="U316" s="32">
        <v>11</v>
      </c>
      <c r="V316" s="32">
        <v>8</v>
      </c>
      <c r="W316" s="29" t="s">
        <v>161</v>
      </c>
      <c r="X316" s="32">
        <v>0</v>
      </c>
      <c r="Y316" s="32">
        <v>0</v>
      </c>
      <c r="Z316" s="279" t="str">
        <f t="shared" si="234"/>
        <v>Centrum Kształcenia Zawodowego Cechu Rzemiosł Różnych i Małej Przedsiębiorczości w Bielawie, ul. Polna 2, 58-260 Bielawa</v>
      </c>
      <c r="AA316" s="61" t="s">
        <v>47</v>
      </c>
      <c r="AB316" s="38"/>
      <c r="AC316" s="38"/>
      <c r="AD316" s="38"/>
      <c r="AE316" s="3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98" t="s">
        <v>1347</v>
      </c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</row>
    <row r="317" spans="1:66" ht="1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27">
        <v>446</v>
      </c>
      <c r="M317" s="41" t="s">
        <v>859</v>
      </c>
      <c r="N317" s="117" t="s">
        <v>860</v>
      </c>
      <c r="O317" s="117">
        <v>13181</v>
      </c>
      <c r="P317" s="50" t="s">
        <v>31</v>
      </c>
      <c r="Q317" s="27">
        <f t="shared" ref="Q317:S317" si="317">IFERROR(VLOOKUP(P317,B$8:E$125,2,0),0)</f>
        <v>751201</v>
      </c>
      <c r="R317" s="27" t="str">
        <f t="shared" si="317"/>
        <v>SPC.01.</v>
      </c>
      <c r="S317" s="341" t="str">
        <f t="shared" si="317"/>
        <v>Produkcja wyrobów cukierniczych</v>
      </c>
      <c r="T317" s="187" t="s">
        <v>216</v>
      </c>
      <c r="U317" s="79">
        <v>2</v>
      </c>
      <c r="V317" s="79">
        <v>2</v>
      </c>
      <c r="W317" s="78" t="s">
        <v>33</v>
      </c>
      <c r="X317" s="79">
        <v>0</v>
      </c>
      <c r="Y317" s="79">
        <v>0</v>
      </c>
      <c r="Z317" s="279" t="str">
        <f t="shared" si="234"/>
        <v>Centrum Kształcenia Zawodowego w Świdnicy, 58-105 Świdnica, ul. Gen. Władysława Sikorskiego 41</v>
      </c>
      <c r="AA317" s="61" t="s">
        <v>34</v>
      </c>
      <c r="AB317" s="38"/>
      <c r="AC317" s="38"/>
      <c r="AD317" s="38"/>
      <c r="AE317" s="3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</row>
    <row r="318" spans="1:66" ht="1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27">
        <v>120</v>
      </c>
      <c r="M318" s="50" t="s">
        <v>393</v>
      </c>
      <c r="N318" s="27" t="s">
        <v>394</v>
      </c>
      <c r="O318" s="27">
        <v>49570</v>
      </c>
      <c r="P318" s="50" t="s">
        <v>61</v>
      </c>
      <c r="Q318" s="27">
        <f t="shared" ref="Q318:S318" si="318">IFERROR(VLOOKUP(P318,B$8:E$125,2,0),0)</f>
        <v>723103</v>
      </c>
      <c r="R318" s="27" t="str">
        <f t="shared" si="318"/>
        <v>MOT.05.</v>
      </c>
      <c r="S318" s="341" t="str">
        <f t="shared" si="318"/>
        <v>Obsługa, diagnozowanie oraz naprawa pojazdów samochodowych</v>
      </c>
      <c r="T318" s="205" t="s">
        <v>1228</v>
      </c>
      <c r="U318" s="32">
        <v>36</v>
      </c>
      <c r="V318" s="32">
        <v>0</v>
      </c>
      <c r="W318" s="29" t="s">
        <v>161</v>
      </c>
      <c r="X318" s="32">
        <v>0</v>
      </c>
      <c r="Y318" s="32">
        <v>0</v>
      </c>
      <c r="Z318" s="279" t="str">
        <f t="shared" si="234"/>
        <v>Centrum Kształcenia Zawodowego Cechu Rzemiosł Różnych i Małej Przedsiębiorczości w Bielawie, ul. Polna 2, 58-260 Bielawa</v>
      </c>
      <c r="AA318" s="61" t="s">
        <v>47</v>
      </c>
      <c r="AB318" s="38"/>
      <c r="AC318" s="38"/>
      <c r="AD318" s="38"/>
      <c r="AE318" s="39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98" t="s">
        <v>1347</v>
      </c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</row>
    <row r="319" spans="1:66" ht="15" customHeigh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27">
        <v>447</v>
      </c>
      <c r="M319" s="41" t="s">
        <v>859</v>
      </c>
      <c r="N319" s="117" t="s">
        <v>860</v>
      </c>
      <c r="O319" s="117">
        <v>13181</v>
      </c>
      <c r="P319" s="50" t="s">
        <v>40</v>
      </c>
      <c r="Q319" s="27">
        <f t="shared" ref="Q319:S319" si="319">IFERROR(VLOOKUP(P319,B$8:E$125,2,0),0)</f>
        <v>741103</v>
      </c>
      <c r="R319" s="27" t="str">
        <f t="shared" si="319"/>
        <v>ELE.02.</v>
      </c>
      <c r="S319" s="341" t="str">
        <f t="shared" si="319"/>
        <v>Montaż, uruchamianie i konserwacja instalacji, maszyn i urządzeń elektrycznych</v>
      </c>
      <c r="T319" s="42" t="s">
        <v>216</v>
      </c>
      <c r="U319" s="79">
        <v>2</v>
      </c>
      <c r="V319" s="79">
        <v>0</v>
      </c>
      <c r="W319" s="78" t="s">
        <v>33</v>
      </c>
      <c r="X319" s="79">
        <v>0</v>
      </c>
      <c r="Y319" s="34">
        <v>0</v>
      </c>
      <c r="Z319" s="279" t="str">
        <f t="shared" si="234"/>
        <v>Centrum Kształcenia Zawodowego w Świdnicy, 58-105 Świdnica, ul. Gen. Władysława Sikorskiego 41</v>
      </c>
      <c r="AA319" s="61" t="s">
        <v>34</v>
      </c>
      <c r="AB319" s="38"/>
      <c r="AC319" s="38"/>
      <c r="AD319" s="38"/>
      <c r="AE319" s="3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98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F319" s="39"/>
      <c r="BG319" s="39"/>
      <c r="BH319" s="39"/>
      <c r="BI319" s="39"/>
      <c r="BJ319" s="39"/>
      <c r="BK319" s="39"/>
      <c r="BL319" s="39"/>
      <c r="BM319" s="39"/>
      <c r="BN319" s="39"/>
    </row>
    <row r="320" spans="1:66" ht="15" customHeigh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27">
        <v>449</v>
      </c>
      <c r="M320" s="41" t="s">
        <v>859</v>
      </c>
      <c r="N320" s="117" t="s">
        <v>860</v>
      </c>
      <c r="O320" s="117">
        <v>13181</v>
      </c>
      <c r="P320" s="50" t="s">
        <v>127</v>
      </c>
      <c r="Q320" s="27">
        <f t="shared" ref="Q320:S320" si="320">IFERROR(VLOOKUP(P320,B$8:E$125,2,0),0)</f>
        <v>751204</v>
      </c>
      <c r="R320" s="27" t="str">
        <f t="shared" si="320"/>
        <v>SPC.03.</v>
      </c>
      <c r="S320" s="341" t="str">
        <f t="shared" si="320"/>
        <v>Produkcja wyrobów piekarskich</v>
      </c>
      <c r="T320" s="181" t="s">
        <v>366</v>
      </c>
      <c r="U320" s="79">
        <v>6</v>
      </c>
      <c r="V320" s="79">
        <v>0</v>
      </c>
      <c r="W320" s="81" t="s">
        <v>33</v>
      </c>
      <c r="X320" s="79">
        <v>0</v>
      </c>
      <c r="Y320" s="79">
        <v>0</v>
      </c>
      <c r="Z320" s="279" t="str">
        <f t="shared" si="234"/>
        <v>Centrum Kształcenia Zawodowego w Świdnicy, 58-105 Świdnica, ul. Gen. Władysława Sikorskiego 41</v>
      </c>
      <c r="AA320" s="61" t="s">
        <v>34</v>
      </c>
      <c r="AB320" s="66"/>
      <c r="AC320" s="38"/>
      <c r="AD320" s="38"/>
      <c r="AE320" s="39"/>
      <c r="AF320" s="39"/>
      <c r="AG320" s="39"/>
      <c r="AH320" s="39"/>
      <c r="AI320" s="39"/>
      <c r="AJ320" s="39"/>
      <c r="AK320" s="39"/>
      <c r="AL320" s="39"/>
      <c r="AM320" s="39"/>
      <c r="AN320" s="39"/>
      <c r="AO320" s="39"/>
      <c r="AP320" s="39"/>
      <c r="AQ320" s="39"/>
      <c r="AR320" s="39"/>
      <c r="AS320" s="39"/>
      <c r="AT320" s="39"/>
      <c r="AU320" s="39"/>
      <c r="AV320" s="265"/>
      <c r="AW320" s="39"/>
      <c r="AX320" s="39"/>
      <c r="AY320" s="39"/>
      <c r="AZ320" s="39"/>
      <c r="BA320" s="39"/>
      <c r="BB320" s="39"/>
      <c r="BC320" s="39"/>
      <c r="BD320" s="39"/>
      <c r="BE320" s="39"/>
      <c r="BF320" s="39"/>
      <c r="BG320" s="39"/>
      <c r="BH320" s="39"/>
      <c r="BI320" s="39"/>
      <c r="BJ320" s="39"/>
      <c r="BK320" s="39"/>
      <c r="BL320" s="39"/>
      <c r="BM320" s="39"/>
      <c r="BN320" s="39"/>
    </row>
    <row r="321" spans="1:66" ht="15" customHeigh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27">
        <v>451</v>
      </c>
      <c r="M321" s="41" t="s">
        <v>859</v>
      </c>
      <c r="N321" s="117" t="s">
        <v>860</v>
      </c>
      <c r="O321" s="117">
        <v>13181</v>
      </c>
      <c r="P321" s="50" t="s">
        <v>254</v>
      </c>
      <c r="Q321" s="27">
        <f t="shared" ref="Q321:S321" si="321">IFERROR(VLOOKUP(P321,B$8:E$125,2,0),0)</f>
        <v>722204</v>
      </c>
      <c r="R321" s="27" t="str">
        <f t="shared" si="321"/>
        <v>MEC.08.</v>
      </c>
      <c r="S321" s="341" t="str">
        <f t="shared" si="321"/>
        <v>Wykonywanie i naprawa elementów maszyn, urządzeń i narzędzi</v>
      </c>
      <c r="T321" s="187" t="s">
        <v>160</v>
      </c>
      <c r="U321" s="79">
        <v>1</v>
      </c>
      <c r="V321" s="79">
        <v>0</v>
      </c>
      <c r="W321" s="78" t="s">
        <v>33</v>
      </c>
      <c r="X321" s="79">
        <v>0</v>
      </c>
      <c r="Y321" s="79">
        <v>0</v>
      </c>
      <c r="Z321" s="279" t="str">
        <f t="shared" si="234"/>
        <v>Centrum Kształcenia Zawodowego w Świdnicy, 58-105 Świdnica, ul. Gen. Władysława Sikorskiego 41</v>
      </c>
      <c r="AA321" s="61" t="s">
        <v>34</v>
      </c>
      <c r="AB321" s="66"/>
      <c r="AC321" s="38"/>
      <c r="AD321" s="38"/>
      <c r="AE321" s="39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  <c r="BC321" s="39"/>
      <c r="BD321" s="39"/>
      <c r="BE321" s="39"/>
      <c r="BF321" s="39"/>
      <c r="BG321" s="39"/>
      <c r="BH321" s="39"/>
      <c r="BI321" s="39"/>
      <c r="BJ321" s="39"/>
      <c r="BK321" s="39"/>
      <c r="BL321" s="39"/>
      <c r="BM321" s="39"/>
      <c r="BN321" s="39"/>
    </row>
    <row r="322" spans="1:66" ht="15" customHeigh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27">
        <v>452</v>
      </c>
      <c r="M322" s="41" t="s">
        <v>859</v>
      </c>
      <c r="N322" s="117" t="s">
        <v>860</v>
      </c>
      <c r="O322" s="117">
        <v>13181</v>
      </c>
      <c r="P322" s="50" t="s">
        <v>92</v>
      </c>
      <c r="Q322" s="27">
        <f t="shared" ref="Q322:S322" si="322">IFERROR(VLOOKUP(P322,B$8:E$125,2,0),0)</f>
        <v>752205</v>
      </c>
      <c r="R322" s="27" t="str">
        <f t="shared" si="322"/>
        <v>DRM.04.</v>
      </c>
      <c r="S322" s="341" t="str">
        <f t="shared" si="322"/>
        <v> Wytwarzanie wyrobów z drewna i materiałów drewnopochodnych</v>
      </c>
      <c r="T322" s="181" t="s">
        <v>366</v>
      </c>
      <c r="U322" s="79">
        <v>1</v>
      </c>
      <c r="V322" s="79">
        <v>0</v>
      </c>
      <c r="W322" s="81" t="s">
        <v>33</v>
      </c>
      <c r="X322" s="79">
        <v>0</v>
      </c>
      <c r="Y322" s="79">
        <v>0</v>
      </c>
      <c r="Z322" s="279" t="str">
        <f t="shared" si="234"/>
        <v>Centrum Kształcenia Zawodowego w Świdnicy, 58-105 Świdnica, ul. Gen. Władysława Sikorskiego 41</v>
      </c>
      <c r="AA322" s="61" t="s">
        <v>34</v>
      </c>
      <c r="AB322" s="66"/>
      <c r="AC322" s="66"/>
      <c r="AD322" s="38"/>
      <c r="AE322" s="39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265"/>
      <c r="AW322" s="39"/>
      <c r="AX322" s="39"/>
      <c r="AY322" s="39"/>
      <c r="AZ322" s="39"/>
      <c r="BA322" s="39"/>
      <c r="BB322" s="39"/>
      <c r="BC322" s="39"/>
      <c r="BD322" s="39"/>
      <c r="BE322" s="39"/>
      <c r="BF322" s="39"/>
      <c r="BG322" s="39"/>
      <c r="BH322" s="39"/>
      <c r="BI322" s="39"/>
      <c r="BJ322" s="39"/>
      <c r="BK322" s="39"/>
      <c r="BL322" s="39"/>
      <c r="BM322" s="39"/>
      <c r="BN322" s="39"/>
    </row>
    <row r="323" spans="1:66" ht="15" customHeigh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27">
        <v>454</v>
      </c>
      <c r="M323" s="50" t="s">
        <v>877</v>
      </c>
      <c r="N323" s="27" t="s">
        <v>878</v>
      </c>
      <c r="O323" s="27">
        <v>79824</v>
      </c>
      <c r="P323" s="50" t="s">
        <v>88</v>
      </c>
      <c r="Q323" s="27">
        <f t="shared" ref="Q323:S323" si="323">IFERROR(VLOOKUP(P323,B$8:E$125,2,0),0)</f>
        <v>711204</v>
      </c>
      <c r="R323" s="27" t="str">
        <f t="shared" si="323"/>
        <v>BUD.12.</v>
      </c>
      <c r="S323" s="341" t="str">
        <f t="shared" si="323"/>
        <v> Wykonywanie robót murarskich i tynkarskich</v>
      </c>
      <c r="T323" s="152" t="s">
        <v>366</v>
      </c>
      <c r="U323" s="79">
        <v>1</v>
      </c>
      <c r="V323" s="79">
        <v>0</v>
      </c>
      <c r="W323" s="81" t="s">
        <v>161</v>
      </c>
      <c r="X323" s="79">
        <v>1</v>
      </c>
      <c r="Y323" s="79">
        <v>0</v>
      </c>
      <c r="Z323" s="30" t="str">
        <f t="shared" si="234"/>
        <v>Centrum Kształcenia Zawodowego w Świdnicy, 58-105 Świdnica, ul. Gen. Władysława Sikorskiego 41</v>
      </c>
      <c r="AA323" s="61" t="s">
        <v>34</v>
      </c>
      <c r="AB323" s="38"/>
      <c r="AC323" s="38"/>
      <c r="AD323" s="38"/>
      <c r="AE323" s="39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17"/>
      <c r="AV323" s="39"/>
      <c r="AW323" s="39"/>
      <c r="AX323" s="39"/>
      <c r="AY323" s="39"/>
      <c r="AZ323" s="39"/>
      <c r="BA323" s="39"/>
      <c r="BB323" s="39"/>
      <c r="BC323" s="39"/>
      <c r="BD323" s="39"/>
      <c r="BE323" s="39"/>
      <c r="BF323" s="39"/>
      <c r="BG323" s="39"/>
      <c r="BH323" s="39"/>
      <c r="BI323" s="39"/>
      <c r="BJ323" s="39"/>
      <c r="BK323" s="39"/>
      <c r="BL323" s="39"/>
      <c r="BM323" s="39"/>
      <c r="BN323" s="39"/>
    </row>
    <row r="324" spans="1:66" ht="15" customHeigh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27">
        <v>468</v>
      </c>
      <c r="M324" s="50" t="s">
        <v>891</v>
      </c>
      <c r="N324" s="27" t="s">
        <v>892</v>
      </c>
      <c r="O324" s="27">
        <v>82519</v>
      </c>
      <c r="P324" s="50" t="s">
        <v>120</v>
      </c>
      <c r="Q324" s="27">
        <f t="shared" ref="Q324:S324" si="324">IFERROR(VLOOKUP(P324,B$8:E$125,2,0),0)</f>
        <v>712618</v>
      </c>
      <c r="R324" s="27" t="str">
        <f t="shared" si="324"/>
        <v>BUD.09.</v>
      </c>
      <c r="S324" s="341" t="str">
        <f t="shared" si="324"/>
        <v>Wykonywanie robót związanych z budową, montażem i eksploatacją sieci oraz instalacji sanitarnych</v>
      </c>
      <c r="T324" s="187" t="s">
        <v>1227</v>
      </c>
      <c r="U324" s="79">
        <v>2</v>
      </c>
      <c r="V324" s="79">
        <v>0</v>
      </c>
      <c r="W324" s="78" t="s">
        <v>161</v>
      </c>
      <c r="X324" s="79">
        <v>2</v>
      </c>
      <c r="Y324" s="79">
        <v>0</v>
      </c>
      <c r="Z324" s="30" t="str">
        <f t="shared" si="234"/>
        <v>Centrum Kształcenia Zawodowego w Świdnicy, 58-105 Świdnica, ul. Gen. Władysława Sikorskiego 41</v>
      </c>
      <c r="AA324" s="61" t="s">
        <v>34</v>
      </c>
      <c r="AB324" s="7" t="s">
        <v>81</v>
      </c>
      <c r="AC324" s="38"/>
      <c r="AD324" s="38"/>
      <c r="AE324" s="39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17"/>
      <c r="AV324" s="39"/>
      <c r="AW324" s="39"/>
      <c r="AX324" s="39"/>
      <c r="AY324" s="39"/>
      <c r="AZ324" s="39"/>
      <c r="BA324" s="39"/>
      <c r="BB324" s="39"/>
      <c r="BC324" s="39"/>
      <c r="BD324" s="39"/>
      <c r="BE324" s="39"/>
      <c r="BF324" s="39"/>
      <c r="BG324" s="39"/>
      <c r="BH324" s="39"/>
      <c r="BI324" s="39"/>
      <c r="BJ324" s="39"/>
      <c r="BK324" s="39"/>
      <c r="BL324" s="39"/>
      <c r="BM324" s="39"/>
      <c r="BN324" s="39"/>
    </row>
    <row r="325" spans="1:66" ht="15" customHeigh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27">
        <v>479</v>
      </c>
      <c r="M325" s="50" t="s">
        <v>1295</v>
      </c>
      <c r="N325" s="27" t="s">
        <v>912</v>
      </c>
      <c r="O325" s="27">
        <v>22648</v>
      </c>
      <c r="P325" s="50" t="s">
        <v>88</v>
      </c>
      <c r="Q325" s="27">
        <f t="shared" ref="Q325:S325" si="325">IFERROR(VLOOKUP(P325,B$8:E$125,2,0),0)</f>
        <v>711204</v>
      </c>
      <c r="R325" s="27" t="str">
        <f t="shared" si="325"/>
        <v>BUD.12.</v>
      </c>
      <c r="S325" s="341" t="str">
        <f t="shared" si="325"/>
        <v> Wykonywanie robót murarskich i tynkarskich</v>
      </c>
      <c r="T325" s="152" t="s">
        <v>366</v>
      </c>
      <c r="U325" s="79">
        <v>1</v>
      </c>
      <c r="V325" s="79">
        <v>0</v>
      </c>
      <c r="W325" s="78" t="s">
        <v>161</v>
      </c>
      <c r="X325" s="79">
        <v>1</v>
      </c>
      <c r="Y325" s="79">
        <v>0</v>
      </c>
      <c r="Z325" s="36" t="str">
        <f t="shared" si="234"/>
        <v>Centrum Kształcenia Zawodowego w Świdnicy, 58-105 Świdnica, ul. Gen. Władysława Sikorskiego 41</v>
      </c>
      <c r="AA325" s="61" t="s">
        <v>34</v>
      </c>
      <c r="AB325" s="7" t="s">
        <v>81</v>
      </c>
      <c r="AC325" s="38"/>
      <c r="AD325" s="38"/>
      <c r="AE325" s="39"/>
      <c r="AF325" s="39"/>
      <c r="AG325" s="39"/>
      <c r="AH325" s="39"/>
      <c r="AI325" s="39"/>
      <c r="AJ325" s="39"/>
      <c r="AK325" s="39"/>
      <c r="AL325" s="39"/>
      <c r="AM325" s="39"/>
      <c r="AN325" s="39"/>
      <c r="AO325" s="39"/>
      <c r="AP325" s="39"/>
      <c r="AQ325" s="39"/>
      <c r="AR325" s="39"/>
      <c r="AS325" s="39"/>
      <c r="AT325" s="39"/>
      <c r="AU325" s="39"/>
      <c r="AV325" s="39"/>
      <c r="AW325" s="39"/>
      <c r="AX325" s="39"/>
      <c r="AY325" s="39"/>
      <c r="AZ325" s="39"/>
      <c r="BA325" s="39"/>
      <c r="BB325" s="39"/>
      <c r="BC325" s="39"/>
      <c r="BD325" s="39"/>
      <c r="BE325" s="39"/>
      <c r="BF325" s="39"/>
      <c r="BG325" s="39"/>
      <c r="BH325" s="39"/>
      <c r="BI325" s="39"/>
      <c r="BJ325" s="39"/>
      <c r="BK325" s="39"/>
      <c r="BL325" s="39"/>
      <c r="BM325" s="39"/>
      <c r="BN325" s="39"/>
    </row>
    <row r="326" spans="1:66" ht="15" customHeigh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27">
        <v>491</v>
      </c>
      <c r="M326" s="50" t="s">
        <v>917</v>
      </c>
      <c r="N326" s="27" t="s">
        <v>348</v>
      </c>
      <c r="O326" s="27">
        <v>12321</v>
      </c>
      <c r="P326" s="50" t="s">
        <v>31</v>
      </c>
      <c r="Q326" s="27">
        <f t="shared" ref="Q326:S326" si="326">IFERROR(VLOOKUP(P326,B$8:E$125,2,0),0)</f>
        <v>751201</v>
      </c>
      <c r="R326" s="27" t="str">
        <f t="shared" si="326"/>
        <v>SPC.01.</v>
      </c>
      <c r="S326" s="341" t="str">
        <f t="shared" si="326"/>
        <v>Produkcja wyrobów cukierniczych</v>
      </c>
      <c r="T326" s="187" t="s">
        <v>216</v>
      </c>
      <c r="U326" s="79">
        <v>4</v>
      </c>
      <c r="V326" s="34">
        <v>4</v>
      </c>
      <c r="W326" s="78" t="s">
        <v>33</v>
      </c>
      <c r="X326" s="79">
        <v>0</v>
      </c>
      <c r="Y326" s="79">
        <v>0</v>
      </c>
      <c r="Z326" s="30" t="str">
        <f t="shared" si="234"/>
        <v>Centrum Kształcenia Zawodowego w Świdnicy, 58-105 Świdnica, ul. Gen. Władysława Sikorskiego 41</v>
      </c>
      <c r="AA326" s="61" t="s">
        <v>34</v>
      </c>
      <c r="AB326" s="38"/>
      <c r="AC326" s="38"/>
      <c r="AD326" s="38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265"/>
      <c r="AW326" s="39"/>
      <c r="AX326" s="39"/>
      <c r="AY326" s="39"/>
      <c r="AZ326" s="39"/>
      <c r="BA326" s="39"/>
      <c r="BB326" s="39"/>
      <c r="BC326" s="39"/>
      <c r="BD326" s="39"/>
      <c r="BE326" s="39"/>
      <c r="BF326" s="39"/>
      <c r="BG326" s="39"/>
      <c r="BH326" s="39"/>
      <c r="BI326" s="39"/>
      <c r="BJ326" s="39"/>
      <c r="BK326" s="39"/>
      <c r="BL326" s="39"/>
      <c r="BM326" s="39"/>
      <c r="BN326" s="39"/>
    </row>
    <row r="327" spans="1:66" ht="15" customHeigh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27">
        <v>493</v>
      </c>
      <c r="M327" s="50" t="s">
        <v>917</v>
      </c>
      <c r="N327" s="27" t="s">
        <v>348</v>
      </c>
      <c r="O327" s="27">
        <v>12321</v>
      </c>
      <c r="P327" s="50" t="s">
        <v>40</v>
      </c>
      <c r="Q327" s="27">
        <f t="shared" ref="Q327:S327" si="327">IFERROR(VLOOKUP(P327,B$8:E$125,2,0),0)</f>
        <v>741103</v>
      </c>
      <c r="R327" s="27" t="str">
        <f t="shared" si="327"/>
        <v>ELE.02.</v>
      </c>
      <c r="S327" s="341" t="str">
        <f t="shared" si="327"/>
        <v>Montaż, uruchamianie i konserwacja instalacji, maszyn i urządzeń elektrycznych</v>
      </c>
      <c r="T327" s="187" t="s">
        <v>1227</v>
      </c>
      <c r="U327" s="79">
        <v>1</v>
      </c>
      <c r="V327" s="79">
        <v>0</v>
      </c>
      <c r="W327" s="78" t="s">
        <v>33</v>
      </c>
      <c r="X327" s="79">
        <v>0</v>
      </c>
      <c r="Y327" s="79">
        <v>0</v>
      </c>
      <c r="Z327" s="30" t="str">
        <f t="shared" si="234"/>
        <v>Centrum Kształcenia Zawodowego w Świdnicy, 58-105 Świdnica, ul. Gen. Władysława Sikorskiego 41</v>
      </c>
      <c r="AA327" s="61" t="s">
        <v>34</v>
      </c>
      <c r="AB327" s="38"/>
      <c r="AC327" s="38"/>
      <c r="AD327" s="38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265"/>
      <c r="AW327" s="39"/>
      <c r="AX327" s="39"/>
      <c r="AY327" s="39"/>
      <c r="AZ327" s="39"/>
      <c r="BA327" s="39"/>
      <c r="BB327" s="39"/>
      <c r="BC327" s="39"/>
      <c r="BD327" s="39"/>
      <c r="BE327" s="39"/>
      <c r="BF327" s="39"/>
      <c r="BG327" s="39"/>
      <c r="BH327" s="39"/>
      <c r="BI327" s="39"/>
      <c r="BJ327" s="39"/>
      <c r="BK327" s="39"/>
      <c r="BL327" s="39"/>
      <c r="BM327" s="39"/>
      <c r="BN327" s="39"/>
    </row>
    <row r="328" spans="1:66" ht="15" customHeigh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27">
        <v>31</v>
      </c>
      <c r="M328" s="50" t="s">
        <v>147</v>
      </c>
      <c r="N328" s="27" t="s">
        <v>148</v>
      </c>
      <c r="O328" s="27">
        <v>49783</v>
      </c>
      <c r="P328" s="50" t="s">
        <v>61</v>
      </c>
      <c r="Q328" s="27">
        <f t="shared" ref="Q328:S328" si="328">IFERROR(VLOOKUP(P328,B$8:E$125,2,0),0)</f>
        <v>723103</v>
      </c>
      <c r="R328" s="27" t="str">
        <f t="shared" si="328"/>
        <v>MOT.05.</v>
      </c>
      <c r="S328" s="341" t="str">
        <f t="shared" si="328"/>
        <v>Obsługa, diagnozowanie oraz naprawa pojazdów samochodowych</v>
      </c>
      <c r="T328" s="187" t="s">
        <v>366</v>
      </c>
      <c r="U328" s="34">
        <v>12</v>
      </c>
      <c r="V328" s="79">
        <v>0</v>
      </c>
      <c r="W328" s="27" t="s">
        <v>33</v>
      </c>
      <c r="X328" s="34">
        <v>12</v>
      </c>
      <c r="Y328" s="79">
        <v>0</v>
      </c>
      <c r="Z328" s="30" t="str">
        <f t="shared" si="234"/>
        <v>Centrum Kształcenia Zawodowego w Oleśnicy, ul. Wojska Polskiego 67</v>
      </c>
      <c r="AA328" s="61" t="s">
        <v>134</v>
      </c>
      <c r="AB328" s="38"/>
      <c r="AC328" s="66"/>
      <c r="AD328" s="38"/>
      <c r="AE328" s="39"/>
      <c r="AF328" s="39"/>
      <c r="AG328" s="39"/>
      <c r="AH328" s="273" t="s">
        <v>181</v>
      </c>
      <c r="AI328" s="39" t="s">
        <v>182</v>
      </c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149" t="s">
        <v>1396</v>
      </c>
      <c r="AV328" s="98" t="s">
        <v>417</v>
      </c>
      <c r="AW328" s="39"/>
      <c r="AX328" s="39"/>
      <c r="AY328" s="39"/>
      <c r="AZ328" s="39"/>
      <c r="BA328" s="39"/>
      <c r="BB328" s="39"/>
      <c r="BC328" s="39"/>
      <c r="BD328" s="39"/>
      <c r="BE328" s="39"/>
      <c r="BF328" s="39"/>
      <c r="BG328" s="39"/>
      <c r="BH328" s="39"/>
      <c r="BI328" s="39"/>
      <c r="BJ328" s="39"/>
      <c r="BK328" s="39"/>
      <c r="BL328" s="39"/>
      <c r="BM328" s="39"/>
      <c r="BN328" s="39"/>
    </row>
    <row r="329" spans="1:66" ht="14.25" customHeigh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27">
        <v>321</v>
      </c>
      <c r="M329" s="50" t="s">
        <v>709</v>
      </c>
      <c r="N329" s="27" t="s">
        <v>710</v>
      </c>
      <c r="O329" s="27">
        <v>60195</v>
      </c>
      <c r="P329" s="50" t="s">
        <v>31</v>
      </c>
      <c r="Q329" s="27">
        <f t="shared" ref="Q329:S329" si="329">IFERROR(VLOOKUP(P329,B$8:E$125,2,0),0)</f>
        <v>751201</v>
      </c>
      <c r="R329" s="27" t="str">
        <f t="shared" si="329"/>
        <v>SPC.01.</v>
      </c>
      <c r="S329" s="341" t="str">
        <f t="shared" si="329"/>
        <v>Produkcja wyrobów cukierniczych</v>
      </c>
      <c r="T329" s="78" t="s">
        <v>1215</v>
      </c>
      <c r="U329" s="79">
        <v>3</v>
      </c>
      <c r="V329" s="79">
        <v>3</v>
      </c>
      <c r="W329" s="27" t="s">
        <v>33</v>
      </c>
      <c r="X329" s="79">
        <v>0</v>
      </c>
      <c r="Y329" s="79">
        <v>0</v>
      </c>
      <c r="Z329" s="30" t="str">
        <f t="shared" si="234"/>
        <v>Ośrodek Dokształcania i Doskonalenia Zawodowego w Krotoszynie</v>
      </c>
      <c r="AA329" s="61" t="s">
        <v>100</v>
      </c>
      <c r="AB329" s="38"/>
      <c r="AC329" s="38"/>
      <c r="AD329" s="38"/>
      <c r="AE329" s="39"/>
      <c r="AF329" s="39"/>
      <c r="AG329" s="6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98" t="s">
        <v>417</v>
      </c>
      <c r="AW329" s="39"/>
      <c r="AX329" s="39"/>
      <c r="AY329" s="39"/>
      <c r="AZ329" s="39"/>
      <c r="BA329" s="39"/>
      <c r="BB329" s="39"/>
      <c r="BC329" s="39"/>
      <c r="BD329" s="39"/>
      <c r="BE329" s="39"/>
      <c r="BF329" s="39"/>
      <c r="BG329" s="39"/>
      <c r="BH329" s="39"/>
      <c r="BI329" s="39"/>
      <c r="BJ329" s="39"/>
      <c r="BK329" s="39"/>
      <c r="BL329" s="39"/>
      <c r="BM329" s="39"/>
      <c r="BN329" s="39"/>
    </row>
    <row r="330" spans="1:66" ht="15" customHeigh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27">
        <v>322</v>
      </c>
      <c r="M330" s="50" t="s">
        <v>709</v>
      </c>
      <c r="N330" s="27" t="s">
        <v>710</v>
      </c>
      <c r="O330" s="27">
        <v>60195</v>
      </c>
      <c r="P330" s="50" t="s">
        <v>129</v>
      </c>
      <c r="Q330" s="27">
        <f t="shared" ref="Q330:S330" si="330">IFERROR(VLOOKUP(P330,B$8:E$125,2,0),0)</f>
        <v>741201</v>
      </c>
      <c r="R330" s="27" t="str">
        <f t="shared" si="330"/>
        <v>ELE.01.</v>
      </c>
      <c r="S330" s="341" t="str">
        <f t="shared" si="330"/>
        <v> Montaż i obsługa maszyn i urządzeń elektrycznych</v>
      </c>
      <c r="T330" s="44" t="s">
        <v>1397</v>
      </c>
      <c r="U330" s="79">
        <v>11</v>
      </c>
      <c r="V330" s="79">
        <v>1</v>
      </c>
      <c r="W330" s="27" t="s">
        <v>33</v>
      </c>
      <c r="X330" s="79">
        <v>0</v>
      </c>
      <c r="Y330" s="79">
        <v>0</v>
      </c>
      <c r="Z330" s="30" t="str">
        <f t="shared" si="234"/>
        <v>Ośrodek Dokształcania i Doskonalenia Zawodowego w Krotoszynie</v>
      </c>
      <c r="AA330" s="61" t="s">
        <v>100</v>
      </c>
      <c r="AB330" s="38"/>
      <c r="AC330" s="38"/>
      <c r="AD330" s="38"/>
      <c r="AE330" s="39"/>
      <c r="AF330" s="39"/>
      <c r="AG330" s="6"/>
      <c r="AH330" s="39"/>
      <c r="AI330" s="39"/>
      <c r="AJ330" s="39"/>
      <c r="AK330" s="39"/>
      <c r="AL330" s="39"/>
      <c r="AM330" s="39"/>
      <c r="AN330" s="39"/>
      <c r="AO330" s="39"/>
      <c r="AP330" s="39"/>
      <c r="AQ330" s="39"/>
      <c r="AR330" s="39"/>
      <c r="AS330" s="39"/>
      <c r="AT330" s="39"/>
      <c r="AU330" s="39"/>
      <c r="AV330" s="9" t="s">
        <v>417</v>
      </c>
      <c r="AW330" s="39"/>
      <c r="AX330" s="39"/>
      <c r="AY330" s="39"/>
      <c r="AZ330" s="39"/>
      <c r="BA330" s="39"/>
      <c r="BB330" s="39"/>
      <c r="BC330" s="39"/>
      <c r="BD330" s="39"/>
      <c r="BE330" s="39"/>
      <c r="BF330" s="39"/>
      <c r="BG330" s="39"/>
      <c r="BH330" s="39"/>
      <c r="BI330" s="39"/>
      <c r="BJ330" s="39"/>
      <c r="BK330" s="39"/>
      <c r="BL330" s="39"/>
      <c r="BM330" s="39"/>
      <c r="BN330" s="39"/>
    </row>
    <row r="331" spans="1:66" ht="15" customHeigh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27">
        <v>329</v>
      </c>
      <c r="M331" s="50" t="s">
        <v>709</v>
      </c>
      <c r="N331" s="27" t="s">
        <v>710</v>
      </c>
      <c r="O331" s="27">
        <v>60195</v>
      </c>
      <c r="P331" s="50" t="s">
        <v>143</v>
      </c>
      <c r="Q331" s="27">
        <f t="shared" ref="Q331:S331" si="331">IFERROR(VLOOKUP(P331,B$8:E$125,2,0),0)</f>
        <v>742117</v>
      </c>
      <c r="R331" s="27" t="str">
        <f t="shared" si="331"/>
        <v>ELM.02.</v>
      </c>
      <c r="S331" s="341" t="str">
        <f t="shared" si="331"/>
        <v>Montaż oraz instalowanie układów i urządzeń elektronicznych</v>
      </c>
      <c r="T331" s="78" t="s">
        <v>611</v>
      </c>
      <c r="U331" s="79">
        <v>5</v>
      </c>
      <c r="V331" s="79">
        <v>0</v>
      </c>
      <c r="W331" s="348" t="s">
        <v>33</v>
      </c>
      <c r="X331" s="79">
        <v>0</v>
      </c>
      <c r="Y331" s="79">
        <v>0</v>
      </c>
      <c r="Z331" s="30" t="str">
        <f t="shared" si="234"/>
        <v>Ośrodek Dokształcania i Doskonalenia Zawodowego w Krotoszynie</v>
      </c>
      <c r="AA331" s="61" t="s">
        <v>100</v>
      </c>
      <c r="AB331" s="38"/>
      <c r="AC331" s="38"/>
      <c r="AD331" s="38"/>
      <c r="AE331" s="39"/>
      <c r="AF331" s="39"/>
      <c r="AG331" s="6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  <c r="BC331" s="39"/>
      <c r="BD331" s="39"/>
      <c r="BE331" s="39"/>
      <c r="BF331" s="39"/>
      <c r="BG331" s="39"/>
      <c r="BH331" s="39"/>
      <c r="BI331" s="39"/>
      <c r="BJ331" s="39"/>
      <c r="BK331" s="39"/>
      <c r="BL331" s="39"/>
      <c r="BM331" s="39"/>
      <c r="BN331" s="39"/>
    </row>
    <row r="332" spans="1:66" ht="15" customHeigh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27">
        <v>323</v>
      </c>
      <c r="M332" s="50" t="s">
        <v>709</v>
      </c>
      <c r="N332" s="27" t="s">
        <v>710</v>
      </c>
      <c r="O332" s="27">
        <v>60195</v>
      </c>
      <c r="P332" s="50" t="s">
        <v>40</v>
      </c>
      <c r="Q332" s="27">
        <f t="shared" ref="Q332:S332" si="332">IFERROR(VLOOKUP(P332,B$8:E$125,2,0),0)</f>
        <v>741103</v>
      </c>
      <c r="R332" s="27" t="str">
        <f t="shared" si="332"/>
        <v>ELE.02.</v>
      </c>
      <c r="S332" s="341" t="str">
        <f t="shared" si="332"/>
        <v>Montaż, uruchamianie i konserwacja instalacji, maszyn i urządzeń elektrycznych</v>
      </c>
      <c r="T332" s="78" t="s">
        <v>1215</v>
      </c>
      <c r="U332" s="345">
        <v>19</v>
      </c>
      <c r="V332" s="79">
        <v>0</v>
      </c>
      <c r="W332" s="348" t="s">
        <v>33</v>
      </c>
      <c r="X332" s="79">
        <v>0</v>
      </c>
      <c r="Y332" s="79">
        <v>0</v>
      </c>
      <c r="Z332" s="30" t="str">
        <f t="shared" si="234"/>
        <v>Ośrodek Dokształcania i Doskonalenia Zawodowego w Krotoszynie</v>
      </c>
      <c r="AA332" s="61" t="s">
        <v>100</v>
      </c>
      <c r="AB332" s="38"/>
      <c r="AC332" s="38"/>
      <c r="AD332" s="38"/>
      <c r="AE332" s="39"/>
      <c r="AF332" s="39"/>
      <c r="AG332" s="6"/>
      <c r="AH332" s="39"/>
      <c r="AI332" s="39"/>
      <c r="AJ332" s="39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  <c r="BC332" s="39"/>
      <c r="BD332" s="39"/>
      <c r="BE332" s="39"/>
      <c r="BF332" s="39"/>
      <c r="BG332" s="39"/>
      <c r="BH332" s="39"/>
      <c r="BI332" s="39"/>
      <c r="BJ332" s="39"/>
      <c r="BK332" s="39"/>
      <c r="BL332" s="39"/>
      <c r="BM332" s="39"/>
      <c r="BN332" s="39"/>
    </row>
    <row r="333" spans="1:66" ht="15" customHeigh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27">
        <v>324</v>
      </c>
      <c r="M333" s="50" t="s">
        <v>709</v>
      </c>
      <c r="N333" s="27" t="s">
        <v>710</v>
      </c>
      <c r="O333" s="27">
        <v>60195</v>
      </c>
      <c r="P333" s="50" t="s">
        <v>44</v>
      </c>
      <c r="Q333" s="27">
        <f t="shared" ref="Q333:S333" si="333">IFERROR(VLOOKUP(P333,B$8:E$125,2,0),0)</f>
        <v>514101</v>
      </c>
      <c r="R333" s="27" t="str">
        <f t="shared" si="333"/>
        <v>FRK.01.</v>
      </c>
      <c r="S333" s="341" t="str">
        <f t="shared" si="333"/>
        <v>Wykonywanie usług fryzjerskich</v>
      </c>
      <c r="T333" s="78" t="s">
        <v>611</v>
      </c>
      <c r="U333" s="79">
        <v>3</v>
      </c>
      <c r="V333" s="79">
        <v>3</v>
      </c>
      <c r="W333" s="27" t="s">
        <v>33</v>
      </c>
      <c r="X333" s="79">
        <v>0</v>
      </c>
      <c r="Y333" s="79">
        <v>0</v>
      </c>
      <c r="Z333" s="279" t="str">
        <f t="shared" si="234"/>
        <v>Ośrodek Dokształcania i Doskonalenia Zawodowego w Krotoszynie</v>
      </c>
      <c r="AA333" s="61" t="s">
        <v>100</v>
      </c>
      <c r="AB333" s="7" t="s">
        <v>81</v>
      </c>
      <c r="AC333" s="38"/>
      <c r="AD333" s="38"/>
      <c r="AE333" s="39"/>
      <c r="AF333" s="39"/>
      <c r="AG333" s="6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  <c r="BC333" s="39"/>
      <c r="BD333" s="39"/>
      <c r="BE333" s="39"/>
      <c r="BF333" s="39"/>
      <c r="BG333" s="39"/>
      <c r="BH333" s="39"/>
      <c r="BI333" s="39"/>
      <c r="BJ333" s="39"/>
      <c r="BK333" s="39"/>
      <c r="BL333" s="39"/>
      <c r="BM333" s="39"/>
      <c r="BN333" s="39"/>
    </row>
    <row r="334" spans="1:66" ht="15" customHeigh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27">
        <v>325</v>
      </c>
      <c r="M334" s="50" t="s">
        <v>709</v>
      </c>
      <c r="N334" s="27" t="s">
        <v>710</v>
      </c>
      <c r="O334" s="27">
        <v>60195</v>
      </c>
      <c r="P334" s="50" t="s">
        <v>114</v>
      </c>
      <c r="Q334" s="27">
        <f t="shared" ref="Q334:S334" si="334">IFERROR(VLOOKUP(P334,B$8:E$125,2,0),0)</f>
        <v>512001</v>
      </c>
      <c r="R334" s="27" t="str">
        <f t="shared" si="334"/>
        <v>HGT.02.</v>
      </c>
      <c r="S334" s="341" t="str">
        <f t="shared" si="334"/>
        <v> Przygotowanie i wydawanie dań</v>
      </c>
      <c r="T334" s="78" t="s">
        <v>1228</v>
      </c>
      <c r="U334" s="34">
        <v>9</v>
      </c>
      <c r="V334" s="34">
        <v>6</v>
      </c>
      <c r="W334" s="27" t="s">
        <v>33</v>
      </c>
      <c r="X334" s="79">
        <v>0</v>
      </c>
      <c r="Y334" s="79">
        <v>0</v>
      </c>
      <c r="Z334" s="279" t="str">
        <f t="shared" si="234"/>
        <v>Ośrodek Dokształcania i Doskonalenia Zawodowego w Krotoszynie</v>
      </c>
      <c r="AA334" s="61" t="s">
        <v>100</v>
      </c>
      <c r="AB334" s="38"/>
      <c r="AC334" s="38"/>
      <c r="AD334" s="38"/>
      <c r="AE334" s="39"/>
      <c r="AF334" s="39"/>
      <c r="AG334" s="6"/>
      <c r="AH334" s="39"/>
      <c r="AI334" s="39"/>
      <c r="AJ334" s="39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  <c r="BC334" s="39"/>
      <c r="BD334" s="39"/>
      <c r="BE334" s="39"/>
      <c r="BF334" s="39"/>
      <c r="BG334" s="39"/>
      <c r="BH334" s="39"/>
      <c r="BI334" s="39"/>
      <c r="BJ334" s="39"/>
      <c r="BK334" s="39"/>
      <c r="BL334" s="39"/>
      <c r="BM334" s="39"/>
      <c r="BN334" s="39"/>
    </row>
    <row r="335" spans="1:66" ht="15" customHeigh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27">
        <v>326</v>
      </c>
      <c r="M335" s="50" t="s">
        <v>709</v>
      </c>
      <c r="N335" s="27" t="s">
        <v>710</v>
      </c>
      <c r="O335" s="27">
        <v>60195</v>
      </c>
      <c r="P335" s="50" t="s">
        <v>61</v>
      </c>
      <c r="Q335" s="27">
        <f t="shared" ref="Q335:S335" si="335">IFERROR(VLOOKUP(P335,B$8:E$125,2,0),0)</f>
        <v>723103</v>
      </c>
      <c r="R335" s="27" t="str">
        <f t="shared" si="335"/>
        <v>MOT.05.</v>
      </c>
      <c r="S335" s="341" t="str">
        <f t="shared" si="335"/>
        <v>Obsługa, diagnozowanie oraz naprawa pojazdów samochodowych</v>
      </c>
      <c r="T335" s="78" t="s">
        <v>611</v>
      </c>
      <c r="U335" s="34">
        <v>12</v>
      </c>
      <c r="V335" s="79">
        <v>0</v>
      </c>
      <c r="W335" s="27" t="s">
        <v>33</v>
      </c>
      <c r="X335" s="79">
        <v>0</v>
      </c>
      <c r="Y335" s="79">
        <v>0</v>
      </c>
      <c r="Z335" s="30" t="str">
        <f t="shared" si="234"/>
        <v>Ośrodek Dokształcania i Doskonalenia Zawodowego w Krotoszynie</v>
      </c>
      <c r="AA335" s="61" t="s">
        <v>100</v>
      </c>
      <c r="AB335" s="38"/>
      <c r="AC335" s="38"/>
      <c r="AD335" s="38"/>
      <c r="AE335" s="39"/>
      <c r="AF335" s="39"/>
      <c r="AG335" s="39"/>
      <c r="AH335" s="39"/>
      <c r="AI335" s="39"/>
      <c r="AJ335" s="39"/>
      <c r="AK335" s="39"/>
      <c r="AL335" s="39"/>
      <c r="AM335" s="39"/>
      <c r="AN335" s="39"/>
      <c r="AO335" s="39"/>
      <c r="AP335" s="39"/>
      <c r="AQ335" s="39"/>
      <c r="AR335" s="39"/>
      <c r="AS335" s="39"/>
      <c r="AT335" s="39"/>
      <c r="AU335" s="39"/>
      <c r="AV335" s="98" t="s">
        <v>417</v>
      </c>
      <c r="AW335" s="39"/>
      <c r="AX335" s="39"/>
      <c r="AY335" s="39"/>
      <c r="AZ335" s="39"/>
      <c r="BA335" s="39"/>
      <c r="BB335" s="39"/>
      <c r="BC335" s="39"/>
      <c r="BD335" s="39"/>
      <c r="BE335" s="39"/>
      <c r="BF335" s="39"/>
      <c r="BG335" s="39"/>
      <c r="BH335" s="39"/>
      <c r="BI335" s="39"/>
      <c r="BJ335" s="39"/>
      <c r="BK335" s="39"/>
      <c r="BL335" s="39"/>
      <c r="BM335" s="39"/>
      <c r="BN335" s="39"/>
    </row>
    <row r="336" spans="1:66" ht="15" customHeigh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27">
        <v>337</v>
      </c>
      <c r="M336" s="50" t="s">
        <v>709</v>
      </c>
      <c r="N336" s="27" t="s">
        <v>710</v>
      </c>
      <c r="O336" s="27">
        <v>60195</v>
      </c>
      <c r="P336" s="50" t="s">
        <v>310</v>
      </c>
      <c r="Q336" s="27">
        <f t="shared" ref="Q336:S336" si="336">IFERROR(VLOOKUP(P336,B$8:E$125,2,0),0)</f>
        <v>731103</v>
      </c>
      <c r="R336" s="27" t="str">
        <f t="shared" si="336"/>
        <v>MEP.01.</v>
      </c>
      <c r="S336" s="341" t="str">
        <f t="shared" si="336"/>
        <v>Montaż i naprawa maszyn i urządzeń precyzyjnych</v>
      </c>
      <c r="T336" s="78" t="s">
        <v>140</v>
      </c>
      <c r="U336" s="79">
        <v>1</v>
      </c>
      <c r="V336" s="79">
        <v>0</v>
      </c>
      <c r="W336" s="78" t="s">
        <v>33</v>
      </c>
      <c r="X336" s="79">
        <v>1</v>
      </c>
      <c r="Y336" s="79">
        <v>0</v>
      </c>
      <c r="Z336" s="30" t="str">
        <f t="shared" si="234"/>
        <v>Centrum Kształcenia Zawodowego i Ustawicznego, 67-400 Wschowa, Plac Kosynierów 1</v>
      </c>
      <c r="AA336" s="61" t="s">
        <v>181</v>
      </c>
      <c r="AB336" s="38"/>
      <c r="AC336" s="38"/>
      <c r="AD336" s="38"/>
      <c r="AE336" s="39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98" t="s">
        <v>1350</v>
      </c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F336" s="39"/>
      <c r="BG336" s="39"/>
      <c r="BH336" s="39"/>
      <c r="BI336" s="39"/>
      <c r="BJ336" s="39"/>
      <c r="BK336" s="39"/>
      <c r="BL336" s="39"/>
      <c r="BM336" s="39"/>
      <c r="BN336" s="39"/>
    </row>
    <row r="337" spans="1:66" ht="15" customHeigh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27">
        <v>330</v>
      </c>
      <c r="M337" s="50" t="s">
        <v>709</v>
      </c>
      <c r="N337" s="27" t="s">
        <v>710</v>
      </c>
      <c r="O337" s="27">
        <v>60195</v>
      </c>
      <c r="P337" s="50" t="s">
        <v>79</v>
      </c>
      <c r="Q337" s="27">
        <f t="shared" ref="Q337:S337" si="337">IFERROR(VLOOKUP(P337,B$8:E$125,2,0),0)</f>
        <v>712905</v>
      </c>
      <c r="R337" s="27" t="str">
        <f t="shared" si="337"/>
        <v>BUD.11.</v>
      </c>
      <c r="S337" s="341" t="str">
        <f t="shared" si="337"/>
        <v> Wykonywanie robót montażowych, okładzinowych i wykończeniowych</v>
      </c>
      <c r="T337" s="78" t="s">
        <v>1228</v>
      </c>
      <c r="U337" s="366">
        <v>1</v>
      </c>
      <c r="V337" s="79">
        <v>0</v>
      </c>
      <c r="W337" s="233" t="s">
        <v>33</v>
      </c>
      <c r="X337" s="366">
        <v>0</v>
      </c>
      <c r="Y337" s="79">
        <v>0</v>
      </c>
      <c r="Z337" s="30" t="str">
        <f t="shared" si="234"/>
        <v>Ośrodek Dokształcania i Doskonalenia Zawodowego w Krotoszynie</v>
      </c>
      <c r="AA337" s="61" t="s">
        <v>100</v>
      </c>
      <c r="AB337" s="38"/>
      <c r="AC337" s="38"/>
      <c r="AD337" s="38"/>
      <c r="AE337" s="3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F337" s="39"/>
      <c r="BG337" s="39"/>
      <c r="BH337" s="39"/>
      <c r="BI337" s="39"/>
      <c r="BJ337" s="39"/>
      <c r="BK337" s="39"/>
      <c r="BL337" s="39"/>
      <c r="BM337" s="39"/>
      <c r="BN337" s="39"/>
    </row>
    <row r="338" spans="1:66" ht="15" customHeigh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27">
        <v>334</v>
      </c>
      <c r="M338" s="50" t="s">
        <v>709</v>
      </c>
      <c r="N338" s="27" t="s">
        <v>710</v>
      </c>
      <c r="O338" s="27">
        <v>60195</v>
      </c>
      <c r="P338" s="50" t="s">
        <v>88</v>
      </c>
      <c r="Q338" s="27">
        <f t="shared" ref="Q338:S338" si="338">IFERROR(VLOOKUP(P338,B$8:E$125,2,0),0)</f>
        <v>711204</v>
      </c>
      <c r="R338" s="27" t="str">
        <f t="shared" si="338"/>
        <v>BUD.12.</v>
      </c>
      <c r="S338" s="341" t="str">
        <f t="shared" si="338"/>
        <v> Wykonywanie robót murarskich i tynkarskich</v>
      </c>
      <c r="T338" s="78"/>
      <c r="U338" s="347">
        <v>0</v>
      </c>
      <c r="V338" s="147"/>
      <c r="W338" s="27"/>
      <c r="X338" s="79"/>
      <c r="Y338" s="147"/>
      <c r="Z338" s="30" t="str">
        <f t="shared" si="234"/>
        <v>Ośrodek Dokształcania i Doskonalenia Zawodowego w Krotoszynie</v>
      </c>
      <c r="AA338" s="61" t="s">
        <v>100</v>
      </c>
      <c r="AB338" s="38"/>
      <c r="AC338" s="38"/>
      <c r="AD338" s="38"/>
      <c r="AE338" s="39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F338" s="39"/>
      <c r="BG338" s="39"/>
      <c r="BH338" s="39"/>
      <c r="BI338" s="39"/>
      <c r="BJ338" s="39"/>
      <c r="BK338" s="39"/>
      <c r="BL338" s="39"/>
      <c r="BM338" s="39"/>
      <c r="BN338" s="39"/>
    </row>
    <row r="339" spans="1:66" ht="15" customHeigh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27">
        <v>331</v>
      </c>
      <c r="M339" s="50" t="s">
        <v>709</v>
      </c>
      <c r="N339" s="27" t="s">
        <v>710</v>
      </c>
      <c r="O339" s="27">
        <v>60195</v>
      </c>
      <c r="P339" s="50" t="s">
        <v>127</v>
      </c>
      <c r="Q339" s="27">
        <f t="shared" ref="Q339:S339" si="339">IFERROR(VLOOKUP(P339,B$8:E$125,2,0),0)</f>
        <v>751204</v>
      </c>
      <c r="R339" s="27" t="str">
        <f t="shared" si="339"/>
        <v>SPC.03.</v>
      </c>
      <c r="S339" s="341" t="str">
        <f t="shared" si="339"/>
        <v>Produkcja wyrobów piekarskich</v>
      </c>
      <c r="T339" s="78" t="s">
        <v>1398</v>
      </c>
      <c r="U339" s="79">
        <v>3</v>
      </c>
      <c r="V339" s="79">
        <v>0</v>
      </c>
      <c r="W339" s="348" t="s">
        <v>33</v>
      </c>
      <c r="X339" s="79">
        <v>0</v>
      </c>
      <c r="Y339" s="79">
        <v>0</v>
      </c>
      <c r="Z339" s="36" t="str">
        <f t="shared" si="234"/>
        <v>Ośrodek Dokształcania i Doskonalenia Zawodowego w Krotoszynie</v>
      </c>
      <c r="AA339" s="61" t="s">
        <v>100</v>
      </c>
      <c r="AB339" s="7" t="s">
        <v>81</v>
      </c>
      <c r="AC339" s="38"/>
      <c r="AD339" s="38"/>
      <c r="AE339" s="39"/>
      <c r="AF339" s="39"/>
      <c r="AG339" s="39"/>
      <c r="AH339" s="39"/>
      <c r="AI339" s="39"/>
      <c r="AJ339" s="39"/>
      <c r="AK339" s="39"/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98" t="s">
        <v>417</v>
      </c>
      <c r="AW339" s="39"/>
      <c r="AX339" s="39"/>
      <c r="AY339" s="39"/>
      <c r="AZ339" s="39"/>
      <c r="BA339" s="39"/>
      <c r="BB339" s="39"/>
      <c r="BC339" s="39"/>
      <c r="BD339" s="39"/>
      <c r="BE339" s="39"/>
      <c r="BF339" s="39"/>
      <c r="BG339" s="39"/>
      <c r="BH339" s="39"/>
      <c r="BI339" s="39"/>
      <c r="BJ339" s="39"/>
      <c r="BK339" s="39"/>
      <c r="BL339" s="39"/>
      <c r="BM339" s="39"/>
      <c r="BN339" s="39"/>
    </row>
    <row r="340" spans="1:66" ht="15" customHeigh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27">
        <v>320</v>
      </c>
      <c r="M340" s="50" t="s">
        <v>709</v>
      </c>
      <c r="N340" s="27" t="s">
        <v>710</v>
      </c>
      <c r="O340" s="27">
        <v>60195</v>
      </c>
      <c r="P340" s="50" t="s">
        <v>546</v>
      </c>
      <c r="Q340" s="27">
        <f t="shared" ref="Q340:S340" si="340">IFERROR(VLOOKUP(P340,B$8:E$125,2,0),0)</f>
        <v>751108</v>
      </c>
      <c r="R340" s="27" t="str">
        <f t="shared" si="340"/>
        <v>SPC.04.</v>
      </c>
      <c r="S340" s="341" t="str">
        <f t="shared" si="340"/>
        <v> Produkcja przetworów mięsnych i tłuszczowych</v>
      </c>
      <c r="T340" s="78" t="s">
        <v>611</v>
      </c>
      <c r="U340" s="34">
        <v>1</v>
      </c>
      <c r="V340" s="79">
        <v>0</v>
      </c>
      <c r="W340" s="348" t="s">
        <v>33</v>
      </c>
      <c r="X340" s="79">
        <v>0</v>
      </c>
      <c r="Y340" s="79">
        <v>0</v>
      </c>
      <c r="Z340" s="30" t="str">
        <f t="shared" si="234"/>
        <v>Ośrodek Dokształcania i Doskonalenia Zawodowego w Krotoszynie</v>
      </c>
      <c r="AA340" s="61" t="s">
        <v>100</v>
      </c>
      <c r="AB340" s="7" t="s">
        <v>81</v>
      </c>
      <c r="AC340" s="38"/>
      <c r="AD340" s="38"/>
      <c r="AE340" s="39"/>
      <c r="AF340" s="39"/>
      <c r="AG340" s="39"/>
      <c r="AH340" s="39"/>
      <c r="AI340" s="39"/>
      <c r="AJ340" s="39"/>
      <c r="AK340" s="39"/>
      <c r="AL340" s="39"/>
      <c r="AM340" s="39"/>
      <c r="AN340" s="39"/>
      <c r="AO340" s="39"/>
      <c r="AP340" s="39"/>
      <c r="AQ340" s="39"/>
      <c r="AR340" s="39"/>
      <c r="AS340" s="39"/>
      <c r="AT340" s="39"/>
      <c r="AU340" s="39"/>
      <c r="AV340" s="39"/>
      <c r="AW340" s="39"/>
      <c r="AX340" s="39"/>
      <c r="AY340" s="39"/>
      <c r="AZ340" s="39"/>
      <c r="BA340" s="39"/>
      <c r="BB340" s="39"/>
      <c r="BC340" s="39"/>
      <c r="BD340" s="39"/>
      <c r="BE340" s="39"/>
      <c r="BF340" s="39"/>
      <c r="BG340" s="39"/>
      <c r="BH340" s="39"/>
      <c r="BI340" s="39"/>
      <c r="BJ340" s="39"/>
      <c r="BK340" s="39"/>
      <c r="BL340" s="39"/>
      <c r="BM340" s="39"/>
      <c r="BN340" s="39"/>
    </row>
    <row r="341" spans="1:66" ht="15" customHeigh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27">
        <v>332</v>
      </c>
      <c r="M341" s="50" t="s">
        <v>709</v>
      </c>
      <c r="N341" s="27" t="s">
        <v>710</v>
      </c>
      <c r="O341" s="27">
        <v>60195</v>
      </c>
      <c r="P341" s="50" t="s">
        <v>563</v>
      </c>
      <c r="Q341" s="27">
        <f t="shared" ref="Q341:S341" si="341">IFERROR(VLOOKUP(P341,B$8:E$125,2,0),0)</f>
        <v>613003</v>
      </c>
      <c r="R341" s="27" t="str">
        <f t="shared" si="341"/>
        <v>ROL.04.</v>
      </c>
      <c r="S341" s="341" t="str">
        <f t="shared" si="341"/>
        <v> Prowadzenie produkcji rolniczej</v>
      </c>
      <c r="T341" s="81" t="s">
        <v>1398</v>
      </c>
      <c r="U341" s="79">
        <v>8</v>
      </c>
      <c r="V341" s="79">
        <v>0</v>
      </c>
      <c r="W341" s="348" t="s">
        <v>33</v>
      </c>
      <c r="X341" s="79">
        <v>0</v>
      </c>
      <c r="Y341" s="79">
        <v>0</v>
      </c>
      <c r="Z341" s="36" t="str">
        <f t="shared" si="234"/>
        <v>Ośrodek Dokształcania i Doskonalenia Zawodowego w Krotoszynie</v>
      </c>
      <c r="AA341" s="61" t="s">
        <v>100</v>
      </c>
      <c r="AB341" s="7" t="s">
        <v>81</v>
      </c>
      <c r="AC341" s="38"/>
      <c r="AD341" s="38"/>
      <c r="AE341" s="39"/>
      <c r="AF341" s="39"/>
      <c r="AG341" s="39"/>
      <c r="AH341" s="39"/>
      <c r="AI341" s="39"/>
      <c r="AJ341" s="39"/>
      <c r="AK341" s="39"/>
      <c r="AL341" s="39"/>
      <c r="AM341" s="39"/>
      <c r="AN341" s="39"/>
      <c r="AO341" s="39"/>
      <c r="AP341" s="39"/>
      <c r="AQ341" s="39"/>
      <c r="AR341" s="39"/>
      <c r="AS341" s="39"/>
      <c r="AT341" s="39"/>
      <c r="AU341" s="39"/>
      <c r="AV341" s="98" t="s">
        <v>417</v>
      </c>
      <c r="AW341" s="39"/>
      <c r="AX341" s="39"/>
      <c r="AY341" s="39"/>
      <c r="AZ341" s="39"/>
      <c r="BA341" s="39"/>
      <c r="BB341" s="39"/>
      <c r="BC341" s="39"/>
      <c r="BD341" s="39"/>
      <c r="BE341" s="39"/>
      <c r="BF341" s="39"/>
      <c r="BG341" s="39"/>
      <c r="BH341" s="39"/>
      <c r="BI341" s="39"/>
      <c r="BJ341" s="39"/>
      <c r="BK341" s="39"/>
      <c r="BL341" s="39"/>
      <c r="BM341" s="39"/>
      <c r="BN341" s="39"/>
    </row>
    <row r="342" spans="1:66" ht="15" customHeigh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27">
        <v>327</v>
      </c>
      <c r="M342" s="50" t="s">
        <v>709</v>
      </c>
      <c r="N342" s="27" t="s">
        <v>710</v>
      </c>
      <c r="O342" s="27">
        <v>60195</v>
      </c>
      <c r="P342" s="50" t="s">
        <v>74</v>
      </c>
      <c r="Q342" s="27">
        <f t="shared" ref="Q342:S342" si="342">IFERROR(VLOOKUP(P342,B$8:E$125,2,0),0)</f>
        <v>522301</v>
      </c>
      <c r="R342" s="27" t="str">
        <f t="shared" si="342"/>
        <v>HAN.01.</v>
      </c>
      <c r="S342" s="341" t="str">
        <f t="shared" si="342"/>
        <v>Prowadzenie sprzedaży</v>
      </c>
      <c r="T342" s="78" t="s">
        <v>1215</v>
      </c>
      <c r="U342" s="34">
        <v>31</v>
      </c>
      <c r="V342" s="34">
        <v>29</v>
      </c>
      <c r="W342" s="348" t="s">
        <v>33</v>
      </c>
      <c r="X342" s="79">
        <v>0</v>
      </c>
      <c r="Y342" s="79">
        <v>0</v>
      </c>
      <c r="Z342" s="30" t="str">
        <f t="shared" si="234"/>
        <v>Ośrodek Dokształcania i Doskonalenia Zawodowego w Krotoszynie</v>
      </c>
      <c r="AA342" s="61" t="s">
        <v>100</v>
      </c>
      <c r="AB342" s="7" t="s">
        <v>81</v>
      </c>
      <c r="AC342" s="38"/>
      <c r="AD342" s="38"/>
      <c r="AE342" s="39"/>
      <c r="AF342" s="39"/>
      <c r="AG342" s="39"/>
      <c r="AH342" s="39"/>
      <c r="AI342" s="39"/>
      <c r="AJ342" s="39"/>
      <c r="AK342" s="39"/>
      <c r="AL342" s="39"/>
      <c r="AM342" s="39"/>
      <c r="AN342" s="39"/>
      <c r="AO342" s="39"/>
      <c r="AP342" s="39"/>
      <c r="AQ342" s="39"/>
      <c r="AR342" s="39"/>
      <c r="AS342" s="39"/>
      <c r="AT342" s="39"/>
      <c r="AU342" s="39"/>
      <c r="AV342" s="39"/>
      <c r="AW342" s="39"/>
      <c r="AX342" s="39"/>
      <c r="AY342" s="39"/>
      <c r="AZ342" s="39"/>
      <c r="BA342" s="39"/>
      <c r="BB342" s="39"/>
      <c r="BC342" s="39"/>
      <c r="BD342" s="39"/>
      <c r="BE342" s="39"/>
      <c r="BF342" s="39"/>
      <c r="BG342" s="39"/>
      <c r="BH342" s="39"/>
      <c r="BI342" s="39"/>
      <c r="BJ342" s="39"/>
      <c r="BK342" s="39"/>
      <c r="BL342" s="39"/>
      <c r="BM342" s="39"/>
      <c r="BN342" s="39"/>
    </row>
    <row r="343" spans="1:66" ht="15" customHeigh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27">
        <v>333</v>
      </c>
      <c r="M343" s="50" t="s">
        <v>709</v>
      </c>
      <c r="N343" s="27" t="s">
        <v>710</v>
      </c>
      <c r="O343" s="27">
        <v>60195</v>
      </c>
      <c r="P343" s="50" t="s">
        <v>92</v>
      </c>
      <c r="Q343" s="27">
        <f t="shared" ref="Q343:S343" si="343">IFERROR(VLOOKUP(P343,B$8:E$125,2,0),0)</f>
        <v>752205</v>
      </c>
      <c r="R343" s="27" t="str">
        <f t="shared" si="343"/>
        <v>DRM.04.</v>
      </c>
      <c r="S343" s="341" t="str">
        <f t="shared" si="343"/>
        <v> Wytwarzanie wyrobów z drewna i materiałów drewnopochodnych</v>
      </c>
      <c r="T343" s="78" t="s">
        <v>1215</v>
      </c>
      <c r="U343" s="79">
        <v>12</v>
      </c>
      <c r="V343" s="79">
        <v>0</v>
      </c>
      <c r="W343" s="348" t="s">
        <v>33</v>
      </c>
      <c r="X343" s="79">
        <v>0</v>
      </c>
      <c r="Y343" s="79">
        <v>0</v>
      </c>
      <c r="Z343" s="30" t="str">
        <f t="shared" si="234"/>
        <v>Ośrodek Dokształcania i Doskonalenia Zawodowego w Krotoszynie</v>
      </c>
      <c r="AA343" s="61" t="s">
        <v>100</v>
      </c>
      <c r="AB343" s="7" t="s">
        <v>81</v>
      </c>
      <c r="AC343" s="38"/>
      <c r="AD343" s="38"/>
      <c r="AE343" s="39"/>
      <c r="AF343" s="39"/>
      <c r="AG343" s="39"/>
      <c r="AH343" s="39"/>
      <c r="AI343" s="39"/>
      <c r="AJ343" s="39"/>
      <c r="AK343" s="39"/>
      <c r="AL343" s="39"/>
      <c r="AM343" s="39"/>
      <c r="AN343" s="39"/>
      <c r="AO343" s="39"/>
      <c r="AP343" s="39"/>
      <c r="AQ343" s="39"/>
      <c r="AR343" s="39"/>
      <c r="AS343" s="39"/>
      <c r="AT343" s="39"/>
      <c r="AU343" s="39"/>
      <c r="AV343" s="39"/>
      <c r="AW343" s="39"/>
      <c r="AX343" s="39"/>
      <c r="AY343" s="39"/>
      <c r="AZ343" s="39"/>
      <c r="BA343" s="39"/>
      <c r="BB343" s="39"/>
      <c r="BC343" s="39"/>
      <c r="BD343" s="39"/>
      <c r="BE343" s="39"/>
      <c r="BF343" s="39"/>
      <c r="BG343" s="39"/>
      <c r="BH343" s="39"/>
      <c r="BI343" s="39"/>
      <c r="BJ343" s="39"/>
      <c r="BK343" s="39"/>
      <c r="BL343" s="39"/>
      <c r="BM343" s="39"/>
      <c r="BN343" s="39"/>
    </row>
    <row r="344" spans="1:66" ht="15" customHeigh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27">
        <v>328</v>
      </c>
      <c r="M344" s="50" t="s">
        <v>709</v>
      </c>
      <c r="N344" s="27" t="s">
        <v>710</v>
      </c>
      <c r="O344" s="27">
        <v>60195</v>
      </c>
      <c r="P344" s="50" t="s">
        <v>254</v>
      </c>
      <c r="Q344" s="27">
        <f t="shared" ref="Q344:S344" si="344">IFERROR(VLOOKUP(P344,B$8:E$125,2,0),0)</f>
        <v>722204</v>
      </c>
      <c r="R344" s="27" t="str">
        <f t="shared" si="344"/>
        <v>MEC.08.</v>
      </c>
      <c r="S344" s="341" t="str">
        <f t="shared" si="344"/>
        <v>Wykonywanie i naprawa elementów maszyn, urządzeń i narzędzi</v>
      </c>
      <c r="T344" s="81" t="s">
        <v>611</v>
      </c>
      <c r="U344" s="79">
        <v>10</v>
      </c>
      <c r="V344" s="79">
        <v>0</v>
      </c>
      <c r="W344" s="348" t="s">
        <v>33</v>
      </c>
      <c r="X344" s="79">
        <v>0</v>
      </c>
      <c r="Y344" s="79">
        <v>0</v>
      </c>
      <c r="Z344" s="279" t="str">
        <f t="shared" si="234"/>
        <v>Ośrodek Dokształcania i Doskonalenia Zawodowego w Krotoszynie</v>
      </c>
      <c r="AA344" s="61" t="s">
        <v>100</v>
      </c>
      <c r="AB344" s="38"/>
      <c r="AC344" s="38"/>
      <c r="AD344" s="38"/>
      <c r="AE344" s="39"/>
      <c r="AF344" s="39"/>
      <c r="AG344" s="39"/>
      <c r="AH344" s="39"/>
      <c r="AI344" s="39"/>
      <c r="AJ344" s="39"/>
      <c r="AK344" s="39"/>
      <c r="AL344" s="39"/>
      <c r="AM344" s="39"/>
      <c r="AN344" s="39"/>
      <c r="AO344" s="39"/>
      <c r="AP344" s="39"/>
      <c r="AQ344" s="39"/>
      <c r="AR344" s="39"/>
      <c r="AS344" s="39"/>
      <c r="AT344" s="39"/>
      <c r="AU344" s="39"/>
      <c r="AV344" s="98" t="s">
        <v>417</v>
      </c>
      <c r="AW344" s="39"/>
      <c r="AX344" s="39"/>
      <c r="AY344" s="39"/>
      <c r="AZ344" s="39"/>
      <c r="BA344" s="39"/>
      <c r="BB344" s="39"/>
      <c r="BC344" s="39"/>
      <c r="BD344" s="39"/>
      <c r="BE344" s="39"/>
      <c r="BF344" s="39"/>
      <c r="BG344" s="39"/>
      <c r="BH344" s="39"/>
      <c r="BI344" s="39"/>
      <c r="BJ344" s="39"/>
      <c r="BK344" s="39"/>
      <c r="BL344" s="39"/>
      <c r="BM344" s="39"/>
      <c r="BN344" s="39"/>
    </row>
    <row r="345" spans="1:66" ht="15" customHeigh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27">
        <v>335</v>
      </c>
      <c r="M345" s="50" t="s">
        <v>709</v>
      </c>
      <c r="N345" s="27" t="s">
        <v>710</v>
      </c>
      <c r="O345" s="27">
        <v>60195</v>
      </c>
      <c r="P345" s="50" t="s">
        <v>133</v>
      </c>
      <c r="Q345" s="27">
        <f t="shared" ref="Q345:S345" si="345">IFERROR(VLOOKUP(P345,B$8:E$125,2,0),0)</f>
        <v>753402</v>
      </c>
      <c r="R345" s="27" t="str">
        <f t="shared" si="345"/>
        <v>DRM.05.</v>
      </c>
      <c r="S345" s="341" t="str">
        <f t="shared" si="345"/>
        <v>Wykonywanie wyrobów tapicerowanych</v>
      </c>
      <c r="T345" s="78" t="s">
        <v>611</v>
      </c>
      <c r="U345" s="34">
        <v>1</v>
      </c>
      <c r="V345" s="34">
        <v>1</v>
      </c>
      <c r="W345" s="348" t="s">
        <v>33</v>
      </c>
      <c r="X345" s="79">
        <v>0</v>
      </c>
      <c r="Y345" s="79">
        <v>0</v>
      </c>
      <c r="Z345" s="279" t="str">
        <f t="shared" si="234"/>
        <v>Ośrodek Dokształcania i Doskonalenia Zawodowego w Krotoszynie</v>
      </c>
      <c r="AA345" s="61" t="s">
        <v>100</v>
      </c>
      <c r="AB345" s="38"/>
      <c r="AC345" s="38"/>
      <c r="AD345" s="38"/>
      <c r="AE345" s="39"/>
      <c r="AF345" s="39"/>
      <c r="AG345" s="39"/>
      <c r="AH345" s="39"/>
      <c r="AI345" s="39"/>
      <c r="AJ345" s="39"/>
      <c r="AK345" s="39"/>
      <c r="AL345" s="39"/>
      <c r="AM345" s="39"/>
      <c r="AN345" s="39"/>
      <c r="AO345" s="39"/>
      <c r="AP345" s="39"/>
      <c r="AQ345" s="39"/>
      <c r="AR345" s="39"/>
      <c r="AS345" s="39"/>
      <c r="AT345" s="39"/>
      <c r="AU345" s="39"/>
      <c r="AV345" s="39"/>
      <c r="AW345" s="39"/>
      <c r="AX345" s="39"/>
      <c r="AY345" s="39"/>
      <c r="AZ345" s="39"/>
      <c r="BA345" s="39"/>
      <c r="BB345" s="39"/>
      <c r="BC345" s="39"/>
      <c r="BD345" s="39"/>
      <c r="BE345" s="39"/>
      <c r="BF345" s="39"/>
      <c r="BG345" s="39"/>
      <c r="BH345" s="39"/>
      <c r="BI345" s="39"/>
      <c r="BJ345" s="39"/>
      <c r="BK345" s="39"/>
      <c r="BL345" s="39"/>
      <c r="BM345" s="39"/>
      <c r="BN345" s="39"/>
    </row>
    <row r="346" spans="1:66" ht="15" customHeigh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27">
        <v>494</v>
      </c>
      <c r="M346" s="50" t="s">
        <v>917</v>
      </c>
      <c r="N346" s="27" t="s">
        <v>348</v>
      </c>
      <c r="O346" s="27">
        <v>12321</v>
      </c>
      <c r="P346" s="50" t="s">
        <v>44</v>
      </c>
      <c r="Q346" s="27">
        <f t="shared" ref="Q346:S346" si="346">IFERROR(VLOOKUP(P346,B$8:E$125,2,0),0)</f>
        <v>514101</v>
      </c>
      <c r="R346" s="27" t="str">
        <f t="shared" si="346"/>
        <v>FRK.01.</v>
      </c>
      <c r="S346" s="341" t="str">
        <f t="shared" si="346"/>
        <v>Wykonywanie usług fryzjerskich</v>
      </c>
      <c r="T346" s="181" t="s">
        <v>116</v>
      </c>
      <c r="U346" s="34">
        <v>18</v>
      </c>
      <c r="V346" s="79">
        <v>15</v>
      </c>
      <c r="W346" s="81" t="s">
        <v>33</v>
      </c>
      <c r="X346" s="79">
        <v>0</v>
      </c>
      <c r="Y346" s="79">
        <v>0</v>
      </c>
      <c r="Z346" s="30" t="str">
        <f t="shared" si="234"/>
        <v>Centrum Kształcenia Zawodowego w Świdnicy, 58-105 Świdnica, ul. Gen. Władysława Sikorskiego 41</v>
      </c>
      <c r="AA346" s="61" t="s">
        <v>34</v>
      </c>
      <c r="AB346" s="38"/>
      <c r="AC346" s="38"/>
      <c r="AD346" s="38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265"/>
      <c r="AW346" s="39"/>
      <c r="AX346" s="39"/>
      <c r="AY346" s="39"/>
      <c r="AZ346" s="39"/>
      <c r="BA346" s="39"/>
      <c r="BB346" s="39"/>
      <c r="BC346" s="39"/>
      <c r="BD346" s="39"/>
      <c r="BE346" s="39"/>
      <c r="BF346" s="39"/>
      <c r="BG346" s="39"/>
      <c r="BH346" s="39"/>
      <c r="BI346" s="39"/>
      <c r="BJ346" s="39"/>
      <c r="BK346" s="39"/>
      <c r="BL346" s="39"/>
      <c r="BM346" s="39"/>
      <c r="BN346" s="39"/>
    </row>
    <row r="347" spans="1:66" ht="15" customHeigh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27">
        <v>564</v>
      </c>
      <c r="M347" s="50" t="s">
        <v>1004</v>
      </c>
      <c r="N347" s="27" t="s">
        <v>1005</v>
      </c>
      <c r="O347" s="27">
        <v>60237</v>
      </c>
      <c r="P347" s="50" t="s">
        <v>79</v>
      </c>
      <c r="Q347" s="27">
        <f t="shared" ref="Q347:S347" si="347">IFERROR(VLOOKUP(P347,B$8:E$125,2,0),0)</f>
        <v>712905</v>
      </c>
      <c r="R347" s="27" t="str">
        <f t="shared" si="347"/>
        <v>BUD.11.</v>
      </c>
      <c r="S347" s="341" t="str">
        <f t="shared" si="347"/>
        <v> Wykonywanie robót montażowych, okładzinowych i wykończeniowych</v>
      </c>
      <c r="T347" s="69" t="s">
        <v>1250</v>
      </c>
      <c r="U347" s="79">
        <v>1</v>
      </c>
      <c r="V347" s="79">
        <v>0</v>
      </c>
      <c r="W347" s="348" t="s">
        <v>161</v>
      </c>
      <c r="X347" s="79">
        <v>1</v>
      </c>
      <c r="Y347" s="79">
        <v>0</v>
      </c>
      <c r="Z347" s="279" t="str">
        <f t="shared" si="234"/>
        <v>Centrum Kształcenia Zawodowego i Ustawicznego, 67-400 Wschowa, Plac Kosynierów 1</v>
      </c>
      <c r="AA347" s="61" t="s">
        <v>181</v>
      </c>
      <c r="AB347" s="38"/>
      <c r="AC347" s="38"/>
      <c r="AD347" s="38"/>
      <c r="AE347" s="39"/>
      <c r="AF347" s="39"/>
      <c r="AG347" s="39"/>
      <c r="AH347" s="39"/>
      <c r="AI347" s="39"/>
      <c r="AJ347" s="39"/>
      <c r="AK347" s="39"/>
      <c r="AL347" s="39"/>
      <c r="AM347" s="39"/>
      <c r="AN347" s="39"/>
      <c r="AO347" s="39"/>
      <c r="AP347" s="39"/>
      <c r="AQ347" s="39"/>
      <c r="AR347" s="39"/>
      <c r="AS347" s="39"/>
      <c r="AT347" s="39"/>
      <c r="AU347" s="39"/>
      <c r="AV347" s="39"/>
      <c r="AW347" s="39"/>
      <c r="AX347" s="39"/>
      <c r="AY347" s="39"/>
      <c r="AZ347" s="39"/>
      <c r="BA347" s="39"/>
      <c r="BB347" s="39"/>
      <c r="BC347" s="39"/>
      <c r="BD347" s="39"/>
      <c r="BE347" s="39"/>
      <c r="BF347" s="39"/>
      <c r="BG347" s="39"/>
      <c r="BH347" s="39"/>
      <c r="BI347" s="39"/>
      <c r="BJ347" s="39"/>
      <c r="BK347" s="39"/>
      <c r="BL347" s="39"/>
      <c r="BM347" s="39"/>
      <c r="BN347" s="39"/>
    </row>
    <row r="348" spans="1:66" ht="15" customHeigh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27">
        <v>496</v>
      </c>
      <c r="M348" s="50" t="s">
        <v>917</v>
      </c>
      <c r="N348" s="27" t="s">
        <v>348</v>
      </c>
      <c r="O348" s="27">
        <v>12321</v>
      </c>
      <c r="P348" s="50" t="s">
        <v>114</v>
      </c>
      <c r="Q348" s="27">
        <f t="shared" ref="Q348:S348" si="348">IFERROR(VLOOKUP(P348,B$8:E$125,2,0),0)</f>
        <v>512001</v>
      </c>
      <c r="R348" s="27" t="str">
        <f t="shared" si="348"/>
        <v>HGT.02.</v>
      </c>
      <c r="S348" s="341" t="str">
        <f t="shared" si="348"/>
        <v> Przygotowanie i wydawanie dań</v>
      </c>
      <c r="T348" s="181" t="s">
        <v>116</v>
      </c>
      <c r="U348" s="34">
        <v>14</v>
      </c>
      <c r="V348" s="79">
        <v>9</v>
      </c>
      <c r="W348" s="81" t="s">
        <v>33</v>
      </c>
      <c r="X348" s="79">
        <v>0</v>
      </c>
      <c r="Y348" s="79">
        <v>0</v>
      </c>
      <c r="Z348" s="279" t="str">
        <f t="shared" si="234"/>
        <v>Centrum Kształcenia Zawodowego w Świdnicy, 58-105 Świdnica, ul. Gen. Władysława Sikorskiego 41</v>
      </c>
      <c r="AA348" s="61" t="s">
        <v>34</v>
      </c>
      <c r="AB348" s="66"/>
      <c r="AC348" s="66"/>
      <c r="AD348" s="38"/>
      <c r="AE348" s="39"/>
      <c r="AF348" s="39"/>
      <c r="AG348" s="39"/>
      <c r="AH348" s="39"/>
      <c r="AI348" s="39"/>
      <c r="AJ348" s="39"/>
      <c r="AK348" s="39"/>
      <c r="AL348" s="39"/>
      <c r="AM348" s="39"/>
      <c r="AN348" s="39"/>
      <c r="AO348" s="39"/>
      <c r="AP348" s="39"/>
      <c r="AQ348" s="39"/>
      <c r="AR348" s="39"/>
      <c r="AS348" s="39"/>
      <c r="AT348" s="39"/>
      <c r="AU348" s="39"/>
      <c r="AV348" s="39"/>
      <c r="AW348" s="39"/>
      <c r="AX348" s="39"/>
      <c r="AY348" s="39"/>
      <c r="AZ348" s="39"/>
      <c r="BA348" s="39"/>
      <c r="BB348" s="39"/>
      <c r="BC348" s="39"/>
      <c r="BD348" s="39"/>
      <c r="BE348" s="39"/>
      <c r="BF348" s="39"/>
      <c r="BG348" s="39"/>
      <c r="BH348" s="39"/>
      <c r="BI348" s="39"/>
      <c r="BJ348" s="39"/>
      <c r="BK348" s="39"/>
      <c r="BL348" s="39"/>
      <c r="BM348" s="39"/>
      <c r="BN348" s="39"/>
    </row>
    <row r="349" spans="1:66" ht="15" customHeigh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27">
        <v>499</v>
      </c>
      <c r="M349" s="50" t="s">
        <v>917</v>
      </c>
      <c r="N349" s="27" t="s">
        <v>348</v>
      </c>
      <c r="O349" s="27">
        <v>12321</v>
      </c>
      <c r="P349" s="50" t="s">
        <v>61</v>
      </c>
      <c r="Q349" s="27">
        <f t="shared" ref="Q349:S349" si="349">IFERROR(VLOOKUP(P349,B$8:E$125,2,0),0)</f>
        <v>723103</v>
      </c>
      <c r="R349" s="27" t="str">
        <f t="shared" si="349"/>
        <v>MOT.05.</v>
      </c>
      <c r="S349" s="341" t="str">
        <f t="shared" si="349"/>
        <v>Obsługa, diagnozowanie oraz naprawa pojazdów samochodowych</v>
      </c>
      <c r="T349" s="152" t="s">
        <v>366</v>
      </c>
      <c r="U349" s="79">
        <v>3</v>
      </c>
      <c r="V349" s="79">
        <v>0</v>
      </c>
      <c r="W349" s="81" t="s">
        <v>33</v>
      </c>
      <c r="X349" s="79">
        <v>0</v>
      </c>
      <c r="Y349" s="79">
        <v>0</v>
      </c>
      <c r="Z349" s="30" t="str">
        <f t="shared" si="234"/>
        <v>Centrum Kształcenia Zawodowego w Świdnicy, 58-105 Świdnica, ul. Gen. Władysława Sikorskiego 41</v>
      </c>
      <c r="AA349" s="61" t="s">
        <v>34</v>
      </c>
      <c r="AB349" s="38"/>
      <c r="AC349" s="70"/>
      <c r="AD349" s="38"/>
      <c r="AE349" s="39"/>
      <c r="AF349" s="39"/>
      <c r="AG349" s="39"/>
      <c r="AH349" s="39"/>
      <c r="AI349" s="39"/>
      <c r="AJ349" s="39"/>
      <c r="AK349" s="39"/>
      <c r="AL349" s="39"/>
      <c r="AM349" s="39"/>
      <c r="AN349" s="39"/>
      <c r="AO349" s="39"/>
      <c r="AP349" s="39"/>
      <c r="AQ349" s="39"/>
      <c r="AR349" s="39"/>
      <c r="AS349" s="39"/>
      <c r="AT349" s="39"/>
      <c r="AU349" s="39"/>
      <c r="AV349" s="39"/>
      <c r="AW349" s="39"/>
      <c r="AX349" s="39"/>
      <c r="AY349" s="39"/>
      <c r="AZ349" s="39"/>
      <c r="BA349" s="39"/>
      <c r="BB349" s="39"/>
      <c r="BC349" s="39"/>
      <c r="BD349" s="39"/>
      <c r="BE349" s="39"/>
      <c r="BF349" s="39"/>
      <c r="BG349" s="39"/>
      <c r="BH349" s="39"/>
      <c r="BI349" s="39"/>
      <c r="BJ349" s="39"/>
      <c r="BK349" s="39"/>
      <c r="BL349" s="39"/>
      <c r="BM349" s="39"/>
      <c r="BN349" s="39"/>
    </row>
    <row r="350" spans="1:66" ht="15" customHeigh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27">
        <v>567</v>
      </c>
      <c r="M350" s="50" t="s">
        <v>1004</v>
      </c>
      <c r="N350" s="27" t="s">
        <v>1005</v>
      </c>
      <c r="O350" s="27">
        <v>60237</v>
      </c>
      <c r="P350" s="50" t="s">
        <v>74</v>
      </c>
      <c r="Q350" s="27">
        <f t="shared" ref="Q350:S350" si="350">IFERROR(VLOOKUP(P350,B$8:E$125,2,0),0)</f>
        <v>522301</v>
      </c>
      <c r="R350" s="27" t="str">
        <f t="shared" si="350"/>
        <v>HAN.01.</v>
      </c>
      <c r="S350" s="341" t="str">
        <f t="shared" si="350"/>
        <v>Prowadzenie sprzedaży</v>
      </c>
      <c r="T350" s="42" t="s">
        <v>89</v>
      </c>
      <c r="U350" s="79">
        <v>8</v>
      </c>
      <c r="V350" s="79">
        <v>6</v>
      </c>
      <c r="W350" s="348" t="s">
        <v>33</v>
      </c>
      <c r="X350" s="79">
        <v>0</v>
      </c>
      <c r="Y350" s="79">
        <v>0</v>
      </c>
      <c r="Z350" s="279" t="str">
        <f t="shared" si="234"/>
        <v>Centrum Kształcenia Zawodowego w CKZiU,  ul. Tadeusza Kościuszki 27, 56-100 Wołów</v>
      </c>
      <c r="AA350" s="61" t="s">
        <v>162</v>
      </c>
      <c r="AB350" s="38"/>
      <c r="AC350" s="38"/>
      <c r="AD350" s="38"/>
      <c r="AE350" s="39"/>
      <c r="AF350" s="39"/>
      <c r="AG350" s="39"/>
      <c r="AH350" s="39"/>
      <c r="AI350" s="39"/>
      <c r="AJ350" s="39"/>
      <c r="AK350" s="39"/>
      <c r="AL350" s="39"/>
      <c r="AM350" s="39"/>
      <c r="AN350" s="39"/>
      <c r="AO350" s="39"/>
      <c r="AP350" s="39"/>
      <c r="AQ350" s="39"/>
      <c r="AR350" s="39"/>
      <c r="AS350" s="39"/>
      <c r="AT350" s="39"/>
      <c r="AU350" s="39"/>
      <c r="AV350" s="98" t="s">
        <v>417</v>
      </c>
      <c r="AW350" s="39"/>
      <c r="AX350" s="39"/>
      <c r="AY350" s="39"/>
      <c r="AZ350" s="39"/>
      <c r="BA350" s="39"/>
      <c r="BB350" s="39"/>
      <c r="BC350" s="39"/>
      <c r="BD350" s="39"/>
      <c r="BE350" s="39"/>
      <c r="BF350" s="39"/>
      <c r="BG350" s="39"/>
      <c r="BH350" s="39"/>
      <c r="BI350" s="39"/>
      <c r="BJ350" s="39"/>
      <c r="BK350" s="39"/>
      <c r="BL350" s="39"/>
      <c r="BM350" s="39"/>
      <c r="BN350" s="39"/>
    </row>
    <row r="351" spans="1:66" ht="15" customHeigh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27">
        <v>568</v>
      </c>
      <c r="M351" s="50" t="s">
        <v>1004</v>
      </c>
      <c r="N351" s="27" t="s">
        <v>1005</v>
      </c>
      <c r="O351" s="27">
        <v>60237</v>
      </c>
      <c r="P351" s="50" t="s">
        <v>114</v>
      </c>
      <c r="Q351" s="27">
        <f t="shared" ref="Q351:S351" si="351">IFERROR(VLOOKUP(P351,B$8:E$125,2,0),0)</f>
        <v>512001</v>
      </c>
      <c r="R351" s="27" t="str">
        <f t="shared" si="351"/>
        <v>HGT.02.</v>
      </c>
      <c r="S351" s="341" t="str">
        <f t="shared" si="351"/>
        <v> Przygotowanie i wydawanie dań</v>
      </c>
      <c r="T351" s="31" t="s">
        <v>1232</v>
      </c>
      <c r="U351" s="354">
        <v>3</v>
      </c>
      <c r="V351" s="79">
        <v>3</v>
      </c>
      <c r="W351" s="348" t="s">
        <v>33</v>
      </c>
      <c r="X351" s="79">
        <v>0</v>
      </c>
      <c r="Y351" s="79">
        <v>0</v>
      </c>
      <c r="Z351" s="279" t="str">
        <f t="shared" si="234"/>
        <v>Centrum Kształcenia Zawodowego w CKZiU,  ul. Tadeusza Kościuszki 27, 56-100 Wołów</v>
      </c>
      <c r="AA351" s="61" t="s">
        <v>162</v>
      </c>
      <c r="AB351" s="38"/>
      <c r="AC351" s="38"/>
      <c r="AD351" s="38"/>
      <c r="AE351" s="39"/>
      <c r="AF351" s="39"/>
      <c r="AG351" s="39"/>
      <c r="AH351" s="39"/>
      <c r="AI351" s="39"/>
      <c r="AJ351" s="39"/>
      <c r="AK351" s="39"/>
      <c r="AL351" s="39"/>
      <c r="AM351" s="39"/>
      <c r="AN351" s="39"/>
      <c r="AO351" s="39"/>
      <c r="AP351" s="39"/>
      <c r="AQ351" s="39"/>
      <c r="AR351" s="39"/>
      <c r="AS351" s="39"/>
      <c r="AT351" s="39"/>
      <c r="AU351" s="39"/>
      <c r="AV351" s="98" t="s">
        <v>417</v>
      </c>
      <c r="AW351" s="39"/>
      <c r="AX351" s="39"/>
      <c r="AY351" s="39"/>
      <c r="AZ351" s="39"/>
      <c r="BA351" s="39"/>
      <c r="BB351" s="39"/>
      <c r="BC351" s="39"/>
      <c r="BD351" s="39"/>
      <c r="BE351" s="39"/>
      <c r="BF351" s="39"/>
      <c r="BG351" s="39"/>
      <c r="BH351" s="39"/>
      <c r="BI351" s="39"/>
      <c r="BJ351" s="39"/>
      <c r="BK351" s="39"/>
      <c r="BL351" s="39"/>
      <c r="BM351" s="39"/>
      <c r="BN351" s="39"/>
    </row>
    <row r="352" spans="1:66" ht="15" customHeigh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27">
        <v>569</v>
      </c>
      <c r="M352" s="50" t="s">
        <v>1004</v>
      </c>
      <c r="N352" s="27" t="s">
        <v>1005</v>
      </c>
      <c r="O352" s="27">
        <v>60237</v>
      </c>
      <c r="P352" s="50" t="s">
        <v>254</v>
      </c>
      <c r="Q352" s="27">
        <f t="shared" ref="Q352:S352" si="352">IFERROR(VLOOKUP(P352,B$8:E$125,2,0),0)</f>
        <v>722204</v>
      </c>
      <c r="R352" s="27" t="str">
        <f t="shared" si="352"/>
        <v>MEC.08.</v>
      </c>
      <c r="S352" s="341" t="str">
        <f t="shared" si="352"/>
        <v>Wykonywanie i naprawa elementów maszyn, urządzeń i narzędzi</v>
      </c>
      <c r="T352" s="152" t="s">
        <v>89</v>
      </c>
      <c r="U352" s="79">
        <v>3</v>
      </c>
      <c r="V352" s="79">
        <v>0</v>
      </c>
      <c r="W352" s="348" t="s">
        <v>33</v>
      </c>
      <c r="X352" s="79">
        <v>0</v>
      </c>
      <c r="Y352" s="79">
        <v>0</v>
      </c>
      <c r="Z352" s="279" t="str">
        <f t="shared" si="234"/>
        <v>Centrum Kształcenia Zawodowego w CKZiU,  ul. Tadeusza Kościuszki 27, 56-100 Wołów</v>
      </c>
      <c r="AA352" s="61" t="s">
        <v>162</v>
      </c>
      <c r="AB352" s="7" t="s">
        <v>81</v>
      </c>
      <c r="AC352" s="38"/>
      <c r="AD352" s="38"/>
      <c r="AE352" s="39"/>
      <c r="AF352" s="39"/>
      <c r="AG352" s="39"/>
      <c r="AH352" s="39"/>
      <c r="AI352" s="39"/>
      <c r="AJ352" s="39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98" t="s">
        <v>417</v>
      </c>
      <c r="AW352" s="39"/>
      <c r="AX352" s="39"/>
      <c r="AY352" s="39"/>
      <c r="AZ352" s="39"/>
      <c r="BA352" s="39"/>
      <c r="BB352" s="39"/>
      <c r="BC352" s="39"/>
      <c r="BD352" s="39"/>
      <c r="BE352" s="39"/>
      <c r="BF352" s="39"/>
      <c r="BG352" s="39"/>
      <c r="BH352" s="39"/>
      <c r="BI352" s="39"/>
      <c r="BJ352" s="39"/>
      <c r="BK352" s="39"/>
      <c r="BL352" s="39"/>
      <c r="BM352" s="39"/>
      <c r="BN352" s="39"/>
    </row>
    <row r="353" spans="1:66" ht="15" customHeigh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27">
        <v>571</v>
      </c>
      <c r="M353" s="50" t="s">
        <v>1004</v>
      </c>
      <c r="N353" s="27" t="s">
        <v>1005</v>
      </c>
      <c r="O353" s="27">
        <v>60237</v>
      </c>
      <c r="P353" s="50" t="s">
        <v>61</v>
      </c>
      <c r="Q353" s="27">
        <f t="shared" ref="Q353:S353" si="353">IFERROR(VLOOKUP(P353,B$8:E$125,2,0),0)</f>
        <v>723103</v>
      </c>
      <c r="R353" s="27" t="str">
        <f t="shared" si="353"/>
        <v>MOT.05.</v>
      </c>
      <c r="S353" s="341" t="str">
        <f t="shared" si="353"/>
        <v>Obsługa, diagnozowanie oraz naprawa pojazdów samochodowych</v>
      </c>
      <c r="T353" s="152" t="s">
        <v>1358</v>
      </c>
      <c r="U353" s="79">
        <v>4</v>
      </c>
      <c r="V353" s="79">
        <v>0</v>
      </c>
      <c r="W353" s="348" t="s">
        <v>33</v>
      </c>
      <c r="X353" s="79">
        <v>0</v>
      </c>
      <c r="Y353" s="79">
        <v>0</v>
      </c>
      <c r="Z353" s="279" t="str">
        <f t="shared" si="234"/>
        <v>Centrum Kształcenia Zawodowego w CKZiU,  ul. Tadeusza Kościuszki 27, 56-100 Wołów</v>
      </c>
      <c r="AA353" s="61" t="s">
        <v>162</v>
      </c>
      <c r="AB353" s="7" t="s">
        <v>81</v>
      </c>
      <c r="AC353" s="38"/>
      <c r="AD353" s="38"/>
      <c r="AE353" s="39"/>
      <c r="AF353" s="39"/>
      <c r="AG353" s="39"/>
      <c r="AH353" s="39"/>
      <c r="AI353" s="39"/>
      <c r="AJ353" s="39"/>
      <c r="AK353" s="39"/>
      <c r="AL353" s="39"/>
      <c r="AM353" s="39"/>
      <c r="AN353" s="39"/>
      <c r="AO353" s="39"/>
      <c r="AP353" s="39"/>
      <c r="AQ353" s="39"/>
      <c r="AR353" s="39"/>
      <c r="AS353" s="39"/>
      <c r="AT353" s="39"/>
      <c r="AU353" s="39"/>
      <c r="AV353" s="39"/>
      <c r="AW353" s="39"/>
      <c r="AX353" s="39"/>
      <c r="AY353" s="39"/>
      <c r="AZ353" s="39"/>
      <c r="BA353" s="39"/>
      <c r="BB353" s="39"/>
      <c r="BC353" s="39"/>
      <c r="BD353" s="39"/>
      <c r="BE353" s="39"/>
      <c r="BF353" s="39"/>
      <c r="BG353" s="39"/>
      <c r="BH353" s="39"/>
      <c r="BI353" s="39"/>
      <c r="BJ353" s="39"/>
      <c r="BK353" s="39"/>
      <c r="BL353" s="39"/>
      <c r="BM353" s="39"/>
      <c r="BN353" s="39"/>
    </row>
    <row r="354" spans="1:66" ht="15" customHeigh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27">
        <v>572</v>
      </c>
      <c r="M354" s="50" t="s">
        <v>1004</v>
      </c>
      <c r="N354" s="27" t="s">
        <v>1005</v>
      </c>
      <c r="O354" s="27">
        <v>60237</v>
      </c>
      <c r="P354" s="50" t="s">
        <v>563</v>
      </c>
      <c r="Q354" s="27">
        <f t="shared" ref="Q354:S354" si="354">IFERROR(VLOOKUP(P354,B$8:E$125,2,0),0)</f>
        <v>613003</v>
      </c>
      <c r="R354" s="27" t="str">
        <f t="shared" si="354"/>
        <v>ROL.04.</v>
      </c>
      <c r="S354" s="341" t="str">
        <f t="shared" si="354"/>
        <v> Prowadzenie produkcji rolniczej</v>
      </c>
      <c r="T354" s="187" t="s">
        <v>216</v>
      </c>
      <c r="U354" s="79">
        <v>5</v>
      </c>
      <c r="V354" s="79">
        <v>1</v>
      </c>
      <c r="W354" s="348" t="s">
        <v>161</v>
      </c>
      <c r="X354" s="79">
        <v>5</v>
      </c>
      <c r="Y354" s="79">
        <v>1</v>
      </c>
      <c r="Z354" s="279" t="str">
        <f t="shared" si="234"/>
        <v>Centrum Kształcenia Zawodowego i Ustawicznego, 67-400 Wschowa, Plac Kosynierów 1</v>
      </c>
      <c r="AA354" s="61" t="s">
        <v>181</v>
      </c>
      <c r="AB354" s="122" t="s">
        <v>81</v>
      </c>
      <c r="AC354" s="38"/>
      <c r="AD354" s="38"/>
      <c r="AE354" s="39"/>
      <c r="AF354" s="39"/>
      <c r="AG354" s="39"/>
      <c r="AH354" s="39"/>
      <c r="AI354" s="39"/>
      <c r="AJ354" s="39"/>
      <c r="AK354" s="39"/>
      <c r="AL354" s="39"/>
      <c r="AM354" s="39"/>
      <c r="AN354" s="39"/>
      <c r="AO354" s="39"/>
      <c r="AP354" s="39"/>
      <c r="AQ354" s="39"/>
      <c r="AR354" s="39"/>
      <c r="AS354" s="39"/>
      <c r="AT354" s="39"/>
      <c r="AU354" s="9" t="s">
        <v>1350</v>
      </c>
      <c r="AV354" s="98" t="s">
        <v>1370</v>
      </c>
      <c r="AW354" s="98" t="s">
        <v>1399</v>
      </c>
      <c r="AX354" s="39"/>
      <c r="AZ354" s="39"/>
      <c r="BA354" s="39"/>
      <c r="BB354" s="39"/>
      <c r="BC354" s="39"/>
      <c r="BD354" s="39"/>
      <c r="BE354" s="39"/>
      <c r="BF354" s="39"/>
      <c r="BG354" s="39"/>
      <c r="BH354" s="39"/>
      <c r="BI354" s="39"/>
      <c r="BJ354" s="39"/>
      <c r="BK354" s="39"/>
      <c r="BL354" s="39"/>
      <c r="BM354" s="39"/>
      <c r="BN354" s="39"/>
    </row>
    <row r="355" spans="1:66" ht="15" customHeigh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27">
        <v>501</v>
      </c>
      <c r="M355" s="50" t="s">
        <v>917</v>
      </c>
      <c r="N355" s="27" t="s">
        <v>348</v>
      </c>
      <c r="O355" s="27">
        <v>12321</v>
      </c>
      <c r="P355" s="50" t="s">
        <v>124</v>
      </c>
      <c r="Q355" s="27">
        <f t="shared" ref="Q355:S355" si="355">IFERROR(VLOOKUP(P355,B$8:E$125,2,0),0)</f>
        <v>722307</v>
      </c>
      <c r="R355" s="27" t="str">
        <f t="shared" si="355"/>
        <v>MEC.05.</v>
      </c>
      <c r="S355" s="341" t="str">
        <f t="shared" si="355"/>
        <v> Użytkowanie obrabiarek skrawających</v>
      </c>
      <c r="T355" s="187" t="s">
        <v>89</v>
      </c>
      <c r="U355" s="79">
        <v>1</v>
      </c>
      <c r="V355" s="79">
        <v>0</v>
      </c>
      <c r="W355" s="81" t="s">
        <v>33</v>
      </c>
      <c r="X355" s="79">
        <v>0</v>
      </c>
      <c r="Y355" s="79">
        <v>0</v>
      </c>
      <c r="Z355" s="279" t="str">
        <f t="shared" si="234"/>
        <v>Centrum Kształcenia Zawodowego w Świdnicy, 58-105 Świdnica, ul. Gen. Władysława Sikorskiego 41</v>
      </c>
      <c r="AA355" s="61" t="s">
        <v>34</v>
      </c>
      <c r="AB355" s="38"/>
      <c r="AC355" s="38"/>
      <c r="AD355" s="38"/>
      <c r="AE355" s="39"/>
      <c r="AF355" s="39"/>
      <c r="AG355" s="39"/>
      <c r="AH355" s="39"/>
      <c r="AI355" s="39"/>
      <c r="AJ355" s="39"/>
      <c r="AK355" s="39"/>
      <c r="AL355" s="39"/>
      <c r="AM355" s="39"/>
      <c r="AN355" s="39"/>
      <c r="AO355" s="39"/>
      <c r="AP355" s="39"/>
      <c r="AQ355" s="39"/>
      <c r="AR355" s="39"/>
      <c r="AS355" s="39"/>
      <c r="AT355" s="39"/>
      <c r="AU355" s="39"/>
      <c r="AV355" s="98"/>
      <c r="AX355" s="39"/>
      <c r="AY355" s="39"/>
      <c r="AZ355" s="39"/>
      <c r="BA355" s="39"/>
      <c r="BB355" s="39"/>
      <c r="BC355" s="39"/>
      <c r="BD355" s="39"/>
      <c r="BE355" s="39"/>
      <c r="BF355" s="39"/>
      <c r="BG355" s="39"/>
      <c r="BH355" s="39"/>
      <c r="BI355" s="39"/>
      <c r="BJ355" s="39"/>
      <c r="BK355" s="39"/>
      <c r="BL355" s="39"/>
      <c r="BM355" s="39"/>
      <c r="BN355" s="39"/>
    </row>
    <row r="356" spans="1:66" ht="15" customHeigh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27">
        <v>405</v>
      </c>
      <c r="M356" s="67" t="s">
        <v>1400</v>
      </c>
      <c r="N356" s="27" t="s">
        <v>793</v>
      </c>
      <c r="O356" s="27">
        <v>60251</v>
      </c>
      <c r="P356" s="50" t="s">
        <v>114</v>
      </c>
      <c r="Q356" s="27">
        <f t="shared" ref="Q356:S356" si="356">IFERROR(VLOOKUP(P356,B$8:E$125,2,0),0)</f>
        <v>512001</v>
      </c>
      <c r="R356" s="27" t="str">
        <f t="shared" si="356"/>
        <v>HGT.02.</v>
      </c>
      <c r="S356" s="341" t="str">
        <f t="shared" si="356"/>
        <v> Przygotowanie i wydawanie dań</v>
      </c>
      <c r="T356" s="31" t="s">
        <v>1228</v>
      </c>
      <c r="U356" s="34">
        <v>4</v>
      </c>
      <c r="V356" s="34">
        <v>1</v>
      </c>
      <c r="W356" s="348" t="s">
        <v>161</v>
      </c>
      <c r="X356" s="34">
        <v>4</v>
      </c>
      <c r="Y356" s="34">
        <v>1</v>
      </c>
      <c r="Z356" s="279" t="str">
        <f t="shared" si="234"/>
        <v>Wojewódzki Zakład Doskonalenia Zawodowego w Opolu, ul. Małopolska 18,  45-301 Opole</v>
      </c>
      <c r="AA356" s="61" t="s">
        <v>150</v>
      </c>
      <c r="AB356" s="38"/>
      <c r="AC356" s="38"/>
      <c r="AD356" s="38"/>
      <c r="AE356" s="39"/>
      <c r="AF356" s="39"/>
      <c r="AG356" s="39"/>
      <c r="AH356" s="39"/>
      <c r="AI356" s="39"/>
      <c r="AJ356" s="39"/>
      <c r="AK356" s="39"/>
      <c r="AL356" s="39"/>
      <c r="AM356" s="39"/>
      <c r="AN356" s="39"/>
      <c r="AO356" s="39"/>
      <c r="AP356" s="39"/>
      <c r="AQ356" s="39"/>
      <c r="AR356" s="39"/>
      <c r="AS356" s="39"/>
      <c r="AT356" s="39"/>
      <c r="AU356" s="39" t="s">
        <v>1280</v>
      </c>
      <c r="AV356" s="98" t="s">
        <v>1370</v>
      </c>
      <c r="AW356" s="39"/>
      <c r="AX356" s="39"/>
      <c r="AY356" s="39"/>
      <c r="AZ356" s="39"/>
      <c r="BA356" s="39"/>
      <c r="BB356" s="39"/>
      <c r="BC356" s="39"/>
      <c r="BD356" s="39"/>
      <c r="BE356" s="39"/>
      <c r="BF356" s="39"/>
      <c r="BG356" s="39"/>
      <c r="BH356" s="39"/>
      <c r="BI356" s="39"/>
      <c r="BJ356" s="39"/>
      <c r="BK356" s="39"/>
      <c r="BL356" s="39"/>
      <c r="BM356" s="39"/>
      <c r="BN356" s="39"/>
    </row>
    <row r="357" spans="1:66" ht="15" customHeigh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27">
        <v>406</v>
      </c>
      <c r="M357" s="67" t="s">
        <v>1400</v>
      </c>
      <c r="N357" s="27" t="s">
        <v>793</v>
      </c>
      <c r="O357" s="27">
        <v>60251</v>
      </c>
      <c r="P357" s="50" t="s">
        <v>31</v>
      </c>
      <c r="Q357" s="27">
        <f t="shared" ref="Q357:S357" si="357">IFERROR(VLOOKUP(P357,B$8:E$125,2,0),0)</f>
        <v>751201</v>
      </c>
      <c r="R357" s="27" t="str">
        <f t="shared" si="357"/>
        <v>SPC.01.</v>
      </c>
      <c r="S357" s="341" t="str">
        <f t="shared" si="357"/>
        <v>Produkcja wyrobów cukierniczych</v>
      </c>
      <c r="T357" s="187" t="s">
        <v>234</v>
      </c>
      <c r="U357" s="79">
        <v>1</v>
      </c>
      <c r="V357" s="79">
        <v>0</v>
      </c>
      <c r="W357" s="348" t="s">
        <v>161</v>
      </c>
      <c r="X357" s="79">
        <v>1</v>
      </c>
      <c r="Y357" s="79">
        <v>0</v>
      </c>
      <c r="Z357" s="279" t="str">
        <f t="shared" si="234"/>
        <v>Wojewódzki Zakład Doskonalenia Zawodowego w Opolu, ul. Małopolska 18,  45-301 Opole</v>
      </c>
      <c r="AA357" s="61" t="s">
        <v>150</v>
      </c>
      <c r="AB357" s="38"/>
      <c r="AC357" s="38"/>
      <c r="AD357" s="38"/>
      <c r="AE357" s="39"/>
      <c r="AF357" s="39"/>
      <c r="AG357" s="39"/>
      <c r="AH357" s="39"/>
      <c r="AI357" s="39"/>
      <c r="AJ357" s="39"/>
      <c r="AK357" s="39"/>
      <c r="AL357" s="39"/>
      <c r="AM357" s="39"/>
      <c r="AN357" s="39"/>
      <c r="AO357" s="39"/>
      <c r="AP357" s="39"/>
      <c r="AQ357" s="39"/>
      <c r="AR357" s="39"/>
      <c r="AS357" s="39"/>
      <c r="AT357" s="39"/>
      <c r="AU357" s="39" t="s">
        <v>1280</v>
      </c>
      <c r="AV357" s="39"/>
      <c r="AW357" s="39"/>
      <c r="AX357" s="39"/>
      <c r="AY357" s="39"/>
      <c r="AZ357" s="39"/>
      <c r="BA357" s="39"/>
      <c r="BB357" s="39"/>
      <c r="BC357" s="39"/>
      <c r="BD357" s="39"/>
      <c r="BE357" s="39"/>
      <c r="BF357" s="39"/>
      <c r="BG357" s="39"/>
      <c r="BH357" s="39"/>
      <c r="BI357" s="39"/>
      <c r="BJ357" s="39"/>
      <c r="BK357" s="39"/>
      <c r="BL357" s="39"/>
      <c r="BM357" s="39"/>
      <c r="BN357" s="39"/>
    </row>
    <row r="358" spans="1:66" ht="15" customHeigh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27">
        <v>408</v>
      </c>
      <c r="M358" s="67" t="s">
        <v>1400</v>
      </c>
      <c r="N358" s="27" t="s">
        <v>793</v>
      </c>
      <c r="O358" s="27">
        <v>60251</v>
      </c>
      <c r="P358" s="50" t="s">
        <v>74</v>
      </c>
      <c r="Q358" s="27">
        <f t="shared" ref="Q358:S358" si="358">IFERROR(VLOOKUP(P358,B$8:E$125,2,0),0)</f>
        <v>522301</v>
      </c>
      <c r="R358" s="27" t="str">
        <f t="shared" si="358"/>
        <v>HAN.01.</v>
      </c>
      <c r="S358" s="341" t="str">
        <f t="shared" si="358"/>
        <v>Prowadzenie sprzedaży</v>
      </c>
      <c r="T358" s="187" t="s">
        <v>234</v>
      </c>
      <c r="U358" s="79">
        <v>1</v>
      </c>
      <c r="V358" s="79">
        <v>0</v>
      </c>
      <c r="W358" s="348" t="s">
        <v>161</v>
      </c>
      <c r="X358" s="79">
        <v>1</v>
      </c>
      <c r="Y358" s="79">
        <v>0</v>
      </c>
      <c r="Z358" s="279" t="str">
        <f t="shared" si="234"/>
        <v>Wojewódzki Zakład Doskonalenia Zawodowego w Opolu, ul. Małopolska 18,  45-301 Opole</v>
      </c>
      <c r="AA358" s="61" t="s">
        <v>150</v>
      </c>
      <c r="AB358" s="38"/>
      <c r="AC358" s="38"/>
      <c r="AD358" s="38"/>
      <c r="AE358" s="39"/>
      <c r="AF358" s="39"/>
      <c r="AG358" s="39"/>
      <c r="AH358" s="39"/>
      <c r="AI358" s="39"/>
      <c r="AJ358" s="39"/>
      <c r="AK358" s="39"/>
      <c r="AL358" s="39"/>
      <c r="AM358" s="39"/>
      <c r="AN358" s="39"/>
      <c r="AO358" s="39"/>
      <c r="AP358" s="39"/>
      <c r="AQ358" s="39"/>
      <c r="AR358" s="39"/>
      <c r="AS358" s="39"/>
      <c r="AT358" s="39"/>
      <c r="AU358" s="39" t="s">
        <v>1280</v>
      </c>
      <c r="AV358" s="39"/>
      <c r="AW358" s="39"/>
      <c r="AX358" s="39"/>
      <c r="AY358" s="39"/>
      <c r="AZ358" s="39"/>
      <c r="BA358" s="39"/>
      <c r="BB358" s="39"/>
      <c r="BC358" s="39"/>
      <c r="BD358" s="39"/>
      <c r="BE358" s="39"/>
      <c r="BF358" s="39"/>
      <c r="BG358" s="39"/>
      <c r="BH358" s="39"/>
      <c r="BI358" s="39"/>
      <c r="BJ358" s="39"/>
      <c r="BK358" s="39"/>
      <c r="BL358" s="39"/>
      <c r="BM358" s="39"/>
      <c r="BN358" s="39"/>
    </row>
    <row r="359" spans="1:66" ht="15" customHeigh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27">
        <v>310</v>
      </c>
      <c r="M359" s="41" t="s">
        <v>1383</v>
      </c>
      <c r="N359" s="27" t="s">
        <v>1384</v>
      </c>
      <c r="O359" s="27">
        <v>73476</v>
      </c>
      <c r="P359" s="50" t="s">
        <v>74</v>
      </c>
      <c r="Q359" s="27">
        <f t="shared" ref="Q359:S359" si="359">IFERROR(VLOOKUP(P359,B$8:E$125,2,0),0)</f>
        <v>522301</v>
      </c>
      <c r="R359" s="27" t="str">
        <f t="shared" si="359"/>
        <v>HAN.01.</v>
      </c>
      <c r="S359" s="341" t="str">
        <f t="shared" si="359"/>
        <v>Prowadzenie sprzedaży</v>
      </c>
      <c r="T359" s="187" t="s">
        <v>116</v>
      </c>
      <c r="U359" s="79">
        <v>3</v>
      </c>
      <c r="V359" s="79">
        <v>3</v>
      </c>
      <c r="W359" s="348" t="s">
        <v>161</v>
      </c>
      <c r="X359" s="79">
        <v>0</v>
      </c>
      <c r="Y359" s="79">
        <v>0</v>
      </c>
      <c r="Z359" s="367" t="str">
        <f t="shared" si="234"/>
        <v>Centrum Kształcenia Zawodowego w Oleśnicy, ul. Wojska Polskiego 67</v>
      </c>
      <c r="AA359" s="61" t="s">
        <v>134</v>
      </c>
      <c r="AB359" s="122" t="s">
        <v>81</v>
      </c>
      <c r="AC359" s="7"/>
      <c r="AD359" s="38"/>
      <c r="AE359" s="39"/>
      <c r="AF359" s="39"/>
      <c r="AG359" s="6"/>
      <c r="AH359" s="39"/>
      <c r="AI359" s="39"/>
      <c r="AJ359" s="39"/>
      <c r="AK359" s="39"/>
      <c r="AL359" s="39"/>
      <c r="AM359" s="39"/>
      <c r="AN359" s="39"/>
      <c r="AO359" s="39"/>
      <c r="AP359" s="39"/>
      <c r="AQ359" s="39"/>
      <c r="AR359" s="39"/>
      <c r="AS359" s="39"/>
      <c r="AT359" s="39"/>
      <c r="AU359" s="39"/>
      <c r="AV359" s="39"/>
      <c r="AW359" s="39"/>
      <c r="AX359" s="39"/>
      <c r="AY359" s="39"/>
      <c r="AZ359" s="39"/>
      <c r="BA359" s="39"/>
      <c r="BB359" s="39"/>
      <c r="BC359" s="39"/>
      <c r="BD359" s="39"/>
      <c r="BE359" s="39"/>
      <c r="BF359" s="39"/>
      <c r="BG359" s="39"/>
      <c r="BH359" s="39"/>
      <c r="BI359" s="39"/>
      <c r="BJ359" s="39"/>
      <c r="BK359" s="39"/>
      <c r="BL359" s="39"/>
      <c r="BM359" s="39"/>
      <c r="BN359" s="39"/>
    </row>
    <row r="360" spans="1:66" ht="15" customHeigh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27">
        <v>311</v>
      </c>
      <c r="M360" s="41" t="s">
        <v>1383</v>
      </c>
      <c r="N360" s="27" t="s">
        <v>1384</v>
      </c>
      <c r="O360" s="27">
        <v>73476</v>
      </c>
      <c r="P360" s="50" t="s">
        <v>92</v>
      </c>
      <c r="Q360" s="27">
        <f t="shared" ref="Q360:S360" si="360">IFERROR(VLOOKUP(P360,B$8:E$125,2,0),0)</f>
        <v>752205</v>
      </c>
      <c r="R360" s="27" t="str">
        <f t="shared" si="360"/>
        <v>DRM.04.</v>
      </c>
      <c r="S360" s="341" t="str">
        <f t="shared" si="360"/>
        <v> Wytwarzanie wyrobów z drewna i materiałów drewnopochodnych</v>
      </c>
      <c r="T360" s="187" t="s">
        <v>366</v>
      </c>
      <c r="U360" s="79">
        <v>2</v>
      </c>
      <c r="V360" s="80">
        <v>0</v>
      </c>
      <c r="W360" s="27" t="s">
        <v>161</v>
      </c>
      <c r="X360" s="79">
        <v>0</v>
      </c>
      <c r="Y360" s="80">
        <v>0</v>
      </c>
      <c r="Z360" s="279" t="str">
        <f t="shared" si="234"/>
        <v>Centrum Kształcenia Zawodowego w Oleśnicy, ul. Wojska Polskiego 67</v>
      </c>
      <c r="AA360" s="61" t="s">
        <v>134</v>
      </c>
      <c r="AB360" s="7" t="s">
        <v>81</v>
      </c>
      <c r="AC360" s="38"/>
      <c r="AD360" s="38"/>
      <c r="AE360" s="39"/>
      <c r="AF360" s="39"/>
      <c r="AG360" s="6"/>
      <c r="AH360" s="39"/>
      <c r="AI360" s="39"/>
      <c r="AJ360" s="39"/>
      <c r="AK360" s="39"/>
      <c r="AL360" s="39"/>
      <c r="AM360" s="39"/>
      <c r="AN360" s="39"/>
      <c r="AO360" s="39"/>
      <c r="AP360" s="39"/>
      <c r="AQ360" s="39"/>
      <c r="AR360" s="39"/>
      <c r="AS360" s="39"/>
      <c r="AT360" s="39"/>
      <c r="AU360" s="39"/>
      <c r="AV360" s="39"/>
      <c r="AW360" s="39"/>
      <c r="AX360" s="39"/>
      <c r="AY360" s="39"/>
      <c r="AZ360" s="39"/>
      <c r="BA360" s="39"/>
      <c r="BB360" s="39"/>
      <c r="BC360" s="39"/>
      <c r="BD360" s="39"/>
      <c r="BE360" s="39"/>
      <c r="BF360" s="39"/>
      <c r="BG360" s="39"/>
      <c r="BH360" s="39"/>
      <c r="BI360" s="39"/>
      <c r="BJ360" s="39"/>
      <c r="BK360" s="39"/>
      <c r="BL360" s="39"/>
      <c r="BM360" s="39"/>
      <c r="BN360" s="39"/>
    </row>
    <row r="361" spans="1:66" ht="15" customHeigh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27">
        <v>312</v>
      </c>
      <c r="M361" s="41" t="s">
        <v>1383</v>
      </c>
      <c r="N361" s="27" t="s">
        <v>1384</v>
      </c>
      <c r="O361" s="27">
        <v>73476</v>
      </c>
      <c r="P361" s="50" t="s">
        <v>40</v>
      </c>
      <c r="Q361" s="27">
        <f t="shared" ref="Q361:S361" si="361">IFERROR(VLOOKUP(P361,B$8:E$125,2,0),0)</f>
        <v>741103</v>
      </c>
      <c r="R361" s="27" t="str">
        <f t="shared" si="361"/>
        <v>ELE.02.</v>
      </c>
      <c r="S361" s="341" t="str">
        <f t="shared" si="361"/>
        <v>Montaż, uruchamianie i konserwacja instalacji, maszyn i urządzeń elektrycznych</v>
      </c>
      <c r="T361" s="181" t="s">
        <v>140</v>
      </c>
      <c r="U361" s="79">
        <v>1</v>
      </c>
      <c r="V361" s="80">
        <v>0</v>
      </c>
      <c r="W361" s="27" t="s">
        <v>161</v>
      </c>
      <c r="X361" s="79">
        <v>0</v>
      </c>
      <c r="Y361" s="80">
        <v>0</v>
      </c>
      <c r="Z361" s="279" t="str">
        <f t="shared" si="234"/>
        <v>Centrum Kształcenia Zawodowego w Oleśnicy, ul. Wojska Polskiego 67</v>
      </c>
      <c r="AA361" s="61" t="s">
        <v>134</v>
      </c>
      <c r="AB361" s="38"/>
      <c r="AC361" s="38"/>
      <c r="AD361" s="38"/>
      <c r="AE361" s="39"/>
      <c r="AF361" s="39"/>
      <c r="AG361" s="11"/>
      <c r="AH361" s="39"/>
      <c r="AI361" s="39"/>
      <c r="AJ361" s="39"/>
      <c r="AK361" s="39"/>
      <c r="AL361" s="39"/>
      <c r="AM361" s="39"/>
      <c r="AN361" s="39"/>
      <c r="AO361" s="39"/>
      <c r="AP361" s="39"/>
      <c r="AQ361" s="39"/>
      <c r="AR361" s="39"/>
      <c r="AS361" s="39"/>
      <c r="AT361" s="39"/>
      <c r="AU361" s="39"/>
      <c r="AV361" s="39"/>
      <c r="AW361" s="39"/>
      <c r="AX361" s="39"/>
      <c r="AY361" s="39"/>
      <c r="AZ361" s="39"/>
      <c r="BA361" s="39"/>
      <c r="BB361" s="39"/>
      <c r="BC361" s="39"/>
      <c r="BD361" s="39"/>
      <c r="BE361" s="39"/>
      <c r="BF361" s="39"/>
      <c r="BG361" s="39"/>
      <c r="BH361" s="39"/>
      <c r="BI361" s="39"/>
      <c r="BJ361" s="39"/>
      <c r="BK361" s="39"/>
      <c r="BL361" s="39"/>
      <c r="BM361" s="39"/>
      <c r="BN361" s="39"/>
    </row>
    <row r="362" spans="1:66" ht="15" customHeigh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27">
        <v>313</v>
      </c>
      <c r="M362" s="41" t="s">
        <v>1383</v>
      </c>
      <c r="N362" s="27" t="s">
        <v>1384</v>
      </c>
      <c r="O362" s="27">
        <v>73476</v>
      </c>
      <c r="P362" s="50" t="s">
        <v>44</v>
      </c>
      <c r="Q362" s="27">
        <f t="shared" ref="Q362:S362" si="362">IFERROR(VLOOKUP(P362,B$8:E$125,2,0),0)</f>
        <v>514101</v>
      </c>
      <c r="R362" s="27" t="str">
        <f t="shared" si="362"/>
        <v>FRK.01.</v>
      </c>
      <c r="S362" s="341" t="str">
        <f t="shared" si="362"/>
        <v>Wykonywanie usług fryzjerskich</v>
      </c>
      <c r="T362" s="245" t="s">
        <v>366</v>
      </c>
      <c r="U362" s="79">
        <v>1</v>
      </c>
      <c r="V362" s="80">
        <v>1</v>
      </c>
      <c r="W362" s="27" t="s">
        <v>161</v>
      </c>
      <c r="X362" s="79">
        <v>0</v>
      </c>
      <c r="Y362" s="80">
        <v>0</v>
      </c>
      <c r="Z362" s="279" t="str">
        <f t="shared" si="234"/>
        <v>Centrum Kształcenia Zawodowego w Oleśnicy, ul. Wojska Polskiego 67</v>
      </c>
      <c r="AA362" s="61" t="s">
        <v>134</v>
      </c>
      <c r="AB362" s="38"/>
      <c r="AC362" s="38"/>
      <c r="AD362" s="38"/>
      <c r="AE362" s="39"/>
      <c r="AF362" s="39"/>
      <c r="AG362" s="6"/>
      <c r="AH362" s="39"/>
      <c r="AI362" s="39"/>
      <c r="AJ362" s="39"/>
      <c r="AK362" s="39"/>
      <c r="AL362" s="39"/>
      <c r="AM362" s="39"/>
      <c r="AN362" s="39"/>
      <c r="AO362" s="39"/>
      <c r="AP362" s="39"/>
      <c r="AQ362" s="39"/>
      <c r="AR362" s="39"/>
      <c r="AS362" s="39"/>
      <c r="AT362" s="39"/>
      <c r="AU362" s="39"/>
      <c r="AV362" s="39"/>
      <c r="AW362" s="39"/>
      <c r="AX362" s="39"/>
      <c r="AY362" s="39"/>
      <c r="AZ362" s="39"/>
      <c r="BA362" s="39"/>
      <c r="BB362" s="39"/>
      <c r="BC362" s="39"/>
      <c r="BD362" s="39"/>
      <c r="BE362" s="39"/>
      <c r="BF362" s="39"/>
      <c r="BG362" s="39"/>
      <c r="BH362" s="39"/>
      <c r="BI362" s="39"/>
      <c r="BJ362" s="39"/>
      <c r="BK362" s="39"/>
      <c r="BL362" s="39"/>
      <c r="BM362" s="39"/>
      <c r="BN362" s="39"/>
    </row>
    <row r="363" spans="1:66" ht="15" customHeigh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27">
        <v>314</v>
      </c>
      <c r="M363" s="41" t="s">
        <v>1383</v>
      </c>
      <c r="N363" s="27" t="s">
        <v>1384</v>
      </c>
      <c r="O363" s="27">
        <v>73476</v>
      </c>
      <c r="P363" s="50" t="s">
        <v>31</v>
      </c>
      <c r="Q363" s="27">
        <f t="shared" ref="Q363:S363" si="363">IFERROR(VLOOKUP(P363,B$8:E$125,2,0),0)</f>
        <v>751201</v>
      </c>
      <c r="R363" s="27" t="str">
        <f t="shared" si="363"/>
        <v>SPC.01.</v>
      </c>
      <c r="S363" s="341" t="str">
        <f t="shared" si="363"/>
        <v>Produkcja wyrobów cukierniczych</v>
      </c>
      <c r="T363" s="187" t="s">
        <v>160</v>
      </c>
      <c r="U363" s="34">
        <v>2</v>
      </c>
      <c r="V363" s="34">
        <v>2</v>
      </c>
      <c r="W363" s="348" t="s">
        <v>161</v>
      </c>
      <c r="X363" s="79">
        <v>0</v>
      </c>
      <c r="Y363" s="79">
        <v>0</v>
      </c>
      <c r="Z363" s="279" t="str">
        <f t="shared" si="234"/>
        <v>Centrum Kształcenia Zawodowego w Oleśnicy, ul. Wojska Polskiego 67</v>
      </c>
      <c r="AA363" s="61" t="s">
        <v>134</v>
      </c>
      <c r="AB363" s="38"/>
      <c r="AC363" s="38"/>
      <c r="AD363" s="38"/>
      <c r="AE363" s="39"/>
      <c r="AF363" s="39"/>
      <c r="AG363" s="6"/>
      <c r="AH363" s="39"/>
      <c r="AI363" s="39"/>
      <c r="AJ363" s="39"/>
      <c r="AK363" s="39"/>
      <c r="AL363" s="39"/>
      <c r="AM363" s="39"/>
      <c r="AN363" s="39"/>
      <c r="AO363" s="39"/>
      <c r="AP363" s="39"/>
      <c r="AQ363" s="39"/>
      <c r="AR363" s="39"/>
      <c r="AS363" s="39"/>
      <c r="AT363" s="39"/>
      <c r="AU363" s="39"/>
      <c r="AV363" s="39"/>
      <c r="AW363" s="39"/>
      <c r="AX363" s="39"/>
      <c r="AY363" s="39"/>
      <c r="AZ363" s="39"/>
      <c r="BA363" s="39"/>
      <c r="BB363" s="39"/>
      <c r="BC363" s="39"/>
      <c r="BD363" s="39"/>
      <c r="BE363" s="39"/>
      <c r="BF363" s="39"/>
      <c r="BG363" s="39"/>
      <c r="BH363" s="39"/>
      <c r="BI363" s="39"/>
      <c r="BJ363" s="39"/>
      <c r="BK363" s="39"/>
      <c r="BL363" s="39"/>
      <c r="BM363" s="39"/>
      <c r="BN363" s="39"/>
    </row>
    <row r="364" spans="1:66" ht="15" customHeigh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27">
        <v>315</v>
      </c>
      <c r="M364" s="41" t="s">
        <v>1383</v>
      </c>
      <c r="N364" s="27" t="s">
        <v>1384</v>
      </c>
      <c r="O364" s="27">
        <v>73476</v>
      </c>
      <c r="P364" s="50" t="s">
        <v>133</v>
      </c>
      <c r="Q364" s="27">
        <f t="shared" ref="Q364:S364" si="364">IFERROR(VLOOKUP(P364,B$8:E$125,2,0),0)</f>
        <v>753402</v>
      </c>
      <c r="R364" s="27" t="str">
        <f t="shared" si="364"/>
        <v>DRM.05.</v>
      </c>
      <c r="S364" s="341" t="str">
        <f t="shared" si="364"/>
        <v>Wykonywanie wyrobów tapicerowanych</v>
      </c>
      <c r="T364" s="187" t="s">
        <v>1227</v>
      </c>
      <c r="U364" s="34">
        <v>6</v>
      </c>
      <c r="V364" s="79">
        <v>1</v>
      </c>
      <c r="W364" s="348" t="s">
        <v>161</v>
      </c>
      <c r="X364" s="79">
        <v>0</v>
      </c>
      <c r="Y364" s="79">
        <v>0</v>
      </c>
      <c r="Z364" s="30" t="str">
        <f t="shared" si="234"/>
        <v>Centrum Kształcenia Zawodowego w Oleśnicy, ul. Wojska Polskiego 67</v>
      </c>
      <c r="AA364" s="61" t="s">
        <v>134</v>
      </c>
      <c r="AB364" s="38"/>
      <c r="AC364" s="38"/>
      <c r="AD364" s="38"/>
      <c r="AE364" s="39"/>
      <c r="AF364" s="39"/>
      <c r="AG364" s="6"/>
      <c r="AH364" s="39"/>
      <c r="AI364" s="39"/>
      <c r="AJ364" s="39"/>
      <c r="AK364" s="39"/>
      <c r="AL364" s="39"/>
      <c r="AM364" s="39"/>
      <c r="AN364" s="39"/>
      <c r="AO364" s="39"/>
      <c r="AP364" s="39"/>
      <c r="AQ364" s="39"/>
      <c r="AR364" s="39"/>
      <c r="AS364" s="39"/>
      <c r="AT364" s="39"/>
      <c r="AU364" s="39"/>
      <c r="AV364" s="39"/>
      <c r="AW364" s="39"/>
      <c r="AX364" s="39"/>
      <c r="AY364" s="39"/>
      <c r="AZ364" s="39"/>
      <c r="BA364" s="39"/>
      <c r="BB364" s="39"/>
      <c r="BC364" s="39"/>
      <c r="BD364" s="39"/>
      <c r="BE364" s="39"/>
      <c r="BF364" s="39"/>
      <c r="BG364" s="39"/>
      <c r="BH364" s="39"/>
      <c r="BI364" s="39"/>
      <c r="BJ364" s="39"/>
      <c r="BK364" s="39"/>
      <c r="BL364" s="39"/>
      <c r="BM364" s="39"/>
      <c r="BN364" s="39"/>
    </row>
    <row r="365" spans="1:66" ht="15" customHeigh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27">
        <v>316</v>
      </c>
      <c r="M365" s="41" t="s">
        <v>1383</v>
      </c>
      <c r="N365" s="27" t="s">
        <v>1384</v>
      </c>
      <c r="O365" s="27">
        <v>73476</v>
      </c>
      <c r="P365" s="50" t="s">
        <v>61</v>
      </c>
      <c r="Q365" s="27">
        <f t="shared" ref="Q365:S365" si="365">IFERROR(VLOOKUP(P365,B$8:E$125,2,0),0)</f>
        <v>723103</v>
      </c>
      <c r="R365" s="27" t="str">
        <f t="shared" si="365"/>
        <v>MOT.05.</v>
      </c>
      <c r="S365" s="341" t="str">
        <f t="shared" si="365"/>
        <v>Obsługa, diagnozowanie oraz naprawa pojazdów samochodowych</v>
      </c>
      <c r="T365" s="245" t="s">
        <v>1227</v>
      </c>
      <c r="U365" s="347">
        <v>0</v>
      </c>
      <c r="V365" s="79">
        <v>0</v>
      </c>
      <c r="W365" s="348" t="s">
        <v>161</v>
      </c>
      <c r="X365" s="79">
        <v>0</v>
      </c>
      <c r="Y365" s="79">
        <v>0</v>
      </c>
      <c r="Z365" s="279" t="str">
        <f t="shared" si="234"/>
        <v>Centrum Kształcenia Zawodowego w Oleśnicy, ul. Wojska Polskiego 67</v>
      </c>
      <c r="AA365" s="61" t="s">
        <v>134</v>
      </c>
      <c r="AB365" s="66"/>
      <c r="AC365" s="38"/>
      <c r="AD365" s="38"/>
      <c r="AE365" s="39"/>
      <c r="AF365" s="39"/>
      <c r="AG365" s="6"/>
      <c r="AH365" s="39"/>
      <c r="AI365" s="39"/>
      <c r="AJ365" s="39"/>
      <c r="AK365" s="39"/>
      <c r="AL365" s="39"/>
      <c r="AM365" s="39"/>
      <c r="AN365" s="39"/>
      <c r="AO365" s="39"/>
      <c r="AP365" s="39"/>
      <c r="AQ365" s="39"/>
      <c r="AR365" s="39"/>
      <c r="AS365" s="39"/>
      <c r="AT365" s="39"/>
      <c r="AU365" s="39"/>
      <c r="AV365" s="39"/>
      <c r="AW365" s="39"/>
      <c r="AX365" s="39"/>
      <c r="AY365" s="39"/>
      <c r="AZ365" s="39"/>
      <c r="BA365" s="39"/>
      <c r="BB365" s="39"/>
      <c r="BC365" s="39"/>
      <c r="BD365" s="39"/>
      <c r="BE365" s="39"/>
      <c r="BF365" s="39"/>
      <c r="BG365" s="39"/>
      <c r="BH365" s="39"/>
      <c r="BI365" s="39"/>
      <c r="BJ365" s="39"/>
      <c r="BK365" s="39"/>
      <c r="BL365" s="39"/>
      <c r="BM365" s="39"/>
      <c r="BN365" s="39"/>
    </row>
    <row r="366" spans="1:66" ht="15" customHeigh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27">
        <v>502</v>
      </c>
      <c r="M366" s="50" t="s">
        <v>917</v>
      </c>
      <c r="N366" s="27" t="s">
        <v>348</v>
      </c>
      <c r="O366" s="27">
        <v>12321</v>
      </c>
      <c r="P366" s="50" t="s">
        <v>127</v>
      </c>
      <c r="Q366" s="27">
        <f t="shared" ref="Q366:S366" si="366">IFERROR(VLOOKUP(P366,B$8:E$125,2,0),0)</f>
        <v>751204</v>
      </c>
      <c r="R366" s="27" t="str">
        <f t="shared" si="366"/>
        <v>SPC.03.</v>
      </c>
      <c r="S366" s="341" t="str">
        <f t="shared" si="366"/>
        <v>Produkcja wyrobów piekarskich</v>
      </c>
      <c r="T366" s="187" t="s">
        <v>366</v>
      </c>
      <c r="U366" s="79">
        <v>1</v>
      </c>
      <c r="V366" s="79">
        <v>0</v>
      </c>
      <c r="W366" s="81" t="s">
        <v>33</v>
      </c>
      <c r="X366" s="79">
        <v>0</v>
      </c>
      <c r="Y366" s="79">
        <v>0</v>
      </c>
      <c r="Z366" s="30" t="str">
        <f t="shared" si="234"/>
        <v>Centrum Kształcenia Zawodowego w Świdnicy, 58-105 Świdnica, ul. Gen. Władysława Sikorskiego 41</v>
      </c>
      <c r="AA366" s="61" t="s">
        <v>34</v>
      </c>
      <c r="AB366" s="66"/>
      <c r="AC366" s="38"/>
      <c r="AD366" s="38"/>
      <c r="AE366" s="39"/>
      <c r="AF366" s="39"/>
      <c r="AG366" s="39"/>
      <c r="AH366" s="39"/>
      <c r="AI366" s="39"/>
      <c r="AJ366" s="39"/>
      <c r="AK366" s="39"/>
      <c r="AL366" s="39"/>
      <c r="AM366" s="39"/>
      <c r="AN366" s="39"/>
      <c r="AO366" s="39"/>
      <c r="AP366" s="39"/>
      <c r="AQ366" s="39"/>
      <c r="AR366" s="39"/>
      <c r="AS366" s="39"/>
      <c r="AT366" s="39"/>
      <c r="AU366" s="39"/>
      <c r="AV366" s="317"/>
      <c r="AW366" s="39"/>
      <c r="AX366" s="39"/>
      <c r="AY366" s="39"/>
      <c r="AZ366" s="39"/>
      <c r="BA366" s="39"/>
      <c r="BB366" s="39"/>
      <c r="BC366" s="39"/>
      <c r="BD366" s="39"/>
      <c r="BE366" s="39"/>
      <c r="BF366" s="39"/>
      <c r="BG366" s="39"/>
      <c r="BH366" s="39"/>
      <c r="BI366" s="39"/>
      <c r="BJ366" s="39"/>
      <c r="BK366" s="39"/>
      <c r="BL366" s="39"/>
      <c r="BM366" s="39"/>
      <c r="BN366" s="39"/>
    </row>
    <row r="367" spans="1:66" ht="15" customHeigh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27">
        <v>318</v>
      </c>
      <c r="M367" s="41" t="s">
        <v>1383</v>
      </c>
      <c r="N367" s="27" t="s">
        <v>1384</v>
      </c>
      <c r="O367" s="27">
        <v>73476</v>
      </c>
      <c r="P367" s="50" t="s">
        <v>114</v>
      </c>
      <c r="Q367" s="27">
        <f t="shared" ref="Q367:S367" si="367">IFERROR(VLOOKUP(P367,B$8:E$125,2,0),0)</f>
        <v>512001</v>
      </c>
      <c r="R367" s="27" t="str">
        <f t="shared" si="367"/>
        <v>HGT.02.</v>
      </c>
      <c r="S367" s="341" t="str">
        <f t="shared" si="367"/>
        <v> Przygotowanie i wydawanie dań</v>
      </c>
      <c r="T367" s="152" t="s">
        <v>1366</v>
      </c>
      <c r="U367" s="79">
        <v>1</v>
      </c>
      <c r="V367" s="79">
        <v>1</v>
      </c>
      <c r="W367" s="348" t="s">
        <v>161</v>
      </c>
      <c r="X367" s="79">
        <v>0</v>
      </c>
      <c r="Y367" s="79">
        <v>0</v>
      </c>
      <c r="Z367" s="279" t="str">
        <f t="shared" si="234"/>
        <v>Centrum Kształcenia Zawodowego w Oleśnicy, ul. Wojska Polskiego 67</v>
      </c>
      <c r="AA367" s="61" t="s">
        <v>134</v>
      </c>
      <c r="AB367" s="66"/>
      <c r="AC367" s="38"/>
      <c r="AD367" s="38"/>
      <c r="AE367" s="39"/>
      <c r="AF367" s="39"/>
      <c r="AG367" s="6"/>
      <c r="AH367" s="39"/>
      <c r="AI367" s="39"/>
      <c r="AJ367" s="39"/>
      <c r="AK367" s="39"/>
      <c r="AL367" s="39"/>
      <c r="AM367" s="39"/>
      <c r="AN367" s="39"/>
      <c r="AO367" s="39"/>
      <c r="AP367" s="39"/>
      <c r="AQ367" s="39"/>
      <c r="AR367" s="39"/>
      <c r="AS367" s="39"/>
      <c r="AT367" s="39"/>
      <c r="AU367" s="39"/>
      <c r="AV367" s="39"/>
      <c r="AW367" s="39"/>
      <c r="AX367" s="39"/>
      <c r="AY367" s="39"/>
      <c r="AZ367" s="39"/>
      <c r="BA367" s="39"/>
      <c r="BB367" s="39"/>
      <c r="BC367" s="39"/>
      <c r="BD367" s="39"/>
      <c r="BE367" s="39"/>
      <c r="BF367" s="39"/>
      <c r="BG367" s="39"/>
      <c r="BH367" s="39"/>
      <c r="BI367" s="39"/>
      <c r="BJ367" s="39"/>
      <c r="BK367" s="39"/>
      <c r="BL367" s="39"/>
      <c r="BM367" s="39"/>
      <c r="BN367" s="39"/>
    </row>
    <row r="368" spans="1:66" ht="15" customHeigh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27">
        <v>503</v>
      </c>
      <c r="M368" s="50" t="s">
        <v>917</v>
      </c>
      <c r="N368" s="27" t="s">
        <v>348</v>
      </c>
      <c r="O368" s="27">
        <v>12321</v>
      </c>
      <c r="P368" s="50" t="s">
        <v>74</v>
      </c>
      <c r="Q368" s="27">
        <f t="shared" ref="Q368:S368" si="368">IFERROR(VLOOKUP(P368,B$8:E$125,2,0),0)</f>
        <v>522301</v>
      </c>
      <c r="R368" s="27" t="str">
        <f t="shared" si="368"/>
        <v>HAN.01.</v>
      </c>
      <c r="S368" s="341" t="str">
        <f t="shared" si="368"/>
        <v>Prowadzenie sprzedaży</v>
      </c>
      <c r="T368" s="187" t="s">
        <v>89</v>
      </c>
      <c r="U368" s="34">
        <v>10</v>
      </c>
      <c r="V368" s="79">
        <v>10</v>
      </c>
      <c r="W368" s="81" t="s">
        <v>33</v>
      </c>
      <c r="X368" s="79">
        <v>0</v>
      </c>
      <c r="Y368" s="79">
        <v>0</v>
      </c>
      <c r="Z368" s="30" t="str">
        <f t="shared" si="234"/>
        <v>Centrum Kształcenia Zawodowego w Świdnicy, 58-105 Świdnica, ul. Gen. Władysława Sikorskiego 41</v>
      </c>
      <c r="AA368" s="61" t="s">
        <v>34</v>
      </c>
      <c r="AB368" s="66"/>
      <c r="AC368" s="38"/>
      <c r="AD368" s="38"/>
      <c r="AE368" s="39"/>
      <c r="AF368" s="39"/>
      <c r="AG368" s="39"/>
      <c r="AH368" s="39"/>
      <c r="AI368" s="39"/>
      <c r="AJ368" s="39"/>
      <c r="AK368" s="39"/>
      <c r="AL368" s="39"/>
      <c r="AM368" s="39"/>
      <c r="AN368" s="39"/>
      <c r="AO368" s="39"/>
      <c r="AP368" s="39"/>
      <c r="AQ368" s="39"/>
      <c r="AR368" s="39"/>
      <c r="AS368" s="39"/>
      <c r="AT368" s="39"/>
      <c r="AU368" s="39"/>
      <c r="AV368" s="39"/>
      <c r="AW368" s="39"/>
      <c r="AX368" s="39"/>
      <c r="AY368" s="39"/>
      <c r="AZ368" s="39"/>
      <c r="BA368" s="39"/>
      <c r="BB368" s="39"/>
      <c r="BC368" s="39"/>
      <c r="BD368" s="39"/>
      <c r="BE368" s="39"/>
      <c r="BF368" s="39"/>
      <c r="BG368" s="39"/>
      <c r="BH368" s="39"/>
      <c r="BI368" s="39"/>
      <c r="BJ368" s="39"/>
      <c r="BK368" s="39"/>
      <c r="BL368" s="39"/>
      <c r="BM368" s="39"/>
      <c r="BN368" s="39"/>
    </row>
    <row r="369" spans="1:66" ht="15" customHeigh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27">
        <v>505</v>
      </c>
      <c r="M369" s="50" t="s">
        <v>917</v>
      </c>
      <c r="N369" s="27" t="s">
        <v>348</v>
      </c>
      <c r="O369" s="27">
        <v>12321</v>
      </c>
      <c r="P369" s="50" t="s">
        <v>57</v>
      </c>
      <c r="Q369" s="27">
        <f t="shared" ref="Q369:S369" si="369">IFERROR(VLOOKUP(P369,B$8:E$125,2,0),0)</f>
        <v>721306</v>
      </c>
      <c r="R369" s="27" t="str">
        <f t="shared" si="369"/>
        <v>MOT.01.</v>
      </c>
      <c r="S369" s="341" t="str">
        <f t="shared" si="369"/>
        <v>Diagnozowanie i naprawa nadwozi pojazdów samochodowych</v>
      </c>
      <c r="T369" s="187" t="s">
        <v>116</v>
      </c>
      <c r="U369" s="79">
        <v>2</v>
      </c>
      <c r="V369" s="79">
        <v>0</v>
      </c>
      <c r="W369" s="81" t="s">
        <v>33</v>
      </c>
      <c r="X369" s="79">
        <v>0</v>
      </c>
      <c r="Y369" s="79">
        <v>0</v>
      </c>
      <c r="Z369" s="30" t="str">
        <f t="shared" si="234"/>
        <v>Centrum Kształcenia Zawodowego w Świdnicy, 58-105 Świdnica, ul. Gen. Władysława Sikorskiego 41</v>
      </c>
      <c r="AA369" s="61" t="s">
        <v>34</v>
      </c>
      <c r="AB369" s="66"/>
      <c r="AC369" s="38"/>
      <c r="AD369" s="38"/>
      <c r="AE369" s="39"/>
      <c r="AF369" s="39"/>
      <c r="AG369" s="39"/>
      <c r="AH369" s="39"/>
      <c r="AI369" s="39"/>
      <c r="AJ369" s="39"/>
      <c r="AK369" s="39"/>
      <c r="AL369" s="39"/>
      <c r="AM369" s="39"/>
      <c r="AN369" s="39"/>
      <c r="AO369" s="39"/>
      <c r="AP369" s="39"/>
      <c r="AQ369" s="39"/>
      <c r="AR369" s="39"/>
      <c r="AS369" s="39"/>
      <c r="AT369" s="39"/>
      <c r="AU369" s="39"/>
      <c r="AV369" s="39"/>
      <c r="AW369" s="39"/>
      <c r="AX369" s="39"/>
      <c r="AY369" s="39"/>
      <c r="AZ369" s="39"/>
      <c r="BA369" s="39"/>
      <c r="BB369" s="39"/>
      <c r="BC369" s="39"/>
      <c r="BD369" s="39"/>
      <c r="BE369" s="39"/>
      <c r="BF369" s="39"/>
      <c r="BG369" s="39"/>
      <c r="BH369" s="39"/>
      <c r="BI369" s="39"/>
      <c r="BJ369" s="39"/>
      <c r="BK369" s="39"/>
      <c r="BL369" s="39"/>
      <c r="BM369" s="39"/>
      <c r="BN369" s="39"/>
    </row>
    <row r="370" spans="1:66" ht="15" customHeigh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27"/>
      <c r="M370" s="50" t="s">
        <v>917</v>
      </c>
      <c r="N370" s="27" t="s">
        <v>348</v>
      </c>
      <c r="O370" s="27">
        <v>12321</v>
      </c>
      <c r="P370" s="50" t="s">
        <v>149</v>
      </c>
      <c r="Q370" s="27">
        <f t="shared" ref="Q370:S370" si="370">IFERROR(VLOOKUP(P370,B$8:E$125,2,0),0)</f>
        <v>713203</v>
      </c>
      <c r="R370" s="27" t="str">
        <f t="shared" si="370"/>
        <v>MOT.03.</v>
      </c>
      <c r="S370" s="341" t="str">
        <f t="shared" si="370"/>
        <v>Diagnozowanie i naprawa powłok lakierniczych</v>
      </c>
      <c r="T370" s="181" t="s">
        <v>89</v>
      </c>
      <c r="U370" s="347">
        <v>0</v>
      </c>
      <c r="V370" s="79">
        <v>0</v>
      </c>
      <c r="W370" s="81" t="s">
        <v>33</v>
      </c>
      <c r="X370" s="79">
        <v>0</v>
      </c>
      <c r="Y370" s="79">
        <v>0</v>
      </c>
      <c r="Z370" s="279" t="str">
        <f t="shared" si="234"/>
        <v>Centrum Kształcenia Zawodowego w Świdnicy, 58-105 Świdnica, ul. Gen. Władysława Sikorskiego 41</v>
      </c>
      <c r="AA370" s="61" t="s">
        <v>34</v>
      </c>
      <c r="AB370" s="38"/>
      <c r="AC370" s="66"/>
      <c r="AD370" s="38"/>
      <c r="AE370" s="39"/>
      <c r="AF370" s="39"/>
      <c r="AG370" s="39"/>
      <c r="AH370" s="39"/>
      <c r="AI370" s="39"/>
      <c r="AJ370" s="39"/>
      <c r="AK370" s="39"/>
      <c r="AL370" s="39"/>
      <c r="AM370" s="39"/>
      <c r="AN370" s="39"/>
      <c r="AO370" s="39"/>
      <c r="AP370" s="39"/>
      <c r="AQ370" s="39"/>
      <c r="AR370" s="39"/>
      <c r="AS370" s="39"/>
      <c r="AT370" s="39"/>
      <c r="AU370" s="39"/>
      <c r="AV370" s="39"/>
      <c r="AW370" s="39"/>
      <c r="AX370" s="39"/>
      <c r="AY370" s="39"/>
      <c r="AZ370" s="39"/>
      <c r="BA370" s="39"/>
      <c r="BB370" s="39"/>
      <c r="BC370" s="39"/>
      <c r="BD370" s="39"/>
      <c r="BE370" s="39"/>
      <c r="BF370" s="39"/>
      <c r="BG370" s="39"/>
      <c r="BH370" s="39"/>
      <c r="BI370" s="39"/>
      <c r="BJ370" s="39"/>
      <c r="BK370" s="39"/>
      <c r="BL370" s="39"/>
      <c r="BM370" s="39"/>
      <c r="BN370" s="39"/>
    </row>
    <row r="371" spans="1:66" ht="15" customHeigh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27"/>
      <c r="M371" s="30" t="s">
        <v>1401</v>
      </c>
      <c r="N371" s="137" t="s">
        <v>1033</v>
      </c>
      <c r="O371" s="27">
        <v>73721</v>
      </c>
      <c r="P371" s="47" t="s">
        <v>44</v>
      </c>
      <c r="Q371" s="27"/>
      <c r="R371" s="27"/>
      <c r="S371" s="341"/>
      <c r="T371" s="110" t="s">
        <v>1387</v>
      </c>
      <c r="U371" s="163">
        <v>1</v>
      </c>
      <c r="V371" s="163">
        <v>1</v>
      </c>
      <c r="W371" s="368" t="s">
        <v>154</v>
      </c>
      <c r="X371" s="163">
        <v>0</v>
      </c>
      <c r="Y371" s="163">
        <v>0</v>
      </c>
      <c r="Z371" s="279" t="str">
        <f t="shared" si="234"/>
        <v>Zespół Szkół Ponadpodstawowych im. Hipolita Cegielskiego w Ziębicach ul. Wojska Polskiego 3, 57-220 Ziębice</v>
      </c>
      <c r="AA371" s="37" t="s">
        <v>55</v>
      </c>
      <c r="AB371" s="38"/>
      <c r="AC371" s="38"/>
      <c r="AD371" s="38"/>
      <c r="AE371" s="39"/>
      <c r="AF371" s="39"/>
      <c r="AG371" s="39"/>
      <c r="AH371" s="39"/>
      <c r="AI371" s="39"/>
      <c r="AJ371" s="39"/>
      <c r="AK371" s="39"/>
      <c r="AL371" s="39"/>
      <c r="AM371" s="39"/>
      <c r="AN371" s="39"/>
      <c r="AO371" s="39"/>
      <c r="AP371" s="39"/>
      <c r="AQ371" s="39"/>
      <c r="AR371" s="39"/>
      <c r="AS371" s="39"/>
      <c r="AT371" s="39"/>
      <c r="AU371" s="98"/>
      <c r="AV371" s="39"/>
      <c r="AW371" s="39"/>
      <c r="AX371" s="39"/>
      <c r="AY371" s="39"/>
      <c r="AZ371" s="39"/>
      <c r="BA371" s="39"/>
      <c r="BB371" s="39"/>
      <c r="BC371" s="39"/>
      <c r="BD371" s="39"/>
      <c r="BE371" s="39"/>
      <c r="BF371" s="39"/>
      <c r="BG371" s="39"/>
      <c r="BH371" s="39"/>
      <c r="BI371" s="39"/>
      <c r="BJ371" s="39"/>
      <c r="BK371" s="39"/>
      <c r="BL371" s="39"/>
      <c r="BM371" s="39"/>
      <c r="BN371" s="39"/>
    </row>
    <row r="372" spans="1:66" ht="15" customHeigh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27">
        <v>629</v>
      </c>
      <c r="M372" s="30" t="s">
        <v>1401</v>
      </c>
      <c r="N372" s="27" t="s">
        <v>1033</v>
      </c>
      <c r="O372" s="27">
        <v>73721</v>
      </c>
      <c r="P372" s="50" t="s">
        <v>61</v>
      </c>
      <c r="Q372" s="27">
        <f t="shared" ref="Q372:S372" si="371">IFERROR(VLOOKUP(P372,B$8:E$125,2,0),0)</f>
        <v>723103</v>
      </c>
      <c r="R372" s="27" t="str">
        <f t="shared" si="371"/>
        <v>MOT.05.</v>
      </c>
      <c r="S372" s="341" t="str">
        <f t="shared" si="371"/>
        <v>Obsługa, diagnozowanie oraz naprawa pojazdów samochodowych</v>
      </c>
      <c r="T372" s="110" t="s">
        <v>1215</v>
      </c>
      <c r="U372" s="163">
        <v>1</v>
      </c>
      <c r="V372" s="163">
        <v>0</v>
      </c>
      <c r="W372" s="348" t="s">
        <v>161</v>
      </c>
      <c r="X372" s="79">
        <v>0</v>
      </c>
      <c r="Y372" s="79">
        <v>0</v>
      </c>
      <c r="Z372" s="30" t="str">
        <f t="shared" si="234"/>
        <v>Zespół Szkół Ponadpodstawowych im. Hipolita Cegielskiego w Ziębicach ul. Wojska Polskiego 3, 57-220 Ziębice</v>
      </c>
      <c r="AA372" s="61" t="s">
        <v>55</v>
      </c>
      <c r="AB372" s="38"/>
      <c r="AC372" s="38"/>
      <c r="AD372" s="38"/>
      <c r="AE372" s="39"/>
      <c r="AF372" s="39"/>
      <c r="AG372" s="39"/>
      <c r="AH372" s="39"/>
      <c r="AI372" s="39"/>
      <c r="AJ372" s="39"/>
      <c r="AK372" s="39"/>
      <c r="AL372" s="39"/>
      <c r="AM372" s="39"/>
      <c r="AN372" s="39"/>
      <c r="AO372" s="39"/>
      <c r="AP372" s="39"/>
      <c r="AQ372" s="39"/>
      <c r="AR372" s="39"/>
      <c r="AS372" s="39"/>
      <c r="AT372" s="39"/>
      <c r="AU372" s="98"/>
      <c r="AV372" s="39"/>
      <c r="AW372" s="39"/>
      <c r="AX372" s="39"/>
      <c r="AY372" s="39"/>
      <c r="AZ372" s="39"/>
      <c r="BA372" s="39"/>
      <c r="BB372" s="39"/>
      <c r="BC372" s="39"/>
      <c r="BD372" s="39"/>
      <c r="BE372" s="39"/>
      <c r="BF372" s="39"/>
      <c r="BG372" s="39"/>
      <c r="BH372" s="39"/>
      <c r="BI372" s="39"/>
      <c r="BJ372" s="39"/>
      <c r="BK372" s="39"/>
      <c r="BL372" s="39"/>
      <c r="BM372" s="39"/>
      <c r="BN372" s="39"/>
    </row>
    <row r="373" spans="1:66" ht="15" customHeigh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27">
        <v>506</v>
      </c>
      <c r="M373" s="50" t="s">
        <v>917</v>
      </c>
      <c r="N373" s="27" t="s">
        <v>348</v>
      </c>
      <c r="O373" s="27">
        <v>12321</v>
      </c>
      <c r="P373" s="50" t="s">
        <v>137</v>
      </c>
      <c r="Q373" s="27">
        <f t="shared" ref="Q373:S373" si="372">IFERROR(VLOOKUP(P373,B$8:E$125,2,0),0)</f>
        <v>741203</v>
      </c>
      <c r="R373" s="27" t="str">
        <f t="shared" si="372"/>
        <v>MOT.02.</v>
      </c>
      <c r="S373" s="341" t="str">
        <f t="shared" si="372"/>
        <v>Obsługa, diagnozowanie oraz naprawa mechatronicznych systemów pojazdów samochodowych</v>
      </c>
      <c r="T373" s="152" t="s">
        <v>160</v>
      </c>
      <c r="U373" s="79">
        <v>1</v>
      </c>
      <c r="V373" s="79">
        <v>0</v>
      </c>
      <c r="W373" s="81" t="s">
        <v>33</v>
      </c>
      <c r="X373" s="79">
        <v>0</v>
      </c>
      <c r="Y373" s="79">
        <v>0</v>
      </c>
      <c r="Z373" s="346" t="str">
        <f t="shared" si="234"/>
        <v>Centrum Kształcenia Zawodowego w Świdnicy, 58-105 Świdnica, ul. Gen. Władysława Sikorskiego 41</v>
      </c>
      <c r="AA373" s="61" t="s">
        <v>34</v>
      </c>
      <c r="AB373" s="38"/>
      <c r="AC373" s="7"/>
      <c r="AD373" s="38"/>
      <c r="AE373" s="39"/>
      <c r="AF373" s="39"/>
      <c r="AG373" s="39"/>
      <c r="AH373" s="39"/>
      <c r="AI373" s="39"/>
      <c r="AJ373" s="39"/>
      <c r="AK373" s="39"/>
      <c r="AL373" s="39"/>
      <c r="AM373" s="39"/>
      <c r="AN373" s="39"/>
      <c r="AO373" s="39"/>
      <c r="AP373" s="39"/>
      <c r="AQ373" s="39"/>
      <c r="AR373" s="39"/>
      <c r="AS373" s="39"/>
      <c r="AT373" s="39"/>
      <c r="AU373" s="39"/>
      <c r="AV373" s="39"/>
      <c r="AW373" s="39"/>
      <c r="AX373" s="39"/>
      <c r="AY373" s="39"/>
      <c r="AZ373" s="39"/>
      <c r="BA373" s="39"/>
      <c r="BB373" s="39"/>
      <c r="BC373" s="39"/>
      <c r="BD373" s="39"/>
      <c r="BE373" s="39"/>
      <c r="BF373" s="39"/>
      <c r="BG373" s="39"/>
      <c r="BH373" s="39"/>
      <c r="BI373" s="39"/>
      <c r="BJ373" s="39"/>
      <c r="BK373" s="39"/>
      <c r="BL373" s="39"/>
      <c r="BM373" s="39"/>
      <c r="BN373" s="39"/>
    </row>
    <row r="374" spans="1:66" ht="15" customHeigh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27">
        <v>482</v>
      </c>
      <c r="M374" s="50" t="s">
        <v>1402</v>
      </c>
      <c r="N374" s="27" t="s">
        <v>348</v>
      </c>
      <c r="O374" s="27">
        <v>21715</v>
      </c>
      <c r="P374" s="50" t="s">
        <v>31</v>
      </c>
      <c r="Q374" s="27">
        <f t="shared" ref="Q374:S374" si="373">IFERROR(VLOOKUP(P374,B$8:E$125,2,0),0)</f>
        <v>751201</v>
      </c>
      <c r="R374" s="27" t="str">
        <f t="shared" si="373"/>
        <v>SPC.01.</v>
      </c>
      <c r="S374" s="341" t="str">
        <f t="shared" si="373"/>
        <v>Produkcja wyrobów cukierniczych</v>
      </c>
      <c r="T374" s="187" t="s">
        <v>216</v>
      </c>
      <c r="U374" s="79">
        <v>1</v>
      </c>
      <c r="V374" s="79">
        <v>1</v>
      </c>
      <c r="W374" s="78" t="s">
        <v>161</v>
      </c>
      <c r="X374" s="79">
        <v>0</v>
      </c>
      <c r="Y374" s="79">
        <v>0</v>
      </c>
      <c r="Z374" s="279" t="str">
        <f t="shared" si="234"/>
        <v>Centrum Kształcenia Zawodowego w Świdnicy, 58-105 Świdnica, ul. Gen. Władysława Sikorskiego 41</v>
      </c>
      <c r="AA374" s="61" t="s">
        <v>34</v>
      </c>
      <c r="AB374" s="38"/>
      <c r="AC374" s="38"/>
      <c r="AD374" s="38"/>
      <c r="AE374" s="39"/>
      <c r="AF374" s="39"/>
      <c r="AG374" s="39"/>
      <c r="AH374" s="39"/>
      <c r="AI374" s="39"/>
      <c r="AJ374" s="39"/>
      <c r="AK374" s="39"/>
      <c r="AL374" s="39"/>
      <c r="AM374" s="39"/>
      <c r="AN374" s="39"/>
      <c r="AO374" s="39"/>
      <c r="AP374" s="39"/>
      <c r="AQ374" s="39"/>
      <c r="AR374" s="39"/>
      <c r="AS374" s="39"/>
      <c r="AT374" s="39"/>
      <c r="AU374" s="39"/>
      <c r="AV374" s="39"/>
      <c r="AW374" s="39"/>
      <c r="AX374" s="39"/>
      <c r="AY374" s="39"/>
      <c r="AZ374" s="39"/>
      <c r="BA374" s="39"/>
      <c r="BB374" s="39"/>
      <c r="BC374" s="39"/>
      <c r="BD374" s="39"/>
      <c r="BE374" s="39"/>
      <c r="BF374" s="39"/>
      <c r="BG374" s="39"/>
      <c r="BH374" s="39"/>
      <c r="BI374" s="39"/>
      <c r="BJ374" s="39"/>
      <c r="BK374" s="39"/>
      <c r="BL374" s="39"/>
      <c r="BM374" s="39"/>
      <c r="BN374" s="39"/>
    </row>
    <row r="375" spans="1:66" ht="1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27">
        <v>483</v>
      </c>
      <c r="M375" s="50" t="s">
        <v>1402</v>
      </c>
      <c r="N375" s="27" t="s">
        <v>348</v>
      </c>
      <c r="O375" s="27">
        <v>21715</v>
      </c>
      <c r="P375" s="50" t="s">
        <v>44</v>
      </c>
      <c r="Q375" s="27">
        <f t="shared" ref="Q375:S375" si="374">IFERROR(VLOOKUP(P375,B$8:E$125,2,0),0)</f>
        <v>514101</v>
      </c>
      <c r="R375" s="27" t="str">
        <f t="shared" si="374"/>
        <v>FRK.01.</v>
      </c>
      <c r="S375" s="341" t="str">
        <f t="shared" si="374"/>
        <v>Wykonywanie usług fryzjerskich</v>
      </c>
      <c r="T375" s="187" t="s">
        <v>116</v>
      </c>
      <c r="U375" s="79">
        <v>2</v>
      </c>
      <c r="V375" s="79">
        <v>2</v>
      </c>
      <c r="W375" s="78" t="s">
        <v>161</v>
      </c>
      <c r="X375" s="79">
        <v>0</v>
      </c>
      <c r="Y375" s="79">
        <v>0</v>
      </c>
      <c r="Z375" s="279" t="str">
        <f t="shared" si="234"/>
        <v>Centrum Kształcenia Zawodowego w Świdnicy, 58-105 Świdnica, ul. Gen. Władysława Sikorskiego 41</v>
      </c>
      <c r="AA375" s="61" t="s">
        <v>34</v>
      </c>
      <c r="AB375" s="38"/>
      <c r="AC375" s="38"/>
      <c r="AD375" s="38"/>
      <c r="AE375" s="39"/>
      <c r="AF375" s="39"/>
      <c r="AG375" s="39"/>
      <c r="AH375" s="39"/>
      <c r="AI375" s="39"/>
      <c r="AJ375" s="39"/>
      <c r="AK375" s="39"/>
      <c r="AL375" s="39"/>
      <c r="AM375" s="39"/>
      <c r="AN375" s="39"/>
      <c r="AO375" s="39"/>
      <c r="AP375" s="39"/>
      <c r="AQ375" s="39"/>
      <c r="AR375" s="39"/>
      <c r="AS375" s="39"/>
      <c r="AT375" s="39"/>
      <c r="AU375" s="39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</row>
    <row r="376" spans="1:66" ht="1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27">
        <v>232</v>
      </c>
      <c r="M376" s="50" t="s">
        <v>633</v>
      </c>
      <c r="N376" s="27" t="s">
        <v>634</v>
      </c>
      <c r="O376" s="27">
        <v>79315</v>
      </c>
      <c r="P376" s="50" t="s">
        <v>127</v>
      </c>
      <c r="Q376" s="27">
        <f t="shared" ref="Q376:S376" si="375">IFERROR(VLOOKUP(P376,B$8:E$125,2,0),0)</f>
        <v>751204</v>
      </c>
      <c r="R376" s="27" t="str">
        <f t="shared" si="375"/>
        <v>SPC.03.</v>
      </c>
      <c r="S376" s="341" t="str">
        <f t="shared" si="375"/>
        <v>Produkcja wyrobów piekarskich</v>
      </c>
      <c r="T376" s="31" t="s">
        <v>1232</v>
      </c>
      <c r="U376" s="79">
        <v>1</v>
      </c>
      <c r="V376" s="78">
        <v>0</v>
      </c>
      <c r="W376" s="27" t="s">
        <v>161</v>
      </c>
      <c r="X376" s="78">
        <v>0</v>
      </c>
      <c r="Y376" s="78">
        <v>0</v>
      </c>
      <c r="Z376" s="279" t="str">
        <f t="shared" si="234"/>
        <v>Centrum Kształcenia Zawodowego w Kłodzkiej Szkole Przedsiębiorczości w Kłodzku, ul. Szkolna 8, 57-300 Kłodzko</v>
      </c>
      <c r="AA376" s="61" t="s">
        <v>71</v>
      </c>
      <c r="AB376" s="38"/>
      <c r="AC376" s="38"/>
      <c r="AD376" s="38"/>
      <c r="AE376" s="39" t="s">
        <v>904</v>
      </c>
      <c r="AF376" s="39"/>
      <c r="AG376" s="39"/>
      <c r="AH376" s="39"/>
      <c r="AI376" s="39"/>
      <c r="AJ376" s="39"/>
      <c r="AK376" s="39"/>
      <c r="AL376" s="39"/>
      <c r="AM376" s="39"/>
      <c r="AN376" s="39"/>
      <c r="AO376" s="39"/>
      <c r="AP376" s="39"/>
      <c r="AQ376" s="39"/>
      <c r="AR376" s="39"/>
      <c r="AS376" s="39"/>
      <c r="AT376" s="39"/>
      <c r="AU376" s="98" t="s">
        <v>1348</v>
      </c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</row>
    <row r="377" spans="1:66" ht="1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27">
        <v>233</v>
      </c>
      <c r="M377" s="50" t="s">
        <v>633</v>
      </c>
      <c r="N377" s="27" t="s">
        <v>634</v>
      </c>
      <c r="O377" s="27">
        <v>79315</v>
      </c>
      <c r="P377" s="50" t="s">
        <v>31</v>
      </c>
      <c r="Q377" s="27">
        <f t="shared" ref="Q377:S377" si="376">IFERROR(VLOOKUP(P377,B$8:E$125,2,0),0)</f>
        <v>751201</v>
      </c>
      <c r="R377" s="27" t="str">
        <f t="shared" si="376"/>
        <v>SPC.01.</v>
      </c>
      <c r="S377" s="341" t="str">
        <f t="shared" si="376"/>
        <v>Produkcja wyrobów cukierniczych</v>
      </c>
      <c r="T377" s="31" t="s">
        <v>1219</v>
      </c>
      <c r="U377" s="34">
        <v>6</v>
      </c>
      <c r="V377" s="78">
        <v>4</v>
      </c>
      <c r="W377" s="78" t="s">
        <v>161</v>
      </c>
      <c r="X377" s="78">
        <v>0</v>
      </c>
      <c r="Y377" s="78">
        <v>0</v>
      </c>
      <c r="Z377" s="279" t="str">
        <f t="shared" si="234"/>
        <v>Centrum Kształcenia Zawodowego w Kłodzkiej Szkole Przedsiębiorczości w Kłodzku, ul. Szkolna 8, 57-300 Kłodzko</v>
      </c>
      <c r="AA377" s="61" t="s">
        <v>71</v>
      </c>
      <c r="AB377" s="38"/>
      <c r="AC377" s="38"/>
      <c r="AD377" s="38"/>
      <c r="AE377" s="39"/>
      <c r="AF377" s="39"/>
      <c r="AG377" s="39"/>
      <c r="AH377" s="39"/>
      <c r="AI377" s="39"/>
      <c r="AJ377" s="39"/>
      <c r="AK377" s="39"/>
      <c r="AL377" s="39"/>
      <c r="AM377" s="39"/>
      <c r="AN377" s="39"/>
      <c r="AO377" s="39"/>
      <c r="AP377" s="39"/>
      <c r="AQ377" s="39"/>
      <c r="AR377" s="39"/>
      <c r="AS377" s="39"/>
      <c r="AT377" s="39"/>
      <c r="AU377" s="98" t="s">
        <v>1370</v>
      </c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</row>
    <row r="378" spans="1:66" ht="1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27">
        <v>234</v>
      </c>
      <c r="M378" s="50" t="s">
        <v>633</v>
      </c>
      <c r="N378" s="27" t="s">
        <v>634</v>
      </c>
      <c r="O378" s="27">
        <v>79315</v>
      </c>
      <c r="P378" s="50" t="s">
        <v>44</v>
      </c>
      <c r="Q378" s="27">
        <f t="shared" ref="Q378:S378" si="377">IFERROR(VLOOKUP(P378,B$8:E$125,2,0),0)</f>
        <v>514101</v>
      </c>
      <c r="R378" s="27" t="str">
        <f t="shared" si="377"/>
        <v>FRK.01.</v>
      </c>
      <c r="S378" s="341" t="str">
        <f t="shared" si="377"/>
        <v>Wykonywanie usług fryzjerskich</v>
      </c>
      <c r="T378" s="31" t="s">
        <v>1220</v>
      </c>
      <c r="U378" s="34">
        <v>5</v>
      </c>
      <c r="V378" s="78">
        <v>4</v>
      </c>
      <c r="W378" s="78" t="s">
        <v>161</v>
      </c>
      <c r="X378" s="78">
        <v>0</v>
      </c>
      <c r="Y378" s="78">
        <v>0</v>
      </c>
      <c r="Z378" s="30" t="str">
        <f t="shared" si="234"/>
        <v>Centrum Kształcenia Zawodowego w Kłodzkiej Szkole Przedsiębiorczości w Kłodzku, ul. Szkolna 8, 57-300 Kłodzko</v>
      </c>
      <c r="AA378" s="61" t="s">
        <v>71</v>
      </c>
      <c r="AB378" s="38"/>
      <c r="AC378" s="38"/>
      <c r="AD378" s="38"/>
      <c r="AE378" s="39"/>
      <c r="AF378" s="39"/>
      <c r="AG378" s="39"/>
      <c r="AH378" s="39"/>
      <c r="AI378" s="39"/>
      <c r="AJ378" s="39"/>
      <c r="AK378" s="39"/>
      <c r="AL378" s="39"/>
      <c r="AM378" s="39"/>
      <c r="AN378" s="39"/>
      <c r="AO378" s="39"/>
      <c r="AP378" s="39"/>
      <c r="AQ378" s="39"/>
      <c r="AR378" s="39"/>
      <c r="AS378" s="39"/>
      <c r="AT378" s="39"/>
      <c r="AU378" s="98" t="s">
        <v>1370</v>
      </c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</row>
    <row r="379" spans="1:66" ht="1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27">
        <v>235</v>
      </c>
      <c r="M379" s="50" t="s">
        <v>633</v>
      </c>
      <c r="N379" s="27" t="s">
        <v>634</v>
      </c>
      <c r="O379" s="27">
        <v>79315</v>
      </c>
      <c r="P379" s="50" t="s">
        <v>114</v>
      </c>
      <c r="Q379" s="27">
        <f t="shared" ref="Q379:S379" si="378">IFERROR(VLOOKUP(P379,B$8:E$125,2,0),0)</f>
        <v>512001</v>
      </c>
      <c r="R379" s="27" t="str">
        <f t="shared" si="378"/>
        <v>HGT.02.</v>
      </c>
      <c r="S379" s="341" t="str">
        <f t="shared" si="378"/>
        <v> Przygotowanie i wydawanie dań</v>
      </c>
      <c r="T379" s="31" t="s">
        <v>234</v>
      </c>
      <c r="U379" s="34">
        <v>5</v>
      </c>
      <c r="V379" s="44">
        <v>3</v>
      </c>
      <c r="W379" s="78" t="s">
        <v>161</v>
      </c>
      <c r="X379" s="78">
        <v>0</v>
      </c>
      <c r="Y379" s="78">
        <v>0</v>
      </c>
      <c r="Z379" s="30" t="str">
        <f t="shared" si="234"/>
        <v>Centrum Kształcenia Zawodowego w Kłodzkiej Szkole Przedsiębiorczości w Kłodzku, ul. Szkolna 8, 57-300 Kłodzko</v>
      </c>
      <c r="AA379" s="61" t="s">
        <v>71</v>
      </c>
      <c r="AB379" s="38"/>
      <c r="AC379" s="38"/>
      <c r="AD379" s="38"/>
      <c r="AE379" s="39" t="s">
        <v>904</v>
      </c>
      <c r="AF379" s="39"/>
      <c r="AG379" s="39"/>
      <c r="AH379" s="39"/>
      <c r="AI379" s="39"/>
      <c r="AJ379" s="39"/>
      <c r="AK379" s="39"/>
      <c r="AL379" s="39"/>
      <c r="AM379" s="39"/>
      <c r="AN379" s="39"/>
      <c r="AO379" s="39"/>
      <c r="AP379" s="39"/>
      <c r="AQ379" s="39"/>
      <c r="AR379" s="39"/>
      <c r="AS379" s="39"/>
      <c r="AT379" s="39"/>
      <c r="AU379" s="98" t="s">
        <v>1403</v>
      </c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</row>
    <row r="380" spans="1:66" ht="1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27">
        <v>236</v>
      </c>
      <c r="M380" s="50" t="s">
        <v>633</v>
      </c>
      <c r="N380" s="27" t="s">
        <v>634</v>
      </c>
      <c r="O380" s="27">
        <v>79315</v>
      </c>
      <c r="P380" s="50" t="s">
        <v>61</v>
      </c>
      <c r="Q380" s="27">
        <f t="shared" ref="Q380:S380" si="379">IFERROR(VLOOKUP(P380,B$8:E$125,2,0),0)</f>
        <v>723103</v>
      </c>
      <c r="R380" s="27" t="str">
        <f t="shared" si="379"/>
        <v>MOT.05.</v>
      </c>
      <c r="S380" s="341" t="str">
        <f t="shared" si="379"/>
        <v>Obsługa, diagnozowanie oraz naprawa pojazdów samochodowych</v>
      </c>
      <c r="T380" s="42" t="s">
        <v>1232</v>
      </c>
      <c r="U380" s="34">
        <v>5</v>
      </c>
      <c r="V380" s="78">
        <v>0</v>
      </c>
      <c r="W380" s="78" t="s">
        <v>161</v>
      </c>
      <c r="X380" s="78">
        <v>0</v>
      </c>
      <c r="Y380" s="78">
        <v>0</v>
      </c>
      <c r="Z380" s="279" t="str">
        <f t="shared" si="234"/>
        <v>Centrum Kształcenia Zawodowego w Kłodzkiej Szkole Przedsiębiorczości w Kłodzku, ul. Szkolna 8, 57-300 Kłodzko</v>
      </c>
      <c r="AA380" s="61" t="s">
        <v>71</v>
      </c>
      <c r="AB380" s="38"/>
      <c r="AC380" s="38"/>
      <c r="AD380" s="38"/>
      <c r="AE380" s="39"/>
      <c r="AF380" s="39"/>
      <c r="AG380" s="39"/>
      <c r="AH380" s="39"/>
      <c r="AI380" s="39"/>
      <c r="AJ380" s="39"/>
      <c r="AK380" s="39"/>
      <c r="AL380" s="39"/>
      <c r="AM380" s="39"/>
      <c r="AN380" s="39"/>
      <c r="AO380" s="39"/>
      <c r="AP380" s="39"/>
      <c r="AQ380" s="39"/>
      <c r="AR380" s="39"/>
      <c r="AS380" s="39"/>
      <c r="AT380" s="39"/>
      <c r="AU380" s="98" t="s">
        <v>1403</v>
      </c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</row>
    <row r="381" spans="1:66" ht="15" customHeigh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27">
        <v>237</v>
      </c>
      <c r="M381" s="50" t="s">
        <v>633</v>
      </c>
      <c r="N381" s="27" t="s">
        <v>634</v>
      </c>
      <c r="O381" s="27">
        <v>79315</v>
      </c>
      <c r="P381" s="50" t="s">
        <v>61</v>
      </c>
      <c r="Q381" s="27">
        <f t="shared" ref="Q381:S381" si="380">IFERROR(VLOOKUP(P381,B$8:E$125,2,0),0)</f>
        <v>723103</v>
      </c>
      <c r="R381" s="27" t="str">
        <f t="shared" si="380"/>
        <v>MOT.05.</v>
      </c>
      <c r="S381" s="341" t="str">
        <f t="shared" si="380"/>
        <v>Obsługa, diagnozowanie oraz naprawa pojazdów samochodowych</v>
      </c>
      <c r="T381" s="42" t="s">
        <v>1215</v>
      </c>
      <c r="U381" s="34">
        <v>8</v>
      </c>
      <c r="V381" s="78">
        <v>0</v>
      </c>
      <c r="W381" s="78" t="s">
        <v>161</v>
      </c>
      <c r="X381" s="78">
        <v>0</v>
      </c>
      <c r="Y381" s="78">
        <v>0</v>
      </c>
      <c r="Z381" s="30" t="str">
        <f t="shared" si="234"/>
        <v>Centrum Kształcenia Zawodowego w Kłodzkiej Szkole Przedsiębiorczości w Kłodzku, ul. Szkolna 8, 57-300 Kłodzko</v>
      </c>
      <c r="AA381" s="61" t="s">
        <v>71</v>
      </c>
      <c r="AB381" s="38"/>
      <c r="AC381" s="38"/>
      <c r="AD381" s="38"/>
      <c r="AE381" s="39"/>
      <c r="AF381" s="39"/>
      <c r="AG381" s="39"/>
      <c r="AH381" s="39"/>
      <c r="AI381" s="39"/>
      <c r="AJ381" s="39"/>
      <c r="AK381" s="39"/>
      <c r="AL381" s="39"/>
      <c r="AM381" s="39"/>
      <c r="AN381" s="39"/>
      <c r="AO381" s="39"/>
      <c r="AP381" s="39"/>
      <c r="AQ381" s="39"/>
      <c r="AR381" s="39"/>
      <c r="AS381" s="39"/>
      <c r="AT381" s="39"/>
      <c r="AU381" s="98" t="s">
        <v>1403</v>
      </c>
      <c r="AV381" s="39"/>
      <c r="AW381" s="39"/>
      <c r="AX381" s="39"/>
      <c r="AY381" s="39"/>
      <c r="AZ381" s="39"/>
      <c r="BA381" s="39"/>
      <c r="BB381" s="39"/>
      <c r="BC381" s="39"/>
      <c r="BD381" s="39"/>
      <c r="BE381" s="39"/>
      <c r="BF381" s="39"/>
      <c r="BG381" s="39"/>
      <c r="BH381" s="39"/>
      <c r="BI381" s="39"/>
      <c r="BJ381" s="39"/>
      <c r="BK381" s="39"/>
      <c r="BL381" s="39"/>
      <c r="BM381" s="39"/>
      <c r="BN381" s="39"/>
    </row>
    <row r="382" spans="1:66" ht="15" customHeigh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27">
        <v>238</v>
      </c>
      <c r="M382" s="50" t="s">
        <v>633</v>
      </c>
      <c r="N382" s="27" t="s">
        <v>634</v>
      </c>
      <c r="O382" s="27">
        <v>79315</v>
      </c>
      <c r="P382" s="50" t="s">
        <v>68</v>
      </c>
      <c r="Q382" s="27">
        <f t="shared" ref="Q382:S382" si="381">IFERROR(VLOOKUP(P382,B$8:E$125,2,0),0)</f>
        <v>962907</v>
      </c>
      <c r="R382" s="27" t="str">
        <f t="shared" si="381"/>
        <v>HGT.03.</v>
      </c>
      <c r="S382" s="341" t="str">
        <f t="shared" si="381"/>
        <v>Obsługa gości w obiekcie świadczącym usługi hotelarskie</v>
      </c>
      <c r="T382" s="264" t="s">
        <v>234</v>
      </c>
      <c r="U382" s="34">
        <v>1</v>
      </c>
      <c r="V382" s="78">
        <v>0</v>
      </c>
      <c r="W382" s="78" t="s">
        <v>161</v>
      </c>
      <c r="X382" s="78">
        <v>0</v>
      </c>
      <c r="Y382" s="78">
        <v>0</v>
      </c>
      <c r="Z382" s="279" t="str">
        <f t="shared" si="234"/>
        <v>Centrum Kształcenia Zawodowego w Kłodzkiej Szkole Przedsiębiorczości w Kłodzku, ul. Szkolna 8, 57-300 Kłodzko</v>
      </c>
      <c r="AA382" s="61" t="s">
        <v>71</v>
      </c>
      <c r="AB382" s="38"/>
      <c r="AC382" s="38"/>
      <c r="AD382" s="38"/>
      <c r="AE382" s="39"/>
      <c r="AF382" s="39"/>
      <c r="AG382" s="39"/>
      <c r="AH382" s="39"/>
      <c r="AI382" s="39"/>
      <c r="AJ382" s="39"/>
      <c r="AK382" s="39"/>
      <c r="AL382" s="39"/>
      <c r="AM382" s="39"/>
      <c r="AN382" s="39"/>
      <c r="AO382" s="39"/>
      <c r="AP382" s="39"/>
      <c r="AQ382" s="39"/>
      <c r="AR382" s="39"/>
      <c r="AS382" s="39"/>
      <c r="AT382" s="39"/>
      <c r="AU382" s="98" t="s">
        <v>1403</v>
      </c>
      <c r="AV382" s="39"/>
      <c r="AW382" s="39"/>
      <c r="AX382" s="39"/>
      <c r="AY382" s="39"/>
      <c r="AZ382" s="39"/>
      <c r="BA382" s="39"/>
      <c r="BB382" s="39"/>
      <c r="BC382" s="39"/>
      <c r="BD382" s="39"/>
      <c r="BE382" s="39"/>
      <c r="BF382" s="39"/>
      <c r="BG382" s="39"/>
      <c r="BH382" s="39"/>
      <c r="BI382" s="39"/>
      <c r="BJ382" s="39"/>
      <c r="BK382" s="39"/>
      <c r="BL382" s="39"/>
      <c r="BM382" s="39"/>
      <c r="BN382" s="39"/>
    </row>
    <row r="383" spans="1:66" ht="15" customHeigh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27">
        <v>239</v>
      </c>
      <c r="M383" s="50" t="s">
        <v>633</v>
      </c>
      <c r="N383" s="27" t="s">
        <v>634</v>
      </c>
      <c r="O383" s="27">
        <v>79315</v>
      </c>
      <c r="P383" s="50" t="s">
        <v>74</v>
      </c>
      <c r="Q383" s="27">
        <f t="shared" ref="Q383:S383" si="382">IFERROR(VLOOKUP(P383,B$8:E$125,2,0),0)</f>
        <v>522301</v>
      </c>
      <c r="R383" s="27" t="str">
        <f t="shared" si="382"/>
        <v>HAN.01.</v>
      </c>
      <c r="S383" s="341" t="str">
        <f t="shared" si="382"/>
        <v>Prowadzenie sprzedaży</v>
      </c>
      <c r="T383" s="42" t="s">
        <v>1219</v>
      </c>
      <c r="U383" s="34">
        <v>14</v>
      </c>
      <c r="V383" s="44">
        <v>11</v>
      </c>
      <c r="W383" s="78" t="s">
        <v>161</v>
      </c>
      <c r="X383" s="78">
        <v>0</v>
      </c>
      <c r="Y383" s="78">
        <v>0</v>
      </c>
      <c r="Z383" s="279" t="str">
        <f t="shared" si="234"/>
        <v>Centrum Kształcenia Zawodowego w Kłodzkiej Szkole Przedsiębiorczości w Kłodzku, ul. Szkolna 8, 57-300 Kłodzko</v>
      </c>
      <c r="AA383" s="61" t="s">
        <v>71</v>
      </c>
      <c r="AB383" s="38"/>
      <c r="AC383" s="38"/>
      <c r="AD383" s="38"/>
      <c r="AE383" s="39"/>
      <c r="AF383" s="39"/>
      <c r="AG383" s="39"/>
      <c r="AH383" s="39"/>
      <c r="AI383" s="39"/>
      <c r="AJ383" s="39"/>
      <c r="AK383" s="39"/>
      <c r="AL383" s="39"/>
      <c r="AM383" s="39"/>
      <c r="AN383" s="39"/>
      <c r="AO383" s="39"/>
      <c r="AP383" s="39"/>
      <c r="AQ383" s="39"/>
      <c r="AR383" s="39"/>
      <c r="AS383" s="39"/>
      <c r="AT383" s="39"/>
      <c r="AU383" s="98"/>
      <c r="AV383" s="39"/>
      <c r="AW383" s="39"/>
      <c r="AX383" s="39"/>
      <c r="AY383" s="39"/>
      <c r="AZ383" s="39"/>
      <c r="BA383" s="39"/>
      <c r="BB383" s="39"/>
      <c r="BC383" s="39"/>
      <c r="BD383" s="39"/>
      <c r="BE383" s="39"/>
      <c r="BF383" s="39"/>
      <c r="BG383" s="39"/>
      <c r="BH383" s="39"/>
      <c r="BI383" s="39"/>
      <c r="BJ383" s="39"/>
      <c r="BK383" s="39"/>
      <c r="BL383" s="39"/>
      <c r="BM383" s="39"/>
      <c r="BN383" s="39"/>
    </row>
    <row r="384" spans="1:66" ht="1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27">
        <v>484</v>
      </c>
      <c r="M384" s="50" t="s">
        <v>1402</v>
      </c>
      <c r="N384" s="27" t="s">
        <v>348</v>
      </c>
      <c r="O384" s="27">
        <v>21715</v>
      </c>
      <c r="P384" s="50" t="s">
        <v>114</v>
      </c>
      <c r="Q384" s="27">
        <f t="shared" ref="Q384:S384" si="383">IFERROR(VLOOKUP(P384,B$8:E$125,2,0),0)</f>
        <v>512001</v>
      </c>
      <c r="R384" s="27" t="str">
        <f t="shared" si="383"/>
        <v>HGT.02.</v>
      </c>
      <c r="S384" s="341" t="str">
        <f t="shared" si="383"/>
        <v> Przygotowanie i wydawanie dań</v>
      </c>
      <c r="T384" s="187" t="s">
        <v>1227</v>
      </c>
      <c r="U384" s="79">
        <v>5</v>
      </c>
      <c r="V384" s="79">
        <v>4</v>
      </c>
      <c r="W384" s="78" t="s">
        <v>161</v>
      </c>
      <c r="X384" s="79">
        <v>0</v>
      </c>
      <c r="Y384" s="79">
        <v>0</v>
      </c>
      <c r="Z384" s="279" t="str">
        <f t="shared" si="234"/>
        <v>Centrum Kształcenia Zawodowego w Świdnicy, 58-105 Świdnica, ul. Gen. Władysława Sikorskiego 41</v>
      </c>
      <c r="AA384" s="61" t="s">
        <v>34</v>
      </c>
      <c r="AB384" s="38"/>
      <c r="AC384" s="38"/>
      <c r="AD384" s="38"/>
      <c r="AE384" s="39"/>
      <c r="AF384" s="39"/>
      <c r="AG384" s="39"/>
      <c r="AH384" s="39"/>
      <c r="AI384" s="39"/>
      <c r="AJ384" s="39"/>
      <c r="AK384" s="39"/>
      <c r="AL384" s="39"/>
      <c r="AM384" s="39"/>
      <c r="AN384" s="39"/>
      <c r="AO384" s="39"/>
      <c r="AP384" s="39"/>
      <c r="AQ384" s="39"/>
      <c r="AR384" s="39"/>
      <c r="AS384" s="39"/>
      <c r="AT384" s="39"/>
      <c r="AU384" s="39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</row>
    <row r="385" spans="1:66" ht="1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27">
        <v>485</v>
      </c>
      <c r="M385" s="50" t="s">
        <v>1402</v>
      </c>
      <c r="N385" s="27" t="s">
        <v>348</v>
      </c>
      <c r="O385" s="27">
        <v>21715</v>
      </c>
      <c r="P385" s="50" t="s">
        <v>61</v>
      </c>
      <c r="Q385" s="27">
        <f t="shared" ref="Q385:S385" si="384">IFERROR(VLOOKUP(P385,B$8:E$125,2,0),0)</f>
        <v>723103</v>
      </c>
      <c r="R385" s="27" t="str">
        <f t="shared" si="384"/>
        <v>MOT.05.</v>
      </c>
      <c r="S385" s="341" t="str">
        <f t="shared" si="384"/>
        <v>Obsługa, diagnozowanie oraz naprawa pojazdów samochodowych</v>
      </c>
      <c r="T385" s="46" t="s">
        <v>366</v>
      </c>
      <c r="U385" s="79">
        <v>5</v>
      </c>
      <c r="V385" s="79">
        <v>0</v>
      </c>
      <c r="W385" s="78" t="s">
        <v>161</v>
      </c>
      <c r="X385" s="79">
        <v>0</v>
      </c>
      <c r="Y385" s="79">
        <v>0</v>
      </c>
      <c r="Z385" s="279" t="str">
        <f t="shared" si="234"/>
        <v>Centrum Kształcenia Zawodowego w Świdnicy, 58-105 Świdnica, ul. Gen. Władysława Sikorskiego 41</v>
      </c>
      <c r="AA385" s="61" t="s">
        <v>34</v>
      </c>
      <c r="AB385" s="38"/>
      <c r="AC385" s="38"/>
      <c r="AD385" s="38"/>
      <c r="AE385" s="39"/>
      <c r="AF385" s="39"/>
      <c r="AG385" s="39"/>
      <c r="AH385" s="39"/>
      <c r="AI385" s="39"/>
      <c r="AJ385" s="39"/>
      <c r="AK385" s="39"/>
      <c r="AL385" s="39"/>
      <c r="AM385" s="39"/>
      <c r="AN385" s="39"/>
      <c r="AO385" s="39"/>
      <c r="AP385" s="39"/>
      <c r="AQ385" s="39"/>
      <c r="AR385" s="39"/>
      <c r="AS385" s="39"/>
      <c r="AT385" s="39"/>
      <c r="AU385" s="265"/>
      <c r="AV385" s="236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</row>
    <row r="386" spans="1:66" ht="1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27">
        <v>457</v>
      </c>
      <c r="M386" s="50" t="s">
        <v>877</v>
      </c>
      <c r="N386" s="27" t="s">
        <v>878</v>
      </c>
      <c r="O386" s="27">
        <v>79824</v>
      </c>
      <c r="P386" s="50" t="s">
        <v>40</v>
      </c>
      <c r="Q386" s="27">
        <f t="shared" ref="Q386:S386" si="385">IFERROR(VLOOKUP(P386,B$8:E$125,2,0),0)</f>
        <v>741103</v>
      </c>
      <c r="R386" s="27" t="str">
        <f t="shared" si="385"/>
        <v>ELE.02.</v>
      </c>
      <c r="S386" s="341" t="str">
        <f t="shared" si="385"/>
        <v>Montaż, uruchamianie i konserwacja instalacji, maszyn i urządzeń elektrycznych</v>
      </c>
      <c r="T386" s="187" t="s">
        <v>140</v>
      </c>
      <c r="U386" s="79">
        <v>3</v>
      </c>
      <c r="V386" s="79">
        <v>0</v>
      </c>
      <c r="W386" s="27" t="s">
        <v>161</v>
      </c>
      <c r="X386" s="79">
        <v>3</v>
      </c>
      <c r="Y386" s="79">
        <v>0</v>
      </c>
      <c r="Z386" s="30" t="str">
        <f t="shared" si="234"/>
        <v>Centrum Kształcenia Zawodowego w Oleśnicy, ul. Wojska Polskiego 67</v>
      </c>
      <c r="AA386" s="61" t="s">
        <v>134</v>
      </c>
      <c r="AB386" s="7"/>
      <c r="AC386" s="38"/>
      <c r="AD386" s="38"/>
      <c r="AE386" s="39"/>
      <c r="AF386" s="39"/>
      <c r="AG386" s="39"/>
      <c r="AH386" s="39"/>
      <c r="AI386" s="39"/>
      <c r="AJ386" s="39"/>
      <c r="AK386" s="39"/>
      <c r="AL386" s="39"/>
      <c r="AM386" s="39"/>
      <c r="AN386" s="39"/>
      <c r="AO386" s="39"/>
      <c r="AP386" s="39"/>
      <c r="AQ386" s="39"/>
      <c r="AR386" s="39"/>
      <c r="AS386" s="39"/>
      <c r="AT386" s="39"/>
      <c r="AU386" s="39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</row>
    <row r="387" spans="1:66" ht="15" customHeigh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27">
        <v>458</v>
      </c>
      <c r="M387" s="50" t="s">
        <v>877</v>
      </c>
      <c r="N387" s="27" t="s">
        <v>878</v>
      </c>
      <c r="O387" s="27">
        <v>79824</v>
      </c>
      <c r="P387" s="50" t="s">
        <v>133</v>
      </c>
      <c r="Q387" s="27">
        <f t="shared" ref="Q387:S387" si="386">IFERROR(VLOOKUP(P387,B$8:E$125,2,0),0)</f>
        <v>753402</v>
      </c>
      <c r="R387" s="27" t="str">
        <f t="shared" si="386"/>
        <v>DRM.05.</v>
      </c>
      <c r="S387" s="341" t="str">
        <f t="shared" si="386"/>
        <v>Wykonywanie wyrobów tapicerowanych</v>
      </c>
      <c r="T387" s="187" t="s">
        <v>1227</v>
      </c>
      <c r="U387" s="79">
        <v>3</v>
      </c>
      <c r="V387" s="79">
        <v>0</v>
      </c>
      <c r="W387" s="27" t="s">
        <v>161</v>
      </c>
      <c r="X387" s="79">
        <v>3</v>
      </c>
      <c r="Y387" s="79">
        <v>0</v>
      </c>
      <c r="Z387" s="30" t="str">
        <f t="shared" si="234"/>
        <v>Centrum Kształcenia Zawodowego w Oleśnicy, ul. Wojska Polskiego 67</v>
      </c>
      <c r="AA387" s="61" t="s">
        <v>134</v>
      </c>
      <c r="AB387" s="38"/>
      <c r="AC387" s="38"/>
      <c r="AD387" s="38"/>
      <c r="AE387" s="39"/>
      <c r="AF387" s="39"/>
      <c r="AG387" s="39"/>
      <c r="AH387" s="39"/>
      <c r="AI387" s="39"/>
      <c r="AJ387" s="39"/>
      <c r="AK387" s="39"/>
      <c r="AL387" s="39"/>
      <c r="AM387" s="39"/>
      <c r="AN387" s="39"/>
      <c r="AO387" s="39"/>
      <c r="AP387" s="39"/>
      <c r="AQ387" s="39"/>
      <c r="AR387" s="39"/>
      <c r="AS387" s="39"/>
      <c r="AT387" s="39"/>
      <c r="AU387" s="39"/>
      <c r="AV387" s="39"/>
      <c r="AW387" s="39"/>
      <c r="AX387" s="39"/>
      <c r="AY387" s="39"/>
      <c r="AZ387" s="39"/>
      <c r="BA387" s="39"/>
      <c r="BB387" s="39"/>
      <c r="BC387" s="39"/>
      <c r="BD387" s="39"/>
      <c r="BE387" s="39"/>
      <c r="BF387" s="39"/>
      <c r="BG387" s="39"/>
      <c r="BH387" s="39"/>
      <c r="BI387" s="39"/>
      <c r="BJ387" s="39"/>
      <c r="BK387" s="39"/>
      <c r="BL387" s="39"/>
      <c r="BM387" s="39"/>
      <c r="BN387" s="39"/>
    </row>
    <row r="388" spans="1:66" ht="15" customHeigh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27">
        <v>459</v>
      </c>
      <c r="M388" s="50" t="s">
        <v>877</v>
      </c>
      <c r="N388" s="27" t="s">
        <v>878</v>
      </c>
      <c r="O388" s="27">
        <v>79824</v>
      </c>
      <c r="P388" s="50" t="s">
        <v>92</v>
      </c>
      <c r="Q388" s="27">
        <f t="shared" ref="Q388:S388" si="387">IFERROR(VLOOKUP(P388,B$8:E$125,2,0),0)</f>
        <v>752205</v>
      </c>
      <c r="R388" s="27" t="str">
        <f t="shared" si="387"/>
        <v>DRM.04.</v>
      </c>
      <c r="S388" s="341" t="str">
        <f t="shared" si="387"/>
        <v> Wytwarzanie wyrobów z drewna i materiałów drewnopochodnych</v>
      </c>
      <c r="T388" s="31" t="s">
        <v>75</v>
      </c>
      <c r="U388" s="79">
        <v>1</v>
      </c>
      <c r="V388" s="79">
        <v>0</v>
      </c>
      <c r="W388" s="27" t="s">
        <v>161</v>
      </c>
      <c r="X388" s="79">
        <v>1</v>
      </c>
      <c r="Y388" s="79">
        <v>0</v>
      </c>
      <c r="Z388" s="30" t="str">
        <f t="shared" si="234"/>
        <v>Centrum Kształcenia Zawodowego w Oleśnicy, ul. Wojska Polskiego 67</v>
      </c>
      <c r="AA388" s="61" t="s">
        <v>134</v>
      </c>
      <c r="AB388" s="38"/>
      <c r="AC388" s="38"/>
      <c r="AD388" s="38"/>
      <c r="AE388" s="39"/>
      <c r="AF388" s="39"/>
      <c r="AG388" s="39"/>
      <c r="AH388" s="39"/>
      <c r="AI388" s="39"/>
      <c r="AJ388" s="39"/>
      <c r="AK388" s="39"/>
      <c r="AL388" s="39"/>
      <c r="AM388" s="39"/>
      <c r="AN388" s="39"/>
      <c r="AO388" s="39"/>
      <c r="AP388" s="39"/>
      <c r="AQ388" s="39"/>
      <c r="AR388" s="39"/>
      <c r="AS388" s="39"/>
      <c r="AT388" s="39"/>
      <c r="AU388" s="98" t="s">
        <v>1404</v>
      </c>
      <c r="AV388" s="39"/>
      <c r="AW388" s="39"/>
      <c r="AX388" s="39"/>
      <c r="AY388" s="39"/>
      <c r="AZ388" s="39"/>
      <c r="BA388" s="39"/>
      <c r="BB388" s="39"/>
      <c r="BC388" s="39"/>
      <c r="BD388" s="39"/>
      <c r="BE388" s="39"/>
      <c r="BF388" s="39"/>
      <c r="BG388" s="39"/>
      <c r="BH388" s="39"/>
      <c r="BI388" s="39"/>
      <c r="BJ388" s="39"/>
      <c r="BK388" s="39"/>
      <c r="BL388" s="39"/>
      <c r="BM388" s="39"/>
      <c r="BN388" s="39"/>
    </row>
    <row r="389" spans="1:66" ht="15" customHeigh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27">
        <v>461</v>
      </c>
      <c r="M389" s="50" t="s">
        <v>877</v>
      </c>
      <c r="N389" s="27" t="s">
        <v>878</v>
      </c>
      <c r="O389" s="27">
        <v>79824</v>
      </c>
      <c r="P389" s="50" t="s">
        <v>44</v>
      </c>
      <c r="Q389" s="27">
        <f t="shared" ref="Q389:S389" si="388">IFERROR(VLOOKUP(P389,B$8:E$125,2,0),0)</f>
        <v>514101</v>
      </c>
      <c r="R389" s="27" t="str">
        <f t="shared" si="388"/>
        <v>FRK.01.</v>
      </c>
      <c r="S389" s="341" t="str">
        <f t="shared" si="388"/>
        <v>Wykonywanie usług fryzjerskich</v>
      </c>
      <c r="T389" s="110" t="s">
        <v>1387</v>
      </c>
      <c r="U389" s="163">
        <v>3</v>
      </c>
      <c r="V389" s="163">
        <v>3</v>
      </c>
      <c r="W389" s="27" t="s">
        <v>161</v>
      </c>
      <c r="X389" s="34">
        <v>3</v>
      </c>
      <c r="Y389" s="34">
        <v>3</v>
      </c>
      <c r="Z389" s="279" t="str">
        <f t="shared" si="234"/>
        <v>Zespół Szkół Ponadpodstawowych im. Hipolita Cegielskiego w Ziębicach ul. Wojska Polskiego 3, 57-220 Ziębice</v>
      </c>
      <c r="AA389" s="61" t="s">
        <v>55</v>
      </c>
      <c r="AB389" s="38"/>
      <c r="AC389" s="38"/>
      <c r="AD389" s="38"/>
      <c r="AE389" s="39"/>
      <c r="AF389" s="39"/>
      <c r="AG389" s="39"/>
      <c r="AH389" s="39"/>
      <c r="AI389" s="39"/>
      <c r="AJ389" s="39"/>
      <c r="AK389" s="39"/>
      <c r="AL389" s="39"/>
      <c r="AM389" s="39"/>
      <c r="AN389" s="39"/>
      <c r="AO389" s="39"/>
      <c r="AP389" s="39"/>
      <c r="AQ389" s="39"/>
      <c r="AR389" s="39"/>
      <c r="AS389" s="39"/>
      <c r="AT389" s="39"/>
      <c r="AU389" s="98"/>
      <c r="AV389" s="39"/>
      <c r="AW389" s="39"/>
      <c r="AX389" s="39"/>
      <c r="AY389" s="39"/>
      <c r="AZ389" s="39"/>
      <c r="BA389" s="39"/>
      <c r="BB389" s="39"/>
      <c r="BC389" s="39"/>
      <c r="BD389" s="39"/>
      <c r="BE389" s="39"/>
      <c r="BF389" s="39"/>
      <c r="BG389" s="39"/>
      <c r="BH389" s="39"/>
      <c r="BI389" s="39"/>
      <c r="BJ389" s="39"/>
      <c r="BK389" s="39"/>
      <c r="BL389" s="39"/>
      <c r="BM389" s="39"/>
      <c r="BN389" s="39"/>
    </row>
    <row r="390" spans="1:66" ht="15" customHeigh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27">
        <v>460</v>
      </c>
      <c r="M390" s="50" t="s">
        <v>877</v>
      </c>
      <c r="N390" s="27" t="s">
        <v>878</v>
      </c>
      <c r="O390" s="27">
        <v>79824</v>
      </c>
      <c r="P390" s="50" t="s">
        <v>114</v>
      </c>
      <c r="Q390" s="27">
        <f t="shared" ref="Q390:S390" si="389">IFERROR(VLOOKUP(P390,B$8:E$125,2,0),0)</f>
        <v>512001</v>
      </c>
      <c r="R390" s="27" t="str">
        <f t="shared" si="389"/>
        <v>HGT.02.</v>
      </c>
      <c r="S390" s="341" t="str">
        <f t="shared" si="389"/>
        <v> Przygotowanie i wydawanie dań</v>
      </c>
      <c r="T390" s="369" t="s">
        <v>1395</v>
      </c>
      <c r="U390" s="163">
        <v>3</v>
      </c>
      <c r="V390" s="163">
        <v>0</v>
      </c>
      <c r="W390" s="27" t="s">
        <v>161</v>
      </c>
      <c r="X390" s="79">
        <v>3</v>
      </c>
      <c r="Y390" s="79">
        <v>0</v>
      </c>
      <c r="Z390" s="30" t="str">
        <f t="shared" si="234"/>
        <v>Zespół Szkół Ponadpodstawowych im. Hipolita Cegielskiego w Ziębicach ul. Wojska Polskiego 3, 57-220 Ziębice</v>
      </c>
      <c r="AA390" s="61" t="s">
        <v>55</v>
      </c>
      <c r="AB390" s="38"/>
      <c r="AC390" s="38"/>
      <c r="AD390" s="38"/>
      <c r="AE390" s="39"/>
      <c r="AF390" s="39"/>
      <c r="AG390" s="39"/>
      <c r="AH390" s="39"/>
      <c r="AI390" s="39"/>
      <c r="AJ390" s="39"/>
      <c r="AK390" s="39"/>
      <c r="AL390" s="39"/>
      <c r="AM390" s="39"/>
      <c r="AN390" s="39"/>
      <c r="AO390" s="39"/>
      <c r="AP390" s="39"/>
      <c r="AQ390" s="39"/>
      <c r="AR390" s="39"/>
      <c r="AS390" s="39"/>
      <c r="AT390" s="39"/>
      <c r="AU390" s="98"/>
      <c r="AV390" s="39"/>
      <c r="AW390" s="39"/>
      <c r="AX390" s="39"/>
      <c r="AY390" s="39"/>
      <c r="AZ390" s="39"/>
      <c r="BA390" s="39"/>
      <c r="BB390" s="39"/>
      <c r="BC390" s="39"/>
      <c r="BD390" s="39"/>
      <c r="BE390" s="39"/>
      <c r="BF390" s="39"/>
      <c r="BG390" s="39"/>
      <c r="BH390" s="39"/>
      <c r="BI390" s="39"/>
      <c r="BJ390" s="39"/>
      <c r="BK390" s="39"/>
      <c r="BL390" s="39"/>
      <c r="BM390" s="39"/>
      <c r="BN390" s="39"/>
    </row>
    <row r="391" spans="1:66" ht="15" customHeigh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27">
        <v>462</v>
      </c>
      <c r="M391" s="50" t="s">
        <v>877</v>
      </c>
      <c r="N391" s="27" t="s">
        <v>878</v>
      </c>
      <c r="O391" s="27">
        <v>79824</v>
      </c>
      <c r="P391" s="50" t="s">
        <v>74</v>
      </c>
      <c r="Q391" s="27">
        <f t="shared" ref="Q391:S391" si="390">IFERROR(VLOOKUP(P391,B$8:E$125,2,0),0)</f>
        <v>522301</v>
      </c>
      <c r="R391" s="27" t="str">
        <f t="shared" si="390"/>
        <v>HAN.01.</v>
      </c>
      <c r="S391" s="341" t="str">
        <f t="shared" si="390"/>
        <v>Prowadzenie sprzedaży</v>
      </c>
      <c r="T391" s="110" t="s">
        <v>611</v>
      </c>
      <c r="U391" s="163">
        <v>15</v>
      </c>
      <c r="V391" s="163">
        <v>11</v>
      </c>
      <c r="W391" s="348" t="s">
        <v>161</v>
      </c>
      <c r="X391" s="34">
        <v>15</v>
      </c>
      <c r="Y391" s="34">
        <v>11</v>
      </c>
      <c r="Z391" s="30" t="str">
        <f t="shared" si="234"/>
        <v>Zespół Szkół Ponadpodstawowych im. Hipolita Cegielskiego w Ziębicach ul. Wojska Polskiego 3, 57-220 Ziębice</v>
      </c>
      <c r="AA391" s="61" t="s">
        <v>55</v>
      </c>
      <c r="AB391" s="38"/>
      <c r="AC391" s="38"/>
      <c r="AD391" s="38"/>
      <c r="AE391" s="39"/>
      <c r="AF391" s="39"/>
      <c r="AG391" s="39"/>
      <c r="AH391" s="39"/>
      <c r="AI391" s="39"/>
      <c r="AJ391" s="39"/>
      <c r="AK391" s="39"/>
      <c r="AL391" s="39"/>
      <c r="AM391" s="39"/>
      <c r="AN391" s="39"/>
      <c r="AO391" s="39"/>
      <c r="AP391" s="39"/>
      <c r="AQ391" s="39"/>
      <c r="AR391" s="39"/>
      <c r="AS391" s="39"/>
      <c r="AT391" s="39"/>
      <c r="AU391" s="98"/>
      <c r="AV391" s="39"/>
      <c r="AW391" s="39"/>
      <c r="AX391" s="39"/>
      <c r="AY391" s="39"/>
      <c r="AZ391" s="39"/>
      <c r="BA391" s="39"/>
      <c r="BB391" s="39"/>
      <c r="BC391" s="39"/>
      <c r="BD391" s="39"/>
      <c r="BE391" s="39"/>
      <c r="BF391" s="39"/>
      <c r="BG391" s="39"/>
      <c r="BH391" s="39"/>
      <c r="BI391" s="39"/>
      <c r="BJ391" s="39"/>
      <c r="BK391" s="39"/>
      <c r="BL391" s="39"/>
      <c r="BM391" s="39"/>
      <c r="BN391" s="39"/>
    </row>
    <row r="392" spans="1:66" ht="15" customHeigh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27">
        <v>543</v>
      </c>
      <c r="M392" s="30" t="s">
        <v>1405</v>
      </c>
      <c r="N392" s="27" t="s">
        <v>974</v>
      </c>
      <c r="O392" s="27">
        <v>81656</v>
      </c>
      <c r="P392" s="50" t="s">
        <v>40</v>
      </c>
      <c r="Q392" s="27">
        <f t="shared" ref="Q392:S392" si="391">IFERROR(VLOOKUP(P392,B$8:E$125,2,0),0)</f>
        <v>741103</v>
      </c>
      <c r="R392" s="27" t="str">
        <f t="shared" si="391"/>
        <v>ELE.02.</v>
      </c>
      <c r="S392" s="341" t="str">
        <f t="shared" si="391"/>
        <v>Montaż, uruchamianie i konserwacja instalacji, maszyn i urządzeń elektrycznych</v>
      </c>
      <c r="T392" s="187" t="s">
        <v>140</v>
      </c>
      <c r="U392" s="79">
        <v>2</v>
      </c>
      <c r="V392" s="80">
        <v>0</v>
      </c>
      <c r="W392" s="27" t="s">
        <v>161</v>
      </c>
      <c r="X392" s="79">
        <v>0</v>
      </c>
      <c r="Y392" s="79">
        <v>0</v>
      </c>
      <c r="Z392" s="36" t="str">
        <f t="shared" si="234"/>
        <v>Centrum Kształcenia Zawodowego w Oleśnicy, ul. Wojska Polskiego 67</v>
      </c>
      <c r="AA392" s="61" t="s">
        <v>134</v>
      </c>
      <c r="AB392" s="38"/>
      <c r="AC392" s="38"/>
      <c r="AD392" s="38"/>
      <c r="AE392" s="39"/>
      <c r="AF392" s="39"/>
      <c r="AG392" s="39"/>
      <c r="AH392" s="39"/>
      <c r="AI392" s="39"/>
      <c r="AJ392" s="39"/>
      <c r="AK392" s="39"/>
      <c r="AL392" s="39"/>
      <c r="AM392" s="39"/>
      <c r="AN392" s="39"/>
      <c r="AO392" s="39"/>
      <c r="AP392" s="39"/>
      <c r="AQ392" s="39"/>
      <c r="AR392" s="39"/>
      <c r="AS392" s="39"/>
      <c r="AT392" s="39"/>
      <c r="AU392" s="39"/>
      <c r="AV392" s="39"/>
      <c r="AW392" s="39"/>
      <c r="AX392" s="39"/>
      <c r="AY392" s="39"/>
      <c r="AZ392" s="39"/>
      <c r="BA392" s="39"/>
      <c r="BB392" s="39"/>
      <c r="BC392" s="39"/>
      <c r="BD392" s="39"/>
      <c r="BE392" s="39"/>
      <c r="BF392" s="39"/>
      <c r="BG392" s="39"/>
      <c r="BH392" s="39"/>
      <c r="BI392" s="39"/>
      <c r="BJ392" s="39"/>
      <c r="BK392" s="39"/>
      <c r="BL392" s="39"/>
      <c r="BM392" s="39"/>
      <c r="BN392" s="39"/>
    </row>
    <row r="393" spans="1:66" ht="15" customHeigh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27">
        <v>549</v>
      </c>
      <c r="M393" s="30" t="s">
        <v>1405</v>
      </c>
      <c r="N393" s="27" t="s">
        <v>974</v>
      </c>
      <c r="O393" s="27">
        <v>81656</v>
      </c>
      <c r="P393" s="50" t="s">
        <v>109</v>
      </c>
      <c r="Q393" s="27">
        <f t="shared" ref="Q393:S393" si="392">IFERROR(VLOOKUP(P393,B$8:E$125,2,0),0)</f>
        <v>753105</v>
      </c>
      <c r="R393" s="27" t="str">
        <f t="shared" si="392"/>
        <v>MOD.03.</v>
      </c>
      <c r="S393" s="341" t="str">
        <f t="shared" si="392"/>
        <v>Projektowanie i wytwarzanie wyrobów odzieżowych</v>
      </c>
      <c r="T393" s="78" t="s">
        <v>1398</v>
      </c>
      <c r="U393" s="79">
        <v>1</v>
      </c>
      <c r="V393" s="79">
        <v>1</v>
      </c>
      <c r="W393" s="27" t="s">
        <v>161</v>
      </c>
      <c r="X393" s="79">
        <v>0</v>
      </c>
      <c r="Y393" s="79">
        <v>0</v>
      </c>
      <c r="Z393" s="30" t="str">
        <f t="shared" si="234"/>
        <v>Ośrodek Dokształcania i Doskonalenia Zawodowego w Krotoszynie</v>
      </c>
      <c r="AA393" s="61" t="s">
        <v>100</v>
      </c>
      <c r="AB393" s="38"/>
      <c r="AC393" s="38"/>
      <c r="AD393" s="38"/>
      <c r="AE393" s="39"/>
      <c r="AF393" s="39"/>
      <c r="AG393" s="39"/>
      <c r="AH393" s="39"/>
      <c r="AI393" s="39"/>
      <c r="AJ393" s="39"/>
      <c r="AK393" s="39"/>
      <c r="AL393" s="39"/>
      <c r="AM393" s="39"/>
      <c r="AN393" s="39"/>
      <c r="AO393" s="39"/>
      <c r="AP393" s="39"/>
      <c r="AQ393" s="39"/>
      <c r="AR393" s="39"/>
      <c r="AS393" s="39"/>
      <c r="AT393" s="39"/>
      <c r="AU393" s="39"/>
      <c r="AV393" s="39"/>
      <c r="AW393" s="39"/>
      <c r="AX393" s="39"/>
      <c r="AY393" s="39"/>
      <c r="AZ393" s="39"/>
      <c r="BA393" s="39"/>
      <c r="BB393" s="39"/>
      <c r="BC393" s="39"/>
      <c r="BD393" s="39"/>
      <c r="BE393" s="39"/>
      <c r="BF393" s="39"/>
      <c r="BG393" s="39"/>
      <c r="BH393" s="39"/>
      <c r="BI393" s="39"/>
      <c r="BJ393" s="39"/>
      <c r="BK393" s="39"/>
      <c r="BL393" s="39"/>
      <c r="BM393" s="39"/>
      <c r="BN393" s="39"/>
    </row>
    <row r="394" spans="1:66" ht="15" customHeigh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27">
        <v>548</v>
      </c>
      <c r="M394" s="30" t="s">
        <v>1405</v>
      </c>
      <c r="N394" s="27" t="s">
        <v>974</v>
      </c>
      <c r="O394" s="27">
        <v>81656</v>
      </c>
      <c r="P394" s="50" t="s">
        <v>114</v>
      </c>
      <c r="Q394" s="27">
        <f t="shared" ref="Q394:S394" si="393">IFERROR(VLOOKUP(P394,B$8:E$125,2,0),0)</f>
        <v>512001</v>
      </c>
      <c r="R394" s="27" t="str">
        <f t="shared" si="393"/>
        <v>HGT.02.</v>
      </c>
      <c r="S394" s="341" t="str">
        <f t="shared" si="393"/>
        <v> Przygotowanie i wydawanie dań</v>
      </c>
      <c r="T394" s="152" t="s">
        <v>1366</v>
      </c>
      <c r="U394" s="79">
        <v>1</v>
      </c>
      <c r="V394" s="79">
        <v>1</v>
      </c>
      <c r="W394" s="27" t="s">
        <v>161</v>
      </c>
      <c r="X394" s="79">
        <v>0</v>
      </c>
      <c r="Y394" s="79">
        <v>0</v>
      </c>
      <c r="Z394" s="346" t="str">
        <f t="shared" si="234"/>
        <v>Centrum Kształcenia Zawodowego w Oleśnicy, ul. Wojska Polskiego 67</v>
      </c>
      <c r="AA394" s="61" t="s">
        <v>134</v>
      </c>
      <c r="AB394" s="38"/>
      <c r="AC394" s="38"/>
      <c r="AD394" s="38"/>
      <c r="AE394" s="39"/>
      <c r="AF394" s="39"/>
      <c r="AG394" s="39"/>
      <c r="AH394" s="39"/>
      <c r="AI394" s="39"/>
      <c r="AJ394" s="39"/>
      <c r="AK394" s="39"/>
      <c r="AL394" s="39"/>
      <c r="AM394" s="39"/>
      <c r="AN394" s="39"/>
      <c r="AO394" s="39"/>
      <c r="AP394" s="39"/>
      <c r="AQ394" s="39"/>
      <c r="AR394" s="39"/>
      <c r="AS394" s="39"/>
      <c r="AT394" s="39"/>
      <c r="AU394" s="39"/>
      <c r="AV394" s="39"/>
      <c r="AW394" s="39"/>
      <c r="AX394" s="39"/>
      <c r="AY394" s="39"/>
      <c r="AZ394" s="39"/>
      <c r="BA394" s="39"/>
      <c r="BB394" s="39"/>
      <c r="BC394" s="39"/>
      <c r="BD394" s="39"/>
      <c r="BE394" s="39"/>
      <c r="BF394" s="39"/>
      <c r="BG394" s="39"/>
      <c r="BH394" s="39"/>
      <c r="BI394" s="39"/>
      <c r="BJ394" s="39"/>
      <c r="BK394" s="39"/>
      <c r="BL394" s="39"/>
      <c r="BM394" s="39"/>
      <c r="BN394" s="39"/>
    </row>
    <row r="395" spans="1:66" ht="15" customHeigh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27">
        <v>546</v>
      </c>
      <c r="M395" s="30" t="s">
        <v>1405</v>
      </c>
      <c r="N395" s="27" t="s">
        <v>974</v>
      </c>
      <c r="O395" s="27">
        <v>81656</v>
      </c>
      <c r="P395" s="50" t="s">
        <v>61</v>
      </c>
      <c r="Q395" s="27">
        <f t="shared" ref="Q395:S395" si="394">IFERROR(VLOOKUP(P395,B$8:E$125,2,0),0)</f>
        <v>723103</v>
      </c>
      <c r="R395" s="27" t="str">
        <f t="shared" si="394"/>
        <v>MOT.05.</v>
      </c>
      <c r="S395" s="341" t="str">
        <f t="shared" si="394"/>
        <v>Obsługa, diagnozowanie oraz naprawa pojazdów samochodowych</v>
      </c>
      <c r="T395" s="315" t="s">
        <v>140</v>
      </c>
      <c r="U395" s="272">
        <v>5</v>
      </c>
      <c r="V395" s="272">
        <v>0</v>
      </c>
      <c r="W395" s="27" t="s">
        <v>161</v>
      </c>
      <c r="X395" s="79">
        <v>0</v>
      </c>
      <c r="Y395" s="79">
        <v>0</v>
      </c>
      <c r="Z395" s="30" t="str">
        <f t="shared" si="234"/>
        <v>Centrum Kształcenia Zawodowego w Oleśnicy, ul. Wojska Polskiego 67</v>
      </c>
      <c r="AA395" s="61" t="s">
        <v>134</v>
      </c>
      <c r="AB395" s="66"/>
      <c r="AC395" s="66"/>
      <c r="AD395" s="38"/>
      <c r="AE395" s="39"/>
      <c r="AF395" s="39"/>
      <c r="AG395" s="39"/>
      <c r="AH395" s="39"/>
      <c r="AI395" s="39"/>
      <c r="AJ395" s="39"/>
      <c r="AK395" s="39"/>
      <c r="AL395" s="39"/>
      <c r="AM395" s="39"/>
      <c r="AN395" s="39"/>
      <c r="AO395" s="39"/>
      <c r="AP395" s="39"/>
      <c r="AQ395" s="39"/>
      <c r="AR395" s="39"/>
      <c r="AS395" s="39"/>
      <c r="AT395" s="39"/>
      <c r="AU395" s="39"/>
      <c r="AV395" s="39"/>
      <c r="AW395" s="39"/>
      <c r="AX395" s="39"/>
      <c r="AY395" s="39"/>
      <c r="AZ395" s="39"/>
      <c r="BA395" s="39"/>
      <c r="BB395" s="39"/>
      <c r="BC395" s="39"/>
      <c r="BD395" s="39"/>
      <c r="BE395" s="39"/>
      <c r="BF395" s="39"/>
      <c r="BG395" s="39"/>
      <c r="BH395" s="39"/>
      <c r="BI395" s="39"/>
      <c r="BJ395" s="39"/>
      <c r="BK395" s="39"/>
      <c r="BL395" s="39"/>
      <c r="BM395" s="39"/>
      <c r="BN395" s="39"/>
    </row>
    <row r="396" spans="1:66" ht="15" customHeigh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27">
        <v>542</v>
      </c>
      <c r="M396" s="30" t="s">
        <v>1405</v>
      </c>
      <c r="N396" s="27" t="s">
        <v>974</v>
      </c>
      <c r="O396" s="27">
        <v>81656</v>
      </c>
      <c r="P396" s="50" t="s">
        <v>314</v>
      </c>
      <c r="Q396" s="27">
        <f t="shared" ref="Q396:S396" si="395">IFERROR(VLOOKUP(P396,B$8:E$125,2,0),0)</f>
        <v>723310</v>
      </c>
      <c r="R396" s="27" t="str">
        <f t="shared" si="395"/>
        <v>MEC.03.</v>
      </c>
      <c r="S396" s="341" t="str">
        <f t="shared" si="395"/>
        <v>Montaż i obsługa maszyn i urządzeń</v>
      </c>
      <c r="T396" s="315" t="s">
        <v>1228</v>
      </c>
      <c r="U396" s="272">
        <v>1</v>
      </c>
      <c r="V396" s="272">
        <v>0</v>
      </c>
      <c r="W396" s="27" t="s">
        <v>161</v>
      </c>
      <c r="X396" s="79">
        <v>1</v>
      </c>
      <c r="Y396" s="79">
        <v>0</v>
      </c>
      <c r="Z396" s="36" t="str">
        <f t="shared" si="234"/>
        <v>Centrum Kształcenia Zawodowego nr 1 w Gliwicach Gliwickie Centrum Edukacji u.Stefana Okrzei 20</v>
      </c>
      <c r="AA396" s="61" t="s">
        <v>72</v>
      </c>
      <c r="AB396" s="70"/>
      <c r="AC396" s="38"/>
      <c r="AD396" s="38"/>
      <c r="AE396" s="39"/>
      <c r="AF396" s="39"/>
      <c r="AG396" s="39"/>
      <c r="AH396" s="39"/>
      <c r="AI396" s="39"/>
      <c r="AJ396" s="39"/>
      <c r="AK396" s="39"/>
      <c r="AL396" s="39"/>
      <c r="AM396" s="39"/>
      <c r="AN396" s="39"/>
      <c r="AO396" s="39"/>
      <c r="AP396" s="39"/>
      <c r="AQ396" s="39"/>
      <c r="AR396" s="39"/>
      <c r="AS396" s="39"/>
      <c r="AT396" s="39"/>
      <c r="AU396" s="39"/>
      <c r="AV396" s="39"/>
      <c r="AW396" s="39"/>
      <c r="AX396" s="39"/>
      <c r="AY396" s="39"/>
      <c r="AZ396" s="39"/>
      <c r="BA396" s="39"/>
      <c r="BB396" s="39"/>
      <c r="BC396" s="39"/>
      <c r="BD396" s="39"/>
      <c r="BE396" s="39"/>
      <c r="BF396" s="39"/>
      <c r="BG396" s="39"/>
      <c r="BH396" s="39"/>
      <c r="BI396" s="39"/>
      <c r="BJ396" s="39"/>
      <c r="BK396" s="39"/>
      <c r="BL396" s="39"/>
      <c r="BM396" s="39"/>
      <c r="BN396" s="39"/>
    </row>
    <row r="397" spans="1:66" ht="15" customHeigh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27">
        <v>547</v>
      </c>
      <c r="M397" s="30" t="s">
        <v>1405</v>
      </c>
      <c r="N397" s="27" t="s">
        <v>974</v>
      </c>
      <c r="O397" s="27">
        <v>81656</v>
      </c>
      <c r="P397" s="50" t="s">
        <v>124</v>
      </c>
      <c r="Q397" s="27">
        <f t="shared" ref="Q397:S397" si="396">IFERROR(VLOOKUP(P397,B$8:E$125,2,0),0)</f>
        <v>722307</v>
      </c>
      <c r="R397" s="27" t="str">
        <f t="shared" si="396"/>
        <v>MEC.05.</v>
      </c>
      <c r="S397" s="341" t="str">
        <f t="shared" si="396"/>
        <v> Użytkowanie obrabiarek skrawających</v>
      </c>
      <c r="T397" s="315" t="s">
        <v>89</v>
      </c>
      <c r="U397" s="272">
        <v>3</v>
      </c>
      <c r="V397" s="272">
        <v>0</v>
      </c>
      <c r="W397" s="348" t="s">
        <v>161</v>
      </c>
      <c r="X397" s="79">
        <v>0</v>
      </c>
      <c r="Y397" s="79">
        <v>0</v>
      </c>
      <c r="Z397" s="30" t="str">
        <f t="shared" si="234"/>
        <v>Centrum Kształcenia Zawodowego w Oleśnicy, ul. Wojska Polskiego 67</v>
      </c>
      <c r="AA397" s="61" t="s">
        <v>134</v>
      </c>
      <c r="AB397" s="66"/>
      <c r="AC397" s="38"/>
      <c r="AD397" s="38"/>
      <c r="AE397" s="39"/>
      <c r="AF397" s="39"/>
      <c r="AG397" s="39"/>
      <c r="AH397" s="39"/>
      <c r="AI397" s="39"/>
      <c r="AJ397" s="39"/>
      <c r="AK397" s="39"/>
      <c r="AL397" s="39"/>
      <c r="AM397" s="39"/>
      <c r="AN397" s="39"/>
      <c r="AO397" s="39"/>
      <c r="AP397" s="39"/>
      <c r="AQ397" s="39"/>
      <c r="AR397" s="39"/>
      <c r="AS397" s="39"/>
      <c r="AT397" s="39"/>
      <c r="AU397" s="39"/>
      <c r="AV397" s="39"/>
      <c r="AW397" s="39"/>
      <c r="AX397" s="39"/>
      <c r="AY397" s="39"/>
      <c r="AZ397" s="39"/>
      <c r="BA397" s="39"/>
      <c r="BB397" s="39"/>
      <c r="BC397" s="39"/>
      <c r="BD397" s="39"/>
      <c r="BE397" s="39"/>
      <c r="BF397" s="39"/>
      <c r="BG397" s="39"/>
      <c r="BH397" s="39"/>
      <c r="BI397" s="39"/>
      <c r="BJ397" s="39"/>
      <c r="BK397" s="39"/>
      <c r="BL397" s="39"/>
      <c r="BM397" s="39"/>
      <c r="BN397" s="39"/>
    </row>
    <row r="398" spans="1:66" ht="15" customHeigh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27">
        <v>545</v>
      </c>
      <c r="M398" s="30" t="s">
        <v>1405</v>
      </c>
      <c r="N398" s="27" t="s">
        <v>974</v>
      </c>
      <c r="O398" s="27">
        <v>81656</v>
      </c>
      <c r="P398" s="50" t="s">
        <v>74</v>
      </c>
      <c r="Q398" s="27">
        <f t="shared" ref="Q398:S398" si="397">IFERROR(VLOOKUP(P398,B$8:E$125,2,0),0)</f>
        <v>522301</v>
      </c>
      <c r="R398" s="27" t="str">
        <f t="shared" si="397"/>
        <v>HAN.01.</v>
      </c>
      <c r="S398" s="341" t="str">
        <f t="shared" si="397"/>
        <v>Prowadzenie sprzedaży</v>
      </c>
      <c r="T398" s="187" t="s">
        <v>116</v>
      </c>
      <c r="U398" s="79">
        <v>3</v>
      </c>
      <c r="V398" s="79">
        <v>2</v>
      </c>
      <c r="W398" s="27" t="s">
        <v>161</v>
      </c>
      <c r="X398" s="79">
        <v>0</v>
      </c>
      <c r="Y398" s="79">
        <v>0</v>
      </c>
      <c r="Z398" s="36" t="str">
        <f t="shared" si="234"/>
        <v>Centrum Kształcenia Zawodowego w Oleśnicy, ul. Wojska Polskiego 67</v>
      </c>
      <c r="AA398" s="61" t="s">
        <v>134</v>
      </c>
      <c r="AB398" s="66"/>
      <c r="AC398" s="38"/>
      <c r="AD398" s="38"/>
      <c r="AE398" s="39"/>
      <c r="AF398" s="39"/>
      <c r="AG398" s="39"/>
      <c r="AH398" s="39"/>
      <c r="AI398" s="39"/>
      <c r="AJ398" s="39"/>
      <c r="AK398" s="39"/>
      <c r="AL398" s="39"/>
      <c r="AM398" s="39"/>
      <c r="AN398" s="39"/>
      <c r="AO398" s="39"/>
      <c r="AP398" s="39"/>
      <c r="AQ398" s="39"/>
      <c r="AR398" s="39"/>
      <c r="AS398" s="39"/>
      <c r="AT398" s="39"/>
      <c r="AU398" s="39"/>
      <c r="AV398" s="39"/>
      <c r="AW398" s="39"/>
      <c r="AX398" s="39"/>
      <c r="AY398" s="39"/>
      <c r="AZ398" s="39"/>
      <c r="BA398" s="39"/>
      <c r="BB398" s="39"/>
      <c r="BC398" s="39"/>
      <c r="BD398" s="39"/>
      <c r="BE398" s="39"/>
      <c r="BF398" s="39"/>
      <c r="BG398" s="39"/>
      <c r="BH398" s="39"/>
      <c r="BI398" s="39"/>
      <c r="BJ398" s="39"/>
      <c r="BK398" s="39"/>
      <c r="BL398" s="39"/>
      <c r="BM398" s="39"/>
      <c r="BN398" s="39"/>
    </row>
    <row r="399" spans="1:66" ht="15" customHeigh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27">
        <v>541</v>
      </c>
      <c r="M399" s="30" t="s">
        <v>1405</v>
      </c>
      <c r="N399" s="27" t="s">
        <v>974</v>
      </c>
      <c r="O399" s="27">
        <v>81656</v>
      </c>
      <c r="P399" s="50" t="s">
        <v>92</v>
      </c>
      <c r="Q399" s="27">
        <f t="shared" ref="Q399:S399" si="398">IFERROR(VLOOKUP(P399,B$8:E$125,2,0),0)</f>
        <v>752205</v>
      </c>
      <c r="R399" s="27" t="str">
        <f t="shared" si="398"/>
        <v>DRM.04.</v>
      </c>
      <c r="S399" s="341" t="str">
        <f t="shared" si="398"/>
        <v> Wytwarzanie wyrobów z drewna i materiałów drewnopochodnych</v>
      </c>
      <c r="T399" s="187" t="s">
        <v>366</v>
      </c>
      <c r="U399" s="79">
        <v>10</v>
      </c>
      <c r="V399" s="79">
        <v>0</v>
      </c>
      <c r="W399" s="27" t="s">
        <v>161</v>
      </c>
      <c r="X399" s="79">
        <v>0</v>
      </c>
      <c r="Y399" s="79">
        <v>0</v>
      </c>
      <c r="Z399" s="279" t="str">
        <f t="shared" si="234"/>
        <v>Centrum Kształcenia Zawodowego w Oleśnicy, ul. Wojska Polskiego 67</v>
      </c>
      <c r="AA399" s="61" t="s">
        <v>134</v>
      </c>
      <c r="AB399" s="66"/>
      <c r="AC399" s="38" t="s">
        <v>34</v>
      </c>
      <c r="AD399" s="38"/>
      <c r="AE399" s="39"/>
      <c r="AF399" s="39"/>
      <c r="AG399" s="39"/>
      <c r="AH399" s="39"/>
      <c r="AI399" s="39"/>
      <c r="AJ399" s="39"/>
      <c r="AK399" s="39"/>
      <c r="AL399" s="39"/>
      <c r="AM399" s="39"/>
      <c r="AN399" s="39"/>
      <c r="AO399" s="39"/>
      <c r="AP399" s="39"/>
      <c r="AQ399" s="39"/>
      <c r="AR399" s="39"/>
      <c r="AS399" s="39"/>
      <c r="AT399" s="39"/>
      <c r="AU399" s="39"/>
      <c r="AV399" s="39"/>
      <c r="AW399" s="39"/>
      <c r="AX399" s="39"/>
      <c r="AY399" s="39"/>
      <c r="AZ399" s="39"/>
      <c r="BA399" s="39"/>
      <c r="BB399" s="39"/>
      <c r="BC399" s="39"/>
      <c r="BD399" s="39"/>
      <c r="BE399" s="39"/>
      <c r="BF399" s="39"/>
      <c r="BG399" s="39"/>
      <c r="BH399" s="39"/>
      <c r="BI399" s="39"/>
      <c r="BJ399" s="39"/>
      <c r="BK399" s="39"/>
      <c r="BL399" s="39"/>
      <c r="BM399" s="39"/>
      <c r="BN399" s="39"/>
    </row>
    <row r="400" spans="1:66" ht="15" customHeigh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27">
        <v>544</v>
      </c>
      <c r="M400" s="30" t="s">
        <v>1405</v>
      </c>
      <c r="N400" s="27" t="s">
        <v>974</v>
      </c>
      <c r="O400" s="27">
        <v>81656</v>
      </c>
      <c r="P400" s="50" t="s">
        <v>133</v>
      </c>
      <c r="Q400" s="27">
        <f t="shared" ref="Q400:S400" si="399">IFERROR(VLOOKUP(P400,B$8:E$125,2,0),0)</f>
        <v>753402</v>
      </c>
      <c r="R400" s="27" t="str">
        <f t="shared" si="399"/>
        <v>DRM.05.</v>
      </c>
      <c r="S400" s="341" t="str">
        <f t="shared" si="399"/>
        <v>Wykonywanie wyrobów tapicerowanych</v>
      </c>
      <c r="T400" s="187" t="s">
        <v>216</v>
      </c>
      <c r="U400" s="79">
        <v>5</v>
      </c>
      <c r="V400" s="79">
        <v>0</v>
      </c>
      <c r="W400" s="27" t="s">
        <v>161</v>
      </c>
      <c r="X400" s="79">
        <v>0</v>
      </c>
      <c r="Y400" s="79">
        <v>0</v>
      </c>
      <c r="Z400" s="342" t="str">
        <f t="shared" si="234"/>
        <v>Centrum Kształcenia Zawodowego w Oleśnicy, ul. Wojska Polskiego 67</v>
      </c>
      <c r="AA400" s="61" t="s">
        <v>134</v>
      </c>
      <c r="AB400" s="38"/>
      <c r="AC400" s="38"/>
      <c r="AD400" s="38"/>
      <c r="AE400" s="39"/>
      <c r="AF400" s="39"/>
      <c r="AG400" s="39"/>
      <c r="AH400" s="39"/>
      <c r="AI400" s="39"/>
      <c r="AJ400" s="39"/>
      <c r="AK400" s="39"/>
      <c r="AL400" s="39"/>
      <c r="AM400" s="39"/>
      <c r="AN400" s="39"/>
      <c r="AO400" s="39"/>
      <c r="AP400" s="39"/>
      <c r="AQ400" s="39"/>
      <c r="AR400" s="39"/>
      <c r="AS400" s="39"/>
      <c r="AT400" s="39"/>
      <c r="AU400" s="39"/>
      <c r="AV400" s="98" t="s">
        <v>417</v>
      </c>
      <c r="AW400" s="39"/>
      <c r="AX400" s="39"/>
      <c r="AY400" s="39"/>
      <c r="AZ400" s="39"/>
      <c r="BA400" s="39"/>
      <c r="BB400" s="39"/>
      <c r="BC400" s="39"/>
      <c r="BD400" s="39"/>
      <c r="BE400" s="39"/>
      <c r="BF400" s="39"/>
      <c r="BG400" s="39"/>
      <c r="BH400" s="39"/>
      <c r="BI400" s="39"/>
      <c r="BJ400" s="39"/>
      <c r="BK400" s="39"/>
      <c r="BL400" s="39"/>
      <c r="BM400" s="39"/>
      <c r="BN400" s="39"/>
    </row>
    <row r="401" spans="1:66" ht="15" customHeigh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27">
        <v>463</v>
      </c>
      <c r="M401" s="50" t="s">
        <v>891</v>
      </c>
      <c r="N401" s="27" t="s">
        <v>892</v>
      </c>
      <c r="O401" s="27">
        <v>82519</v>
      </c>
      <c r="P401" s="50" t="s">
        <v>31</v>
      </c>
      <c r="Q401" s="27">
        <f t="shared" ref="Q401:S401" si="400">IFERROR(VLOOKUP(P401,B$8:E$125,2,0),0)</f>
        <v>751201</v>
      </c>
      <c r="R401" s="27" t="str">
        <f t="shared" si="400"/>
        <v>SPC.01.</v>
      </c>
      <c r="S401" s="341" t="str">
        <f t="shared" si="400"/>
        <v>Produkcja wyrobów cukierniczych</v>
      </c>
      <c r="T401" s="315" t="s">
        <v>160</v>
      </c>
      <c r="U401" s="102">
        <v>7</v>
      </c>
      <c r="V401" s="102">
        <v>6</v>
      </c>
      <c r="W401" s="27" t="s">
        <v>161</v>
      </c>
      <c r="X401" s="79">
        <v>0</v>
      </c>
      <c r="Y401" s="79">
        <v>0</v>
      </c>
      <c r="Z401" s="30" t="str">
        <f t="shared" si="234"/>
        <v>Centrum Kształcenia Zawodowego w Oleśnicy, ul. Wojska Polskiego 67</v>
      </c>
      <c r="AA401" s="61" t="s">
        <v>134</v>
      </c>
      <c r="AB401" s="7" t="s">
        <v>81</v>
      </c>
      <c r="AC401" s="38"/>
      <c r="AD401" s="38"/>
      <c r="AE401" s="39"/>
      <c r="AF401" s="39"/>
      <c r="AG401" s="39"/>
      <c r="AH401" s="39"/>
      <c r="AI401" s="39"/>
      <c r="AJ401" s="39"/>
      <c r="AK401" s="39"/>
      <c r="AL401" s="39"/>
      <c r="AM401" s="39"/>
      <c r="AN401" s="39"/>
      <c r="AO401" s="39"/>
      <c r="AP401" s="39"/>
      <c r="AQ401" s="39"/>
      <c r="AR401" s="39"/>
      <c r="AS401" s="39"/>
      <c r="AT401" s="39"/>
      <c r="AU401" s="98" t="s">
        <v>1294</v>
      </c>
      <c r="AV401" s="9"/>
      <c r="AW401" s="39"/>
      <c r="AX401" s="39"/>
      <c r="AY401" s="39"/>
      <c r="AZ401" s="39"/>
      <c r="BA401" s="39"/>
      <c r="BB401" s="39"/>
      <c r="BC401" s="39"/>
      <c r="BD401" s="39"/>
      <c r="BE401" s="39"/>
      <c r="BF401" s="39"/>
      <c r="BG401" s="39"/>
      <c r="BH401" s="39"/>
      <c r="BI401" s="39"/>
      <c r="BJ401" s="39"/>
      <c r="BK401" s="39"/>
      <c r="BL401" s="39"/>
      <c r="BM401" s="39"/>
      <c r="BN401" s="39"/>
    </row>
    <row r="402" spans="1:66" ht="15" customHeigh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27">
        <v>464</v>
      </c>
      <c r="M402" s="50" t="s">
        <v>891</v>
      </c>
      <c r="N402" s="27" t="s">
        <v>892</v>
      </c>
      <c r="O402" s="27">
        <v>82519</v>
      </c>
      <c r="P402" s="50" t="s">
        <v>143</v>
      </c>
      <c r="Q402" s="27">
        <f t="shared" ref="Q402:S402" si="401">IFERROR(VLOOKUP(P402,B$8:E$125,2,0),0)</f>
        <v>742117</v>
      </c>
      <c r="R402" s="27" t="str">
        <f t="shared" si="401"/>
        <v>ELM.02.</v>
      </c>
      <c r="S402" s="341" t="str">
        <f t="shared" si="401"/>
        <v>Montaż oraz instalowanie układów i urządzeń elektronicznych</v>
      </c>
      <c r="T402" s="152" t="s">
        <v>1364</v>
      </c>
      <c r="U402" s="79">
        <v>2</v>
      </c>
      <c r="V402" s="79">
        <v>0</v>
      </c>
      <c r="W402" s="27" t="s">
        <v>161</v>
      </c>
      <c r="X402" s="79">
        <v>2</v>
      </c>
      <c r="Y402" s="79">
        <v>0</v>
      </c>
      <c r="Z402" s="30" t="str">
        <f t="shared" si="234"/>
        <v>Centrum Kształcenia Zawodowego w Zespole Szkół i Placówek Kształcenia Zawodowego, ul.Botaniczna 66, 65-392  Zielona Góra</v>
      </c>
      <c r="AA402" s="61" t="s">
        <v>81</v>
      </c>
      <c r="AB402" s="7" t="s">
        <v>81</v>
      </c>
      <c r="AC402" s="38"/>
      <c r="AD402" s="38"/>
      <c r="AE402" s="39"/>
      <c r="AF402" s="39"/>
      <c r="AG402" s="39"/>
      <c r="AH402" s="39"/>
      <c r="AI402" s="39"/>
      <c r="AJ402" s="39"/>
      <c r="AK402" s="39"/>
      <c r="AL402" s="39"/>
      <c r="AM402" s="39"/>
      <c r="AN402" s="39"/>
      <c r="AO402" s="39"/>
      <c r="AP402" s="39"/>
      <c r="AQ402" s="39"/>
      <c r="AR402" s="39"/>
      <c r="AS402" s="39"/>
      <c r="AT402" s="39"/>
      <c r="AU402" s="39"/>
      <c r="AV402" s="39"/>
      <c r="AW402" s="39"/>
      <c r="AX402" s="39"/>
      <c r="AY402" s="39"/>
      <c r="AZ402" s="39"/>
      <c r="BA402" s="39"/>
      <c r="BB402" s="39"/>
      <c r="BC402" s="39"/>
      <c r="BD402" s="39"/>
      <c r="BE402" s="39"/>
      <c r="BF402" s="39"/>
      <c r="BG402" s="39"/>
      <c r="BH402" s="39"/>
      <c r="BI402" s="39"/>
      <c r="BJ402" s="39"/>
      <c r="BK402" s="39"/>
      <c r="BL402" s="39"/>
      <c r="BM402" s="39"/>
      <c r="BN402" s="39"/>
    </row>
    <row r="403" spans="1:66" ht="15" customHeigh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27">
        <v>465</v>
      </c>
      <c r="M403" s="50" t="s">
        <v>891</v>
      </c>
      <c r="N403" s="27" t="s">
        <v>892</v>
      </c>
      <c r="O403" s="27">
        <v>82519</v>
      </c>
      <c r="P403" s="50" t="s">
        <v>40</v>
      </c>
      <c r="Q403" s="27">
        <f t="shared" ref="Q403:S403" si="402">IFERROR(VLOOKUP(P403,B$8:E$125,2,0),0)</f>
        <v>741103</v>
      </c>
      <c r="R403" s="27" t="str">
        <f t="shared" si="402"/>
        <v>ELE.02.</v>
      </c>
      <c r="S403" s="341" t="str">
        <f t="shared" si="402"/>
        <v>Montaż, uruchamianie i konserwacja instalacji, maszyn i urządzeń elektrycznych</v>
      </c>
      <c r="T403" s="187" t="s">
        <v>366</v>
      </c>
      <c r="U403" s="79">
        <v>9</v>
      </c>
      <c r="V403" s="79">
        <v>0</v>
      </c>
      <c r="W403" s="27" t="s">
        <v>161</v>
      </c>
      <c r="X403" s="79">
        <v>0</v>
      </c>
      <c r="Y403" s="79">
        <v>0</v>
      </c>
      <c r="Z403" s="30" t="str">
        <f t="shared" si="234"/>
        <v>Centrum Kształcenia Zawodowego w Oleśnicy, ul. Wojska Polskiego 67</v>
      </c>
      <c r="AA403" s="61" t="s">
        <v>134</v>
      </c>
      <c r="AB403" s="7" t="s">
        <v>81</v>
      </c>
      <c r="AC403" s="66"/>
      <c r="AD403" s="38"/>
      <c r="AE403" s="39"/>
      <c r="AF403" s="39"/>
      <c r="AG403" s="39"/>
      <c r="AH403" s="39"/>
      <c r="AI403" s="39"/>
      <c r="AJ403" s="39"/>
      <c r="AK403" s="39"/>
      <c r="AL403" s="39"/>
      <c r="AM403" s="39"/>
      <c r="AN403" s="39"/>
      <c r="AO403" s="39"/>
      <c r="AP403" s="39"/>
      <c r="AQ403" s="39"/>
      <c r="AR403" s="39"/>
      <c r="AS403" s="39"/>
      <c r="AT403" s="39"/>
      <c r="AU403" s="39"/>
      <c r="AV403" s="39"/>
      <c r="AW403" s="39"/>
      <c r="AX403" s="39"/>
      <c r="AY403" s="39"/>
      <c r="AZ403" s="39"/>
      <c r="BA403" s="39"/>
      <c r="BB403" s="39"/>
      <c r="BC403" s="39"/>
      <c r="BD403" s="39"/>
      <c r="BE403" s="39"/>
      <c r="BF403" s="39"/>
      <c r="BG403" s="39"/>
      <c r="BH403" s="39"/>
      <c r="BI403" s="39"/>
      <c r="BJ403" s="39"/>
      <c r="BK403" s="39"/>
      <c r="BL403" s="39"/>
      <c r="BM403" s="39"/>
      <c r="BN403" s="39"/>
    </row>
    <row r="404" spans="1:66" ht="15" customHeigh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27">
        <v>466</v>
      </c>
      <c r="M404" s="50" t="s">
        <v>891</v>
      </c>
      <c r="N404" s="27" t="s">
        <v>892</v>
      </c>
      <c r="O404" s="27">
        <v>82519</v>
      </c>
      <c r="P404" s="50" t="s">
        <v>44</v>
      </c>
      <c r="Q404" s="27">
        <f t="shared" ref="Q404:S404" si="403">IFERROR(VLOOKUP(P404,B$8:E$125,2,0),0)</f>
        <v>514101</v>
      </c>
      <c r="R404" s="27" t="str">
        <f t="shared" si="403"/>
        <v>FRK.01.</v>
      </c>
      <c r="S404" s="341" t="str">
        <f t="shared" si="403"/>
        <v>Wykonywanie usług fryzjerskich</v>
      </c>
      <c r="T404" s="245" t="s">
        <v>216</v>
      </c>
      <c r="U404" s="34">
        <v>9</v>
      </c>
      <c r="V404" s="79">
        <v>8</v>
      </c>
      <c r="W404" s="27" t="s">
        <v>161</v>
      </c>
      <c r="X404" s="79">
        <v>0</v>
      </c>
      <c r="Y404" s="79">
        <v>0</v>
      </c>
      <c r="Z404" s="279" t="str">
        <f t="shared" si="234"/>
        <v>Centrum Kształcenia Zawodowego w Oleśnicy, ul. Wojska Polskiego 67</v>
      </c>
      <c r="AA404" s="61" t="s">
        <v>134</v>
      </c>
      <c r="AB404" s="7" t="s">
        <v>81</v>
      </c>
      <c r="AC404" s="66"/>
      <c r="AD404" s="38"/>
      <c r="AE404" s="39"/>
      <c r="AF404" s="39"/>
      <c r="AG404" s="39"/>
      <c r="AH404" s="39"/>
      <c r="AI404" s="39"/>
      <c r="AJ404" s="39"/>
      <c r="AK404" s="39"/>
      <c r="AL404" s="39"/>
      <c r="AM404" s="39"/>
      <c r="AN404" s="39"/>
      <c r="AO404" s="39"/>
      <c r="AP404" s="39"/>
      <c r="AQ404" s="39"/>
      <c r="AR404" s="39"/>
      <c r="AS404" s="39"/>
      <c r="AT404" s="39"/>
      <c r="AU404" s="39"/>
      <c r="AV404" s="39"/>
      <c r="AW404" s="39"/>
      <c r="AX404" s="39"/>
      <c r="AY404" s="39"/>
      <c r="AZ404" s="39"/>
      <c r="BA404" s="39"/>
      <c r="BB404" s="39"/>
      <c r="BC404" s="39"/>
      <c r="BD404" s="39"/>
      <c r="BE404" s="39"/>
      <c r="BF404" s="39"/>
      <c r="BG404" s="39"/>
      <c r="BH404" s="39"/>
      <c r="BI404" s="39"/>
      <c r="BJ404" s="39"/>
      <c r="BK404" s="39"/>
      <c r="BL404" s="39"/>
      <c r="BM404" s="39"/>
      <c r="BN404" s="39"/>
    </row>
    <row r="405" spans="1:66" ht="15" customHeigh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27">
        <v>467</v>
      </c>
      <c r="M405" s="50" t="s">
        <v>891</v>
      </c>
      <c r="N405" s="27" t="s">
        <v>892</v>
      </c>
      <c r="O405" s="27">
        <v>82519</v>
      </c>
      <c r="P405" s="50" t="s">
        <v>61</v>
      </c>
      <c r="Q405" s="27">
        <f t="shared" ref="Q405:S405" si="404">IFERROR(VLOOKUP(P405,B$8:E$125,2,0),0)</f>
        <v>723103</v>
      </c>
      <c r="R405" s="27" t="str">
        <f t="shared" si="404"/>
        <v>MOT.05.</v>
      </c>
      <c r="S405" s="341" t="str">
        <f t="shared" si="404"/>
        <v>Obsługa, diagnozowanie oraz naprawa pojazdów samochodowych</v>
      </c>
      <c r="T405" s="187" t="s">
        <v>366</v>
      </c>
      <c r="U405" s="79">
        <v>12</v>
      </c>
      <c r="V405" s="79">
        <v>0</v>
      </c>
      <c r="W405" s="27" t="s">
        <v>161</v>
      </c>
      <c r="X405" s="79">
        <v>0</v>
      </c>
      <c r="Y405" s="79">
        <v>0</v>
      </c>
      <c r="Z405" s="279" t="str">
        <f t="shared" si="234"/>
        <v>Centrum Kształcenia Zawodowego w Oleśnicy, ul. Wojska Polskiego 67</v>
      </c>
      <c r="AA405" s="61" t="s">
        <v>134</v>
      </c>
      <c r="AB405" s="7" t="s">
        <v>81</v>
      </c>
      <c r="AC405" s="66"/>
      <c r="AD405" s="38"/>
      <c r="AE405" s="39"/>
      <c r="AF405" s="39"/>
      <c r="AG405" s="39"/>
      <c r="AH405" s="39"/>
      <c r="AI405" s="39"/>
      <c r="AJ405" s="39"/>
      <c r="AK405" s="39"/>
      <c r="AL405" s="39"/>
      <c r="AM405" s="39"/>
      <c r="AN405" s="39"/>
      <c r="AO405" s="39"/>
      <c r="AP405" s="39"/>
      <c r="AQ405" s="39"/>
      <c r="AR405" s="39"/>
      <c r="AS405" s="39"/>
      <c r="AT405" s="39"/>
      <c r="AU405" s="39"/>
      <c r="AV405" s="39"/>
      <c r="AW405" s="39"/>
      <c r="AX405" s="39"/>
      <c r="AY405" s="39"/>
      <c r="AZ405" s="39"/>
      <c r="BA405" s="39"/>
      <c r="BB405" s="39"/>
      <c r="BC405" s="39"/>
      <c r="BD405" s="39"/>
      <c r="BE405" s="39"/>
      <c r="BF405" s="39"/>
      <c r="BG405" s="39"/>
      <c r="BH405" s="39"/>
      <c r="BI405" s="39"/>
      <c r="BJ405" s="39"/>
      <c r="BK405" s="39"/>
      <c r="BL405" s="39"/>
      <c r="BM405" s="39"/>
      <c r="BN405" s="39"/>
    </row>
    <row r="406" spans="1:66" ht="15" customHeigh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27">
        <v>489</v>
      </c>
      <c r="M406" s="1" t="s">
        <v>1402</v>
      </c>
      <c r="N406" s="27" t="s">
        <v>348</v>
      </c>
      <c r="O406" s="27">
        <v>21715</v>
      </c>
      <c r="P406" s="50" t="s">
        <v>74</v>
      </c>
      <c r="Q406" s="27">
        <f t="shared" ref="Q406:S406" si="405">IFERROR(VLOOKUP(P406,B$8:E$125,2,0),0)</f>
        <v>522301</v>
      </c>
      <c r="R406" s="27" t="str">
        <f t="shared" si="405"/>
        <v>HAN.01.</v>
      </c>
      <c r="S406" s="341" t="str">
        <f t="shared" si="405"/>
        <v>Prowadzenie sprzedaży</v>
      </c>
      <c r="T406" s="187" t="s">
        <v>160</v>
      </c>
      <c r="U406" s="34">
        <v>3</v>
      </c>
      <c r="V406" s="34">
        <v>3</v>
      </c>
      <c r="W406" s="78" t="s">
        <v>161</v>
      </c>
      <c r="X406" s="79">
        <v>0</v>
      </c>
      <c r="Y406" s="79">
        <v>0</v>
      </c>
      <c r="Z406" s="279" t="str">
        <f t="shared" si="234"/>
        <v>Centrum Kształcenia Zawodowego w Świdnicy, 58-105 Świdnica, ul. Gen. Władysława Sikorskiego 41</v>
      </c>
      <c r="AA406" s="61" t="s">
        <v>34</v>
      </c>
      <c r="AB406" s="38"/>
      <c r="AC406" s="66"/>
      <c r="AD406" s="38"/>
      <c r="AE406" s="39"/>
      <c r="AF406" s="39"/>
      <c r="AG406" s="39"/>
      <c r="AH406" s="39"/>
      <c r="AI406" s="39"/>
      <c r="AJ406" s="39"/>
      <c r="AK406" s="39"/>
      <c r="AL406" s="39"/>
      <c r="AM406" s="39"/>
      <c r="AN406" s="39"/>
      <c r="AO406" s="39"/>
      <c r="AP406" s="39"/>
      <c r="AQ406" s="39"/>
      <c r="AR406" s="39"/>
      <c r="AS406" s="39"/>
      <c r="AT406" s="39"/>
      <c r="AU406" s="39"/>
      <c r="AV406" s="265"/>
      <c r="AW406" s="39"/>
      <c r="AX406" s="39"/>
      <c r="AY406" s="39"/>
      <c r="AZ406" s="39"/>
      <c r="BA406" s="39"/>
      <c r="BB406" s="39"/>
      <c r="BC406" s="39"/>
      <c r="BD406" s="39"/>
      <c r="BE406" s="39"/>
      <c r="BF406" s="39"/>
      <c r="BG406" s="39"/>
      <c r="BH406" s="39"/>
      <c r="BI406" s="39"/>
      <c r="BJ406" s="39"/>
      <c r="BK406" s="39"/>
      <c r="BL406" s="39"/>
      <c r="BM406" s="39"/>
      <c r="BN406" s="39"/>
    </row>
    <row r="407" spans="1:66" ht="15" customHeigh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27">
        <v>469</v>
      </c>
      <c r="M407" s="50" t="s">
        <v>891</v>
      </c>
      <c r="N407" s="27" t="s">
        <v>892</v>
      </c>
      <c r="O407" s="27">
        <v>82519</v>
      </c>
      <c r="P407" s="50" t="s">
        <v>74</v>
      </c>
      <c r="Q407" s="27">
        <f t="shared" ref="Q407:S407" si="406">IFERROR(VLOOKUP(P407,B$8:E$125,2,0),0)</f>
        <v>522301</v>
      </c>
      <c r="R407" s="27" t="str">
        <f t="shared" si="406"/>
        <v>HAN.01.</v>
      </c>
      <c r="S407" s="341" t="str">
        <f t="shared" si="406"/>
        <v>Prowadzenie sprzedaży</v>
      </c>
      <c r="T407" s="181" t="s">
        <v>116</v>
      </c>
      <c r="U407" s="34">
        <v>17</v>
      </c>
      <c r="V407" s="79">
        <v>16</v>
      </c>
      <c r="W407" s="27" t="s">
        <v>161</v>
      </c>
      <c r="X407" s="79">
        <v>0</v>
      </c>
      <c r="Y407" s="79">
        <v>0</v>
      </c>
      <c r="Z407" s="30" t="str">
        <f t="shared" si="234"/>
        <v>Centrum Kształcenia Zawodowego w Oleśnicy, ul. Wojska Polskiego 67</v>
      </c>
      <c r="AA407" s="61" t="s">
        <v>134</v>
      </c>
      <c r="AB407" s="38"/>
      <c r="AC407" s="38"/>
      <c r="AD407" s="38"/>
      <c r="AE407" s="39"/>
      <c r="AF407" s="39"/>
      <c r="AG407" s="39"/>
      <c r="AH407" s="39"/>
      <c r="AI407" s="39"/>
      <c r="AJ407" s="39"/>
      <c r="AK407" s="39"/>
      <c r="AL407" s="39"/>
      <c r="AM407" s="39"/>
      <c r="AN407" s="39"/>
      <c r="AO407" s="39"/>
      <c r="AP407" s="39"/>
      <c r="AQ407" s="39"/>
      <c r="AR407" s="39"/>
      <c r="AS407" s="39"/>
      <c r="AT407" s="39"/>
      <c r="AU407" s="39"/>
      <c r="AV407" s="39"/>
      <c r="AW407" s="39"/>
      <c r="AX407" s="39"/>
      <c r="AY407" s="39"/>
      <c r="AZ407" s="39"/>
      <c r="BA407" s="39"/>
      <c r="BB407" s="39"/>
      <c r="BC407" s="39"/>
      <c r="BD407" s="39"/>
      <c r="BE407" s="39"/>
      <c r="BF407" s="39"/>
      <c r="BG407" s="39"/>
      <c r="BH407" s="39"/>
      <c r="BI407" s="39"/>
      <c r="BJ407" s="39"/>
      <c r="BK407" s="39"/>
      <c r="BL407" s="39"/>
      <c r="BM407" s="39"/>
      <c r="BN407" s="39"/>
    </row>
    <row r="408" spans="1:66" ht="15" customHeigh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27">
        <v>470</v>
      </c>
      <c r="M408" s="50" t="s">
        <v>891</v>
      </c>
      <c r="N408" s="27" t="s">
        <v>892</v>
      </c>
      <c r="O408" s="27">
        <v>82519</v>
      </c>
      <c r="P408" s="50" t="s">
        <v>92</v>
      </c>
      <c r="Q408" s="27">
        <f t="shared" ref="Q408:S408" si="407">IFERROR(VLOOKUP(P408,B$8:E$125,2,0),0)</f>
        <v>752205</v>
      </c>
      <c r="R408" s="27" t="str">
        <f t="shared" si="407"/>
        <v>DRM.04.</v>
      </c>
      <c r="S408" s="341" t="str">
        <f t="shared" si="407"/>
        <v> Wytwarzanie wyrobów z drewna i materiałów drewnopochodnych</v>
      </c>
      <c r="T408" s="31" t="s">
        <v>75</v>
      </c>
      <c r="U408" s="79">
        <v>6</v>
      </c>
      <c r="V408" s="79">
        <v>0</v>
      </c>
      <c r="W408" s="27" t="s">
        <v>161</v>
      </c>
      <c r="X408" s="79">
        <v>0</v>
      </c>
      <c r="Y408" s="79">
        <v>0</v>
      </c>
      <c r="Z408" s="30" t="str">
        <f t="shared" si="234"/>
        <v>Centrum Kształcenia Zawodowego w Oleśnicy, ul. Wojska Polskiego 67</v>
      </c>
      <c r="AA408" s="61" t="s">
        <v>134</v>
      </c>
      <c r="AB408" s="38"/>
      <c r="AC408" s="38"/>
      <c r="AD408" s="38"/>
      <c r="AE408" s="39"/>
      <c r="AF408" s="39"/>
      <c r="AG408" s="39"/>
      <c r="AH408" s="39"/>
      <c r="AI408" s="39"/>
      <c r="AJ408" s="39"/>
      <c r="AK408" s="39"/>
      <c r="AL408" s="39"/>
      <c r="AM408" s="39"/>
      <c r="AN408" s="39"/>
      <c r="AO408" s="39"/>
      <c r="AP408" s="39"/>
      <c r="AQ408" s="39"/>
      <c r="AR408" s="39"/>
      <c r="AS408" s="39"/>
      <c r="AT408" s="39"/>
      <c r="AU408" s="39"/>
      <c r="AV408" s="98" t="s">
        <v>417</v>
      </c>
      <c r="AW408" s="39"/>
      <c r="AX408" s="39"/>
      <c r="AY408" s="39"/>
      <c r="AZ408" s="39"/>
      <c r="BA408" s="39"/>
      <c r="BB408" s="39"/>
      <c r="BC408" s="39"/>
      <c r="BD408" s="39"/>
      <c r="BE408" s="39"/>
      <c r="BF408" s="39"/>
      <c r="BG408" s="39"/>
      <c r="BH408" s="39"/>
      <c r="BI408" s="39"/>
      <c r="BJ408" s="39"/>
      <c r="BK408" s="39"/>
      <c r="BL408" s="39"/>
      <c r="BM408" s="39"/>
      <c r="BN408" s="39"/>
    </row>
    <row r="409" spans="1:66" ht="15" customHeigh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27">
        <v>472</v>
      </c>
      <c r="M409" s="50" t="s">
        <v>891</v>
      </c>
      <c r="N409" s="27" t="s">
        <v>892</v>
      </c>
      <c r="O409" s="27">
        <v>82519</v>
      </c>
      <c r="P409" s="50" t="s">
        <v>133</v>
      </c>
      <c r="Q409" s="27">
        <f t="shared" ref="Q409:S409" si="408">IFERROR(VLOOKUP(P409,B$8:E$125,2,0),0)</f>
        <v>753402</v>
      </c>
      <c r="R409" s="27" t="str">
        <f t="shared" si="408"/>
        <v>DRM.05.</v>
      </c>
      <c r="S409" s="341" t="str">
        <f t="shared" si="408"/>
        <v>Wykonywanie wyrobów tapicerowanych</v>
      </c>
      <c r="T409" s="181" t="s">
        <v>216</v>
      </c>
      <c r="U409" s="79">
        <v>28</v>
      </c>
      <c r="V409" s="79">
        <v>1</v>
      </c>
      <c r="W409" s="27" t="s">
        <v>161</v>
      </c>
      <c r="X409" s="79">
        <v>0</v>
      </c>
      <c r="Y409" s="79">
        <v>0</v>
      </c>
      <c r="Z409" s="30" t="str">
        <f t="shared" si="234"/>
        <v>Centrum Kształcenia Zawodowego w Oleśnicy, ul. Wojska Polskiego 67</v>
      </c>
      <c r="AA409" s="61" t="s">
        <v>134</v>
      </c>
      <c r="AB409" s="38"/>
      <c r="AC409" s="38"/>
      <c r="AD409" s="38"/>
      <c r="AE409" s="39"/>
      <c r="AF409" s="39"/>
      <c r="AG409" s="39"/>
      <c r="AH409" s="39"/>
      <c r="AI409" s="39"/>
      <c r="AJ409" s="39"/>
      <c r="AK409" s="39"/>
      <c r="AL409" s="39"/>
      <c r="AM409" s="39"/>
      <c r="AN409" s="39"/>
      <c r="AO409" s="39"/>
      <c r="AP409" s="39"/>
      <c r="AQ409" s="39"/>
      <c r="AR409" s="39"/>
      <c r="AS409" s="39"/>
      <c r="AT409" s="39"/>
      <c r="AU409" s="39"/>
      <c r="AV409" s="98" t="s">
        <v>1406</v>
      </c>
      <c r="AW409" s="39"/>
      <c r="AX409" s="39"/>
      <c r="AY409" s="39"/>
      <c r="AZ409" s="39"/>
      <c r="BA409" s="39"/>
      <c r="BB409" s="39"/>
      <c r="BC409" s="39"/>
      <c r="BD409" s="39"/>
      <c r="BE409" s="39"/>
      <c r="BF409" s="39"/>
      <c r="BG409" s="39"/>
      <c r="BH409" s="39"/>
      <c r="BI409" s="39"/>
      <c r="BJ409" s="39"/>
      <c r="BK409" s="39"/>
      <c r="BL409" s="39"/>
      <c r="BM409" s="39"/>
      <c r="BN409" s="39"/>
    </row>
    <row r="410" spans="1:66" ht="15" customHeigh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27">
        <v>473</v>
      </c>
      <c r="M410" s="50" t="s">
        <v>891</v>
      </c>
      <c r="N410" s="27" t="s">
        <v>892</v>
      </c>
      <c r="O410" s="27">
        <v>82519</v>
      </c>
      <c r="P410" s="50" t="s">
        <v>127</v>
      </c>
      <c r="Q410" s="27">
        <f t="shared" ref="Q410:S410" si="409">IFERROR(VLOOKUP(P410,B$8:E$125,2,0),0)</f>
        <v>751204</v>
      </c>
      <c r="R410" s="27" t="str">
        <f t="shared" si="409"/>
        <v>SPC.03.</v>
      </c>
      <c r="S410" s="341" t="str">
        <f t="shared" si="409"/>
        <v>Produkcja wyrobów piekarskich</v>
      </c>
      <c r="T410" s="31" t="s">
        <v>1232</v>
      </c>
      <c r="U410" s="79">
        <v>2</v>
      </c>
      <c r="V410" s="27">
        <v>0</v>
      </c>
      <c r="W410" s="27" t="s">
        <v>161</v>
      </c>
      <c r="X410" s="79">
        <v>2</v>
      </c>
      <c r="Y410" s="27">
        <v>0</v>
      </c>
      <c r="Z410" s="30" t="str">
        <f t="shared" si="234"/>
        <v>Centrum Kształcenia Zawodowego w Kłodzkiej Szkole Przedsiębiorczości w Kłodzku, ul. Szkolna 8, 57-300 Kłodzko</v>
      </c>
      <c r="AA410" s="61" t="s">
        <v>71</v>
      </c>
      <c r="AB410" s="38"/>
      <c r="AC410" s="38"/>
      <c r="AD410" s="38"/>
      <c r="AE410" s="39" t="s">
        <v>757</v>
      </c>
      <c r="AF410" s="39"/>
      <c r="AG410" s="39"/>
      <c r="AH410" s="39"/>
      <c r="AI410" s="39"/>
      <c r="AJ410" s="39"/>
      <c r="AK410" s="39"/>
      <c r="AL410" s="39"/>
      <c r="AM410" s="39"/>
      <c r="AN410" s="39"/>
      <c r="AO410" s="39"/>
      <c r="AP410" s="39"/>
      <c r="AQ410" s="39"/>
      <c r="AR410" s="39"/>
      <c r="AS410" s="39"/>
      <c r="AT410" s="39"/>
      <c r="AU410" s="98" t="s">
        <v>1370</v>
      </c>
      <c r="AV410" s="98" t="s">
        <v>417</v>
      </c>
      <c r="AW410" s="39"/>
      <c r="AX410" s="39"/>
      <c r="AY410" s="39"/>
      <c r="AZ410" s="39"/>
      <c r="BA410" s="39"/>
      <c r="BB410" s="39"/>
      <c r="BC410" s="39"/>
      <c r="BD410" s="39"/>
      <c r="BE410" s="39"/>
      <c r="BF410" s="39"/>
      <c r="BG410" s="39"/>
      <c r="BH410" s="39"/>
      <c r="BI410" s="39"/>
      <c r="BJ410" s="39"/>
      <c r="BK410" s="39"/>
      <c r="BL410" s="39"/>
      <c r="BM410" s="39"/>
      <c r="BN410" s="39"/>
    </row>
    <row r="411" spans="1:66" ht="15" customHeigh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27">
        <v>474</v>
      </c>
      <c r="M411" s="50" t="s">
        <v>891</v>
      </c>
      <c r="N411" s="27" t="s">
        <v>892</v>
      </c>
      <c r="O411" s="27">
        <v>82519</v>
      </c>
      <c r="P411" s="50" t="s">
        <v>79</v>
      </c>
      <c r="Q411" s="27">
        <f t="shared" ref="Q411:S411" si="410">IFERROR(VLOOKUP(P411,B$8:E$125,2,0),0)</f>
        <v>712905</v>
      </c>
      <c r="R411" s="27" t="str">
        <f t="shared" si="410"/>
        <v>BUD.11.</v>
      </c>
      <c r="S411" s="341" t="str">
        <f t="shared" si="410"/>
        <v> Wykonywanie robót montażowych, okładzinowych i wykończeniowych</v>
      </c>
      <c r="T411" s="78" t="s">
        <v>1228</v>
      </c>
      <c r="U411" s="79">
        <v>1</v>
      </c>
      <c r="V411" s="27">
        <v>0</v>
      </c>
      <c r="W411" s="27" t="s">
        <v>161</v>
      </c>
      <c r="X411" s="79">
        <v>1</v>
      </c>
      <c r="Y411" s="27">
        <v>0</v>
      </c>
      <c r="Z411" s="279" t="str">
        <f t="shared" si="234"/>
        <v>Ośrodek Dokształcania i Doskonalenia Zawodowego w Krotoszynie</v>
      </c>
      <c r="AA411" s="61" t="s">
        <v>100</v>
      </c>
      <c r="AB411" s="38"/>
      <c r="AC411" s="38"/>
      <c r="AD411" s="38"/>
      <c r="AE411" s="39"/>
      <c r="AF411" s="39"/>
      <c r="AG411" s="39"/>
      <c r="AH411" s="39"/>
      <c r="AI411" s="39"/>
      <c r="AJ411" s="39"/>
      <c r="AK411" s="39"/>
      <c r="AL411" s="39"/>
      <c r="AM411" s="39"/>
      <c r="AN411" s="39"/>
      <c r="AO411" s="39"/>
      <c r="AP411" s="39"/>
      <c r="AQ411" s="39"/>
      <c r="AR411" s="39"/>
      <c r="AS411" s="39"/>
      <c r="AT411" s="39"/>
      <c r="AU411" s="39"/>
      <c r="AV411" s="39"/>
      <c r="AW411" s="39"/>
      <c r="AX411" s="39"/>
      <c r="AY411" s="39"/>
      <c r="AZ411" s="39"/>
      <c r="BA411" s="39"/>
      <c r="BB411" s="39"/>
      <c r="BC411" s="39"/>
      <c r="BD411" s="39"/>
      <c r="BE411" s="39"/>
      <c r="BF411" s="39"/>
      <c r="BG411" s="39"/>
      <c r="BH411" s="39"/>
      <c r="BI411" s="39"/>
      <c r="BJ411" s="39"/>
      <c r="BK411" s="39"/>
      <c r="BL411" s="39"/>
      <c r="BM411" s="39"/>
      <c r="BN411" s="39"/>
    </row>
    <row r="412" spans="1:66" ht="15" customHeigh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27">
        <v>475</v>
      </c>
      <c r="M412" s="50" t="s">
        <v>891</v>
      </c>
      <c r="N412" s="27" t="s">
        <v>892</v>
      </c>
      <c r="O412" s="27">
        <v>82519</v>
      </c>
      <c r="P412" s="50" t="s">
        <v>601</v>
      </c>
      <c r="Q412" s="27">
        <f t="shared" ref="Q412:S412" si="411">IFERROR(VLOOKUP(P412,B$8:E$125,2,0),0)</f>
        <v>731305</v>
      </c>
      <c r="R412" s="27" t="str">
        <f t="shared" si="411"/>
        <v>MEP.05.</v>
      </c>
      <c r="S412" s="341" t="str">
        <f t="shared" si="411"/>
        <v>Wykonywanie i naprawa wyrobów złotniczych i jubilerskich</v>
      </c>
      <c r="T412" s="31" t="s">
        <v>1215</v>
      </c>
      <c r="U412" s="79">
        <v>1</v>
      </c>
      <c r="V412" s="79">
        <v>0</v>
      </c>
      <c r="W412" s="348" t="s">
        <v>161</v>
      </c>
      <c r="X412" s="79">
        <v>1</v>
      </c>
      <c r="Y412" s="79">
        <v>0</v>
      </c>
      <c r="Z412" s="30">
        <f t="shared" ref="Z412:Z413" si="412">IFERROR(VLOOKUP(AA412,AH$8:AI$46,2,0),0)</f>
        <v>0</v>
      </c>
      <c r="AA412" s="37" t="s">
        <v>255</v>
      </c>
      <c r="AB412" s="38"/>
      <c r="AC412" s="38"/>
      <c r="AD412" s="38"/>
      <c r="AE412" s="39"/>
      <c r="AF412" s="39"/>
      <c r="AG412" s="39"/>
      <c r="AH412" s="39"/>
      <c r="AI412" s="39"/>
      <c r="AJ412" s="39"/>
      <c r="AK412" s="39"/>
      <c r="AL412" s="39"/>
      <c r="AM412" s="39"/>
      <c r="AN412" s="39"/>
      <c r="AO412" s="39"/>
      <c r="AP412" s="39"/>
      <c r="AQ412" s="39"/>
      <c r="AR412" s="39"/>
      <c r="AS412" s="39"/>
      <c r="AT412" s="39"/>
      <c r="AU412" s="39"/>
      <c r="AV412" s="269" t="s">
        <v>1407</v>
      </c>
      <c r="AW412" s="39"/>
      <c r="AX412" s="39"/>
      <c r="AY412" s="39"/>
      <c r="AZ412" s="39"/>
      <c r="BA412" s="39"/>
      <c r="BB412" s="39"/>
      <c r="BC412" s="39"/>
      <c r="BD412" s="39"/>
      <c r="BE412" s="39"/>
      <c r="BF412" s="39"/>
      <c r="BG412" s="39"/>
      <c r="BH412" s="39"/>
      <c r="BI412" s="39"/>
      <c r="BJ412" s="39"/>
      <c r="BK412" s="39"/>
      <c r="BL412" s="39"/>
      <c r="BM412" s="39"/>
      <c r="BN412" s="39"/>
    </row>
    <row r="413" spans="1:66" ht="15" customHeigh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27">
        <v>476</v>
      </c>
      <c r="M413" s="50" t="s">
        <v>891</v>
      </c>
      <c r="N413" s="27" t="s">
        <v>892</v>
      </c>
      <c r="O413" s="27">
        <v>82519</v>
      </c>
      <c r="P413" s="47" t="s">
        <v>254</v>
      </c>
      <c r="Q413" s="27">
        <f t="shared" ref="Q413:S413" si="413">IFERROR(VLOOKUP(P413,B$8:E$125,2,0),0)</f>
        <v>722204</v>
      </c>
      <c r="R413" s="27" t="str">
        <f t="shared" si="413"/>
        <v>MEC.08.</v>
      </c>
      <c r="S413" s="341" t="str">
        <f t="shared" si="413"/>
        <v>Wykonywanie i naprawa elementów maszyn, urządzeń i narzędzi</v>
      </c>
      <c r="T413" s="31" t="s">
        <v>1408</v>
      </c>
      <c r="U413" s="34">
        <v>1</v>
      </c>
      <c r="V413" s="34">
        <v>0</v>
      </c>
      <c r="W413" s="137" t="s">
        <v>161</v>
      </c>
      <c r="X413" s="34">
        <v>1</v>
      </c>
      <c r="Y413" s="34">
        <v>0</v>
      </c>
      <c r="Z413" s="30" t="str">
        <f t="shared" si="412"/>
        <v>Ośrodek Dokształcania i Doskonalenia Zawodowego w Krotoszynie</v>
      </c>
      <c r="AA413" s="37" t="s">
        <v>100</v>
      </c>
      <c r="AB413" s="38"/>
      <c r="AC413" s="38"/>
      <c r="AD413" s="38"/>
      <c r="AE413" s="39"/>
      <c r="AF413" s="39"/>
      <c r="AG413" s="39"/>
      <c r="AH413" s="39"/>
      <c r="AI413" s="39"/>
      <c r="AJ413" s="39"/>
      <c r="AK413" s="39"/>
      <c r="AL413" s="39"/>
      <c r="AM413" s="39"/>
      <c r="AN413" s="39"/>
      <c r="AO413" s="39"/>
      <c r="AP413" s="39"/>
      <c r="AQ413" s="39"/>
      <c r="AR413" s="39"/>
      <c r="AS413" s="39"/>
      <c r="AT413" s="39"/>
      <c r="AU413" s="39"/>
      <c r="AV413" s="98" t="s">
        <v>417</v>
      </c>
      <c r="AW413" s="39"/>
      <c r="AX413" s="39"/>
      <c r="AY413" s="39"/>
      <c r="AZ413" s="39"/>
      <c r="BA413" s="39"/>
      <c r="BB413" s="39"/>
      <c r="BC413" s="39"/>
      <c r="BD413" s="39"/>
      <c r="BE413" s="39"/>
      <c r="BF413" s="39"/>
      <c r="BG413" s="39"/>
      <c r="BH413" s="39"/>
      <c r="BI413" s="39"/>
      <c r="BJ413" s="39"/>
      <c r="BK413" s="39"/>
      <c r="BL413" s="39"/>
      <c r="BM413" s="39"/>
      <c r="BN413" s="39"/>
    </row>
    <row r="414" spans="1:66" ht="15" customHeigh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27">
        <v>144</v>
      </c>
      <c r="M414" s="50" t="s">
        <v>449</v>
      </c>
      <c r="N414" s="27" t="s">
        <v>450</v>
      </c>
      <c r="O414" s="27">
        <v>82814</v>
      </c>
      <c r="P414" s="50" t="s">
        <v>114</v>
      </c>
      <c r="Q414" s="27">
        <f t="shared" ref="Q414:S414" si="414">IFERROR(VLOOKUP(P414,B$8:E$125,2,0),0)</f>
        <v>512001</v>
      </c>
      <c r="R414" s="27" t="str">
        <f t="shared" si="414"/>
        <v>HGT.02.</v>
      </c>
      <c r="S414" s="341" t="str">
        <f t="shared" si="414"/>
        <v> Przygotowanie i wydawanie dań</v>
      </c>
      <c r="T414" s="81" t="s">
        <v>216</v>
      </c>
      <c r="U414" s="79">
        <v>5</v>
      </c>
      <c r="V414" s="79">
        <v>4</v>
      </c>
      <c r="W414" s="27" t="s">
        <v>161</v>
      </c>
      <c r="X414" s="79">
        <v>5</v>
      </c>
      <c r="Y414" s="79">
        <v>4</v>
      </c>
      <c r="Z414" s="279" t="str">
        <f t="shared" ref="Z414:Z424" si="415">IFERROR(VLOOKUP(AA414,AH$8:AI$35,2,0),0)</f>
        <v>Centrum Kształcenia Zawodowego i Ustawicznego, 67-400 Wschowa, Plac Kosynierów 1</v>
      </c>
      <c r="AA414" s="37" t="s">
        <v>181</v>
      </c>
      <c r="AB414" s="38"/>
      <c r="AC414" s="38"/>
      <c r="AD414" s="38"/>
      <c r="AE414" s="39"/>
      <c r="AF414" s="39"/>
      <c r="AG414" s="39"/>
      <c r="AH414" s="39"/>
      <c r="AI414" s="39"/>
      <c r="AJ414" s="39"/>
      <c r="AK414" s="39"/>
      <c r="AL414" s="39"/>
      <c r="AM414" s="39"/>
      <c r="AN414" s="39"/>
      <c r="AO414" s="39"/>
      <c r="AP414" s="39"/>
      <c r="AQ414" s="39"/>
      <c r="AR414" s="39"/>
      <c r="AS414" s="39"/>
      <c r="AT414" s="39"/>
      <c r="AU414" s="9" t="s">
        <v>1360</v>
      </c>
      <c r="AV414" s="98" t="s">
        <v>417</v>
      </c>
      <c r="AW414" s="39"/>
      <c r="AX414" s="39"/>
      <c r="AY414" s="39"/>
      <c r="AZ414" s="39"/>
      <c r="BA414" s="39"/>
      <c r="BB414" s="39"/>
      <c r="BC414" s="39"/>
      <c r="BD414" s="39"/>
      <c r="BE414" s="39"/>
      <c r="BF414" s="39"/>
      <c r="BG414" s="39"/>
      <c r="BH414" s="39"/>
      <c r="BI414" s="39"/>
      <c r="BJ414" s="39"/>
      <c r="BK414" s="39"/>
      <c r="BL414" s="39"/>
      <c r="BM414" s="39"/>
      <c r="BN414" s="39"/>
    </row>
    <row r="415" spans="1:66" ht="15" customHeigh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27">
        <v>145</v>
      </c>
      <c r="M415" s="50" t="s">
        <v>449</v>
      </c>
      <c r="N415" s="27" t="s">
        <v>450</v>
      </c>
      <c r="O415" s="27">
        <v>82814</v>
      </c>
      <c r="P415" s="50" t="s">
        <v>54</v>
      </c>
      <c r="Q415" s="27">
        <f t="shared" ref="Q415:S415" si="416">IFERROR(VLOOKUP(P415,B$8:E$125,2,0),0)</f>
        <v>432106</v>
      </c>
      <c r="R415" s="27" t="str">
        <f t="shared" si="416"/>
        <v>SPL.01.</v>
      </c>
      <c r="S415" s="341" t="str">
        <f t="shared" si="416"/>
        <v>Obsługa magazynów</v>
      </c>
      <c r="T415" s="204" t="s">
        <v>1363</v>
      </c>
      <c r="U415" s="34">
        <v>2</v>
      </c>
      <c r="V415" s="78">
        <v>1</v>
      </c>
      <c r="W415" s="27" t="s">
        <v>161</v>
      </c>
      <c r="X415" s="44">
        <v>2</v>
      </c>
      <c r="Y415" s="78">
        <v>1</v>
      </c>
      <c r="Z415" s="30" t="str">
        <f t="shared" si="415"/>
        <v>Centrum Kształcenia Zawodowego w Zespole Szkół i Placówek Kształcenia Zawodowego, ul.Botaniczna 66, 65-392  Zielona Góra</v>
      </c>
      <c r="AA415" s="37" t="s">
        <v>81</v>
      </c>
      <c r="AB415" s="38"/>
      <c r="AC415" s="38"/>
      <c r="AD415" s="38"/>
      <c r="AE415" s="39"/>
      <c r="AF415" s="39"/>
      <c r="AG415" s="39"/>
      <c r="AH415" s="39"/>
      <c r="AI415" s="39"/>
      <c r="AJ415" s="39"/>
      <c r="AK415" s="39"/>
      <c r="AL415" s="39"/>
      <c r="AM415" s="39"/>
      <c r="AN415" s="39"/>
      <c r="AO415" s="39"/>
      <c r="AP415" s="39"/>
      <c r="AQ415" s="39"/>
      <c r="AR415" s="39"/>
      <c r="AS415" s="39"/>
      <c r="AT415" s="39"/>
      <c r="AU415" s="39"/>
      <c r="AV415" s="39"/>
      <c r="AW415" s="39"/>
      <c r="AX415" s="39"/>
      <c r="AY415" s="39"/>
      <c r="AZ415" s="39"/>
      <c r="BA415" s="39"/>
      <c r="BB415" s="39"/>
      <c r="BC415" s="39"/>
      <c r="BD415" s="39"/>
      <c r="BE415" s="39"/>
      <c r="BF415" s="39"/>
      <c r="BG415" s="39"/>
      <c r="BH415" s="39"/>
      <c r="BI415" s="39"/>
      <c r="BJ415" s="39"/>
      <c r="BK415" s="39"/>
      <c r="BL415" s="39"/>
      <c r="BM415" s="39"/>
      <c r="BN415" s="39"/>
    </row>
    <row r="416" spans="1:66" ht="15" customHeigh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27">
        <v>146</v>
      </c>
      <c r="M416" s="50" t="s">
        <v>449</v>
      </c>
      <c r="N416" s="27" t="s">
        <v>450</v>
      </c>
      <c r="O416" s="27">
        <v>82814</v>
      </c>
      <c r="P416" s="50" t="s">
        <v>92</v>
      </c>
      <c r="Q416" s="27">
        <f t="shared" ref="Q416:S416" si="417">IFERROR(VLOOKUP(P416,B$8:E$125,2,0),0)</f>
        <v>752205</v>
      </c>
      <c r="R416" s="27" t="str">
        <f t="shared" si="417"/>
        <v>DRM.04.</v>
      </c>
      <c r="S416" s="341" t="str">
        <f t="shared" si="417"/>
        <v> Wytwarzanie wyrobów z drewna i materiałów drewnopochodnych</v>
      </c>
      <c r="T416" s="187" t="s">
        <v>216</v>
      </c>
      <c r="U416" s="79">
        <v>2</v>
      </c>
      <c r="V416" s="78">
        <v>0</v>
      </c>
      <c r="W416" s="78" t="s">
        <v>161</v>
      </c>
      <c r="X416" s="78">
        <v>2</v>
      </c>
      <c r="Y416" s="78">
        <v>0</v>
      </c>
      <c r="Z416" s="30" t="str">
        <f t="shared" si="415"/>
        <v>Centrum Kształcenia Zawodowego i Ustawicznego, 67-400 Wschowa, Plac Kosynierów 1</v>
      </c>
      <c r="AA416" s="37" t="s">
        <v>181</v>
      </c>
      <c r="AB416" s="38"/>
      <c r="AC416" s="38"/>
      <c r="AD416" s="38"/>
      <c r="AE416" s="39"/>
      <c r="AF416" s="39"/>
      <c r="AG416" s="39"/>
      <c r="AH416" s="39"/>
      <c r="AI416" s="39"/>
      <c r="AJ416" s="39"/>
      <c r="AK416" s="39"/>
      <c r="AL416" s="39"/>
      <c r="AM416" s="39"/>
      <c r="AN416" s="39"/>
      <c r="AO416" s="39"/>
      <c r="AP416" s="39"/>
      <c r="AQ416" s="39"/>
      <c r="AR416" s="39"/>
      <c r="AS416" s="39"/>
      <c r="AT416" s="39"/>
      <c r="AU416" s="98" t="s">
        <v>1360</v>
      </c>
      <c r="AV416" s="39"/>
      <c r="AW416" s="39"/>
      <c r="AX416" s="39"/>
      <c r="AY416" s="39"/>
      <c r="AZ416" s="39"/>
      <c r="BA416" s="39"/>
      <c r="BB416" s="39"/>
      <c r="BC416" s="39"/>
      <c r="BD416" s="39"/>
      <c r="BE416" s="39"/>
      <c r="BF416" s="39"/>
      <c r="BG416" s="39"/>
      <c r="BH416" s="39"/>
      <c r="BI416" s="39"/>
      <c r="BJ416" s="39"/>
      <c r="BK416" s="39"/>
      <c r="BL416" s="39"/>
      <c r="BM416" s="39"/>
      <c r="BN416" s="39"/>
    </row>
    <row r="417" spans="1:66" ht="15" customHeigh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27">
        <v>147</v>
      </c>
      <c r="M417" s="50" t="s">
        <v>449</v>
      </c>
      <c r="N417" s="27" t="s">
        <v>450</v>
      </c>
      <c r="O417" s="27">
        <v>82814</v>
      </c>
      <c r="P417" s="50" t="s">
        <v>137</v>
      </c>
      <c r="Q417" s="27">
        <f t="shared" ref="Q417:S417" si="418">IFERROR(VLOOKUP(P417,B$8:E$125,2,0),0)</f>
        <v>741203</v>
      </c>
      <c r="R417" s="27" t="str">
        <f t="shared" si="418"/>
        <v>MOT.02.</v>
      </c>
      <c r="S417" s="341" t="str">
        <f t="shared" si="418"/>
        <v>Obsługa, diagnozowanie oraz naprawa mechatronicznych systemów pojazdów samochodowych</v>
      </c>
      <c r="T417" s="69" t="s">
        <v>1250</v>
      </c>
      <c r="U417" s="79">
        <v>2</v>
      </c>
      <c r="V417" s="78">
        <v>0</v>
      </c>
      <c r="W417" s="78" t="s">
        <v>161</v>
      </c>
      <c r="X417" s="78">
        <v>2</v>
      </c>
      <c r="Y417" s="78">
        <v>0</v>
      </c>
      <c r="Z417" s="30" t="str">
        <f t="shared" si="415"/>
        <v>Centrum Kształcenia Zawodowego i Ustawicznego, 67-400 Wschowa, Plac Kosynierów 1</v>
      </c>
      <c r="AA417" s="37" t="s">
        <v>181</v>
      </c>
      <c r="AB417" s="38"/>
      <c r="AC417" s="38"/>
      <c r="AD417" s="38"/>
      <c r="AE417" s="3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9"/>
      <c r="BN417" s="39"/>
    </row>
    <row r="418" spans="1:66" ht="15" customHeigh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27">
        <v>148</v>
      </c>
      <c r="M418" s="50" t="s">
        <v>449</v>
      </c>
      <c r="N418" s="27" t="s">
        <v>450</v>
      </c>
      <c r="O418" s="27">
        <v>82814</v>
      </c>
      <c r="P418" s="50" t="s">
        <v>149</v>
      </c>
      <c r="Q418" s="27">
        <f t="shared" ref="Q418:S418" si="419">IFERROR(VLOOKUP(P418,B$8:E$125,2,0),0)</f>
        <v>713203</v>
      </c>
      <c r="R418" s="27" t="str">
        <f t="shared" si="419"/>
        <v>MOT.03.</v>
      </c>
      <c r="S418" s="341" t="str">
        <f t="shared" si="419"/>
        <v>Diagnozowanie i naprawa powłok lakierniczych</v>
      </c>
      <c r="T418" s="187" t="s">
        <v>140</v>
      </c>
      <c r="U418" s="34">
        <v>1</v>
      </c>
      <c r="V418" s="78">
        <v>0</v>
      </c>
      <c r="W418" s="78" t="s">
        <v>161</v>
      </c>
      <c r="X418" s="78">
        <v>1</v>
      </c>
      <c r="Y418" s="78">
        <v>0</v>
      </c>
      <c r="Z418" s="30" t="str">
        <f t="shared" si="415"/>
        <v>Centrum Kształcenia Zawodowego i Ustawicznego, 67-400 Wschowa, Plac Kosynierów 1</v>
      </c>
      <c r="AA418" s="37" t="s">
        <v>181</v>
      </c>
      <c r="AB418" s="38"/>
      <c r="AC418" s="38"/>
      <c r="AD418" s="38"/>
      <c r="AE418" s="3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98" t="s">
        <v>1351</v>
      </c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9"/>
      <c r="BN418" s="39"/>
    </row>
    <row r="419" spans="1:66" ht="15" customHeigh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27">
        <v>149</v>
      </c>
      <c r="M419" s="50" t="s">
        <v>449</v>
      </c>
      <c r="N419" s="27" t="s">
        <v>450</v>
      </c>
      <c r="O419" s="27">
        <v>82814</v>
      </c>
      <c r="P419" s="50" t="s">
        <v>120</v>
      </c>
      <c r="Q419" s="27">
        <f t="shared" ref="Q419:S419" si="420">IFERROR(VLOOKUP(P419,B$8:E$125,2,0),0)</f>
        <v>712618</v>
      </c>
      <c r="R419" s="27" t="str">
        <f t="shared" si="420"/>
        <v>BUD.09.</v>
      </c>
      <c r="S419" s="341" t="str">
        <f t="shared" si="420"/>
        <v>Wykonywanie robót związanych z budową, montażem i eksploatacją sieci oraz instalacji sanitarnych</v>
      </c>
      <c r="T419" s="187" t="s">
        <v>366</v>
      </c>
      <c r="U419" s="79">
        <v>6</v>
      </c>
      <c r="V419" s="78">
        <v>0</v>
      </c>
      <c r="W419" s="78" t="s">
        <v>161</v>
      </c>
      <c r="X419" s="78">
        <v>6</v>
      </c>
      <c r="Y419" s="78">
        <v>0</v>
      </c>
      <c r="Z419" s="30" t="str">
        <f t="shared" si="415"/>
        <v>Centrum Kształcenia Zawodowego i Ustawicznego, 67-400 Wschowa, Plac Kosynierów 1</v>
      </c>
      <c r="AA419" s="37" t="s">
        <v>181</v>
      </c>
      <c r="AB419" s="38"/>
      <c r="AC419" s="38"/>
      <c r="AD419" s="38"/>
      <c r="AE419" s="39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98" t="s">
        <v>1360</v>
      </c>
      <c r="AV419" s="39"/>
      <c r="AW419" s="39"/>
      <c r="AX419" s="39"/>
      <c r="AY419" s="39"/>
      <c r="AZ419" s="39"/>
      <c r="BA419" s="39"/>
      <c r="BB419" s="39"/>
      <c r="BC419" s="39"/>
      <c r="BD419" s="39"/>
      <c r="BE419" s="39"/>
      <c r="BF419" s="39"/>
      <c r="BG419" s="39"/>
      <c r="BH419" s="39"/>
      <c r="BI419" s="39"/>
      <c r="BJ419" s="39"/>
      <c r="BK419" s="39"/>
      <c r="BL419" s="39"/>
      <c r="BM419" s="39"/>
      <c r="BN419" s="39"/>
    </row>
    <row r="420" spans="1:66" ht="15" customHeigh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27">
        <v>150</v>
      </c>
      <c r="M420" s="50" t="s">
        <v>449</v>
      </c>
      <c r="N420" s="27" t="s">
        <v>450</v>
      </c>
      <c r="O420" s="27">
        <v>82814</v>
      </c>
      <c r="P420" s="50" t="s">
        <v>40</v>
      </c>
      <c r="Q420" s="27">
        <f t="shared" ref="Q420:S420" si="421">IFERROR(VLOOKUP(P420,B$8:E$125,2,0),0)</f>
        <v>741103</v>
      </c>
      <c r="R420" s="27" t="str">
        <f t="shared" si="421"/>
        <v>ELE.02.</v>
      </c>
      <c r="S420" s="341" t="str">
        <f t="shared" si="421"/>
        <v>Montaż, uruchamianie i konserwacja instalacji, maszyn i urządzeń elektrycznych</v>
      </c>
      <c r="T420" s="42" t="s">
        <v>366</v>
      </c>
      <c r="U420" s="79">
        <v>4</v>
      </c>
      <c r="V420" s="78">
        <v>0</v>
      </c>
      <c r="W420" s="348" t="s">
        <v>161</v>
      </c>
      <c r="X420" s="78">
        <v>4</v>
      </c>
      <c r="Y420" s="78">
        <v>0</v>
      </c>
      <c r="Z420" s="30" t="str">
        <f t="shared" si="415"/>
        <v>Centrum Kształcenia Zawodowego i Ustawicznego, 67-400 Wschowa, Plac Kosynierów 1</v>
      </c>
      <c r="AA420" s="37" t="s">
        <v>181</v>
      </c>
      <c r="AB420" s="38"/>
      <c r="AC420" s="38"/>
      <c r="AD420" s="38"/>
      <c r="AE420" s="39"/>
      <c r="AF420" s="39"/>
      <c r="AG420" s="39"/>
      <c r="AH420" s="39"/>
      <c r="AI420" s="39"/>
      <c r="AJ420" s="39"/>
      <c r="AK420" s="39"/>
      <c r="AL420" s="39"/>
      <c r="AM420" s="39"/>
      <c r="AN420" s="39"/>
      <c r="AO420" s="39"/>
      <c r="AP420" s="39"/>
      <c r="AQ420" s="39"/>
      <c r="AR420" s="39"/>
      <c r="AS420" s="39"/>
      <c r="AT420" s="39"/>
      <c r="AU420" s="98" t="s">
        <v>1409</v>
      </c>
      <c r="AV420" s="39"/>
      <c r="AW420" s="39"/>
      <c r="AX420" s="39"/>
      <c r="AY420" s="39"/>
      <c r="AZ420" s="39"/>
      <c r="BA420" s="39"/>
      <c r="BB420" s="39"/>
      <c r="BC420" s="39"/>
      <c r="BD420" s="39"/>
      <c r="BE420" s="39"/>
      <c r="BF420" s="39"/>
      <c r="BG420" s="39"/>
      <c r="BH420" s="39"/>
      <c r="BI420" s="39"/>
      <c r="BJ420" s="39"/>
      <c r="BK420" s="39"/>
      <c r="BL420" s="39"/>
      <c r="BM420" s="39"/>
      <c r="BN420" s="39"/>
    </row>
    <row r="421" spans="1:66" ht="15" customHeigh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27">
        <v>151</v>
      </c>
      <c r="M421" s="50" t="s">
        <v>449</v>
      </c>
      <c r="N421" s="27" t="s">
        <v>450</v>
      </c>
      <c r="O421" s="27">
        <v>82814</v>
      </c>
      <c r="P421" s="50" t="s">
        <v>40</v>
      </c>
      <c r="Q421" s="27">
        <f t="shared" ref="Q421:S421" si="422">IFERROR(VLOOKUP(P421,B$8:E$125,2,0),0)</f>
        <v>741103</v>
      </c>
      <c r="R421" s="27" t="str">
        <f t="shared" si="422"/>
        <v>ELE.02.</v>
      </c>
      <c r="S421" s="341" t="str">
        <f t="shared" si="422"/>
        <v>Montaż, uruchamianie i konserwacja instalacji, maszyn i urządzeń elektrycznych</v>
      </c>
      <c r="T421" s="42" t="s">
        <v>366</v>
      </c>
      <c r="U421" s="34">
        <v>4</v>
      </c>
      <c r="V421" s="78">
        <v>0</v>
      </c>
      <c r="W421" s="348" t="s">
        <v>161</v>
      </c>
      <c r="X421" s="44">
        <v>4</v>
      </c>
      <c r="Y421" s="78">
        <v>0</v>
      </c>
      <c r="Z421" s="279" t="str">
        <f t="shared" si="415"/>
        <v>Centrum Kształcenia Zawodowego i Ustawicznego, 67-400 Wschowa, Plac Kosynierów 1</v>
      </c>
      <c r="AA421" s="37" t="s">
        <v>181</v>
      </c>
      <c r="AB421" s="38"/>
      <c r="AC421" s="38"/>
      <c r="AD421" s="38"/>
      <c r="AE421" s="39"/>
      <c r="AF421" s="39"/>
      <c r="AG421" s="39"/>
      <c r="AH421" s="39"/>
      <c r="AI421" s="39"/>
      <c r="AJ421" s="39"/>
      <c r="AK421" s="39"/>
      <c r="AL421" s="39"/>
      <c r="AM421" s="39"/>
      <c r="AN421" s="39"/>
      <c r="AO421" s="39"/>
      <c r="AP421" s="39"/>
      <c r="AQ421" s="39"/>
      <c r="AR421" s="39"/>
      <c r="AS421" s="39"/>
      <c r="AT421" s="39"/>
      <c r="AU421" s="98" t="s">
        <v>1409</v>
      </c>
      <c r="AV421" s="39"/>
      <c r="AW421" s="39"/>
      <c r="AX421" s="39"/>
      <c r="AY421" s="39"/>
      <c r="AZ421" s="39"/>
      <c r="BA421" s="39"/>
      <c r="BB421" s="39"/>
      <c r="BC421" s="39"/>
      <c r="BD421" s="39"/>
      <c r="BE421" s="39"/>
      <c r="BF421" s="39"/>
      <c r="BG421" s="39"/>
      <c r="BH421" s="39"/>
      <c r="BI421" s="39"/>
      <c r="BJ421" s="39"/>
      <c r="BK421" s="39"/>
      <c r="BL421" s="39"/>
      <c r="BM421" s="39"/>
      <c r="BN421" s="39"/>
    </row>
    <row r="422" spans="1:66" ht="15" customHeigh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27">
        <v>152</v>
      </c>
      <c r="M422" s="50" t="s">
        <v>449</v>
      </c>
      <c r="N422" s="27" t="s">
        <v>450</v>
      </c>
      <c r="O422" s="27">
        <v>82814</v>
      </c>
      <c r="P422" s="50" t="s">
        <v>44</v>
      </c>
      <c r="Q422" s="27">
        <f t="shared" ref="Q422:S422" si="423">IFERROR(VLOOKUP(P422,B$8:E$125,2,0),0)</f>
        <v>514101</v>
      </c>
      <c r="R422" s="27" t="str">
        <f t="shared" si="423"/>
        <v>FRK.01.</v>
      </c>
      <c r="S422" s="341" t="str">
        <f t="shared" si="423"/>
        <v>Wykonywanie usług fryzjerskich</v>
      </c>
      <c r="T422" s="187" t="s">
        <v>366</v>
      </c>
      <c r="U422" s="79">
        <v>2</v>
      </c>
      <c r="V422" s="78">
        <v>2</v>
      </c>
      <c r="W422" s="348" t="s">
        <v>161</v>
      </c>
      <c r="X422" s="78">
        <v>2</v>
      </c>
      <c r="Y422" s="78">
        <v>2</v>
      </c>
      <c r="Z422" s="36" t="str">
        <f t="shared" si="415"/>
        <v>Centrum Kształcenia Zawodowego i Ustawicznego, 67-400 Wschowa, Plac Kosynierów 1</v>
      </c>
      <c r="AA422" s="37" t="s">
        <v>181</v>
      </c>
      <c r="AB422" s="7" t="s">
        <v>81</v>
      </c>
      <c r="AC422" s="38"/>
      <c r="AD422" s="38"/>
      <c r="AE422" s="39"/>
      <c r="AF422" s="39"/>
      <c r="AG422" s="39"/>
      <c r="AH422" s="39"/>
      <c r="AI422" s="39"/>
      <c r="AJ422" s="39"/>
      <c r="AK422" s="39"/>
      <c r="AL422" s="39"/>
      <c r="AM422" s="39"/>
      <c r="AN422" s="39"/>
      <c r="AO422" s="39"/>
      <c r="AP422" s="39"/>
      <c r="AQ422" s="39"/>
      <c r="AR422" s="39"/>
      <c r="AS422" s="39"/>
      <c r="AT422" s="39"/>
      <c r="AU422" s="98" t="s">
        <v>1410</v>
      </c>
      <c r="AV422" s="39"/>
      <c r="AW422" s="39"/>
      <c r="AX422" s="39"/>
      <c r="AY422" s="39"/>
      <c r="AZ422" s="39"/>
      <c r="BA422" s="39"/>
      <c r="BB422" s="39"/>
      <c r="BC422" s="39"/>
      <c r="BD422" s="39"/>
      <c r="BE422" s="39"/>
      <c r="BF422" s="39"/>
      <c r="BG422" s="39"/>
      <c r="BH422" s="39"/>
      <c r="BI422" s="39"/>
      <c r="BJ422" s="39"/>
      <c r="BK422" s="39"/>
      <c r="BL422" s="39"/>
      <c r="BM422" s="39"/>
      <c r="BN422" s="39"/>
    </row>
    <row r="423" spans="1:66" ht="15" customHeigh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27">
        <v>153</v>
      </c>
      <c r="M423" s="50" t="s">
        <v>449</v>
      </c>
      <c r="N423" s="27" t="s">
        <v>450</v>
      </c>
      <c r="O423" s="27">
        <v>82814</v>
      </c>
      <c r="P423" s="50" t="s">
        <v>254</v>
      </c>
      <c r="Q423" s="27">
        <f t="shared" ref="Q423:S423" si="424">IFERROR(VLOOKUP(P423,B$8:E$125,2,0),0)</f>
        <v>722204</v>
      </c>
      <c r="R423" s="27" t="str">
        <f t="shared" si="424"/>
        <v>MEC.08.</v>
      </c>
      <c r="S423" s="341" t="str">
        <f t="shared" si="424"/>
        <v>Wykonywanie i naprawa elementów maszyn, urządzeń i narzędzi</v>
      </c>
      <c r="T423" s="187" t="s">
        <v>1242</v>
      </c>
      <c r="U423" s="79">
        <v>1</v>
      </c>
      <c r="V423" s="78">
        <v>0</v>
      </c>
      <c r="W423" s="348" t="s">
        <v>161</v>
      </c>
      <c r="X423" s="78">
        <v>1</v>
      </c>
      <c r="Y423" s="78">
        <v>0</v>
      </c>
      <c r="Z423" s="30" t="str">
        <f t="shared" si="415"/>
        <v>Centrum Kształcenia Zawodowego i Ustawicznego, 67-400 Wschowa, Plac Kosynierów 1</v>
      </c>
      <c r="AA423" s="37" t="s">
        <v>181</v>
      </c>
      <c r="AB423" s="38"/>
      <c r="AC423" s="66"/>
      <c r="AD423" s="38"/>
      <c r="AE423" s="39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98" t="s">
        <v>1410</v>
      </c>
      <c r="AV423" s="39"/>
      <c r="AW423" s="39"/>
      <c r="AX423" s="39"/>
      <c r="AY423" s="39"/>
      <c r="AZ423" s="39"/>
      <c r="BA423" s="39"/>
      <c r="BB423" s="39"/>
      <c r="BC423" s="39"/>
      <c r="BD423" s="39"/>
      <c r="BE423" s="39"/>
      <c r="BF423" s="39"/>
      <c r="BG423" s="39"/>
      <c r="BH423" s="39"/>
      <c r="BI423" s="39"/>
      <c r="BJ423" s="39"/>
      <c r="BK423" s="39"/>
      <c r="BL423" s="39"/>
      <c r="BM423" s="39"/>
      <c r="BN423" s="39"/>
    </row>
    <row r="424" spans="1:66" ht="15" customHeigh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27">
        <v>154</v>
      </c>
      <c r="M424" s="50" t="s">
        <v>449</v>
      </c>
      <c r="N424" s="27" t="s">
        <v>450</v>
      </c>
      <c r="O424" s="27">
        <v>82814</v>
      </c>
      <c r="P424" s="50" t="s">
        <v>50</v>
      </c>
      <c r="Q424" s="27">
        <f t="shared" ref="Q424:S424" si="425">IFERROR(VLOOKUP(P424,B$8:E$125,2,0),0)</f>
        <v>721301</v>
      </c>
      <c r="R424" s="27" t="str">
        <f t="shared" si="425"/>
        <v>MEC.01.</v>
      </c>
      <c r="S424" s="341" t="str">
        <f t="shared" si="425"/>
        <v>Wykonywanie i naprawa wyrobów z blachy i profili kształtowych</v>
      </c>
      <c r="T424" s="75" t="s">
        <v>116</v>
      </c>
      <c r="U424" s="79">
        <v>1</v>
      </c>
      <c r="V424" s="78">
        <v>0</v>
      </c>
      <c r="W424" s="348" t="s">
        <v>161</v>
      </c>
      <c r="X424" s="78">
        <v>1</v>
      </c>
      <c r="Y424" s="78">
        <v>0</v>
      </c>
      <c r="Z424" s="309" t="str">
        <f t="shared" si="415"/>
        <v>Centrum Kształcenia Zawodowego i Ustawicznego, 67-400 Wschowa, Plac Kosynierów 1</v>
      </c>
      <c r="AA424" s="61" t="s">
        <v>181</v>
      </c>
      <c r="AB424" s="38"/>
      <c r="AC424" s="7"/>
      <c r="AD424" s="38"/>
      <c r="AE424" s="39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  <c r="BC424" s="39"/>
      <c r="BD424" s="39"/>
      <c r="BE424" s="39"/>
      <c r="BF424" s="39"/>
      <c r="BG424" s="39"/>
      <c r="BH424" s="39"/>
      <c r="BI424" s="39"/>
      <c r="BJ424" s="39"/>
      <c r="BK424" s="39"/>
      <c r="BL424" s="39"/>
      <c r="BM424" s="39"/>
      <c r="BN424" s="39"/>
    </row>
    <row r="425" spans="1:66" ht="15" customHeigh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27">
        <v>156</v>
      </c>
      <c r="M425" s="50" t="s">
        <v>449</v>
      </c>
      <c r="N425" s="27" t="s">
        <v>450</v>
      </c>
      <c r="O425" s="27">
        <v>82814</v>
      </c>
      <c r="P425" s="50" t="s">
        <v>230</v>
      </c>
      <c r="Q425" s="27">
        <f t="shared" ref="Q425:S425" si="426">IFERROR(VLOOKUP(P425,B$8:E$125,2,0),0)</f>
        <v>711301</v>
      </c>
      <c r="R425" s="27" t="str">
        <f t="shared" si="426"/>
        <v>BUD.04.</v>
      </c>
      <c r="S425" s="341" t="str">
        <f t="shared" si="426"/>
        <v> Wykonywanie robót kamieniarskich</v>
      </c>
      <c r="T425" s="42"/>
      <c r="U425" s="347">
        <v>0</v>
      </c>
      <c r="V425" s="78"/>
      <c r="W425" s="348"/>
      <c r="X425" s="44"/>
      <c r="Y425" s="78"/>
      <c r="Z425" s="309"/>
      <c r="AA425" s="61"/>
      <c r="AB425" s="66"/>
      <c r="AC425" s="66"/>
      <c r="AD425" s="38"/>
      <c r="AE425" s="39"/>
      <c r="AF425" s="39"/>
      <c r="AG425" s="39"/>
      <c r="AH425" s="39"/>
      <c r="AI425" s="39"/>
      <c r="AJ425" s="39"/>
      <c r="AK425" s="39"/>
      <c r="AL425" s="39"/>
      <c r="AM425" s="39"/>
      <c r="AN425" s="39"/>
      <c r="AO425" s="39"/>
      <c r="AP425" s="39"/>
      <c r="AQ425" s="39"/>
      <c r="AR425" s="39"/>
      <c r="AS425" s="39"/>
      <c r="AT425" s="39"/>
      <c r="AU425" s="39"/>
      <c r="AV425" s="39"/>
      <c r="AW425" s="39"/>
      <c r="AX425" s="39"/>
      <c r="AY425" s="39"/>
      <c r="AZ425" s="39"/>
      <c r="BA425" s="39"/>
      <c r="BB425" s="39"/>
      <c r="BC425" s="39"/>
      <c r="BD425" s="39"/>
      <c r="BE425" s="39"/>
      <c r="BF425" s="39"/>
      <c r="BG425" s="39"/>
      <c r="BH425" s="39"/>
      <c r="BI425" s="39"/>
      <c r="BJ425" s="39"/>
      <c r="BK425" s="39"/>
      <c r="BL425" s="39"/>
      <c r="BM425" s="39"/>
      <c r="BN425" s="39"/>
    </row>
    <row r="426" spans="1:66" ht="15" customHeigh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27">
        <v>157</v>
      </c>
      <c r="M426" s="50" t="s">
        <v>449</v>
      </c>
      <c r="N426" s="27" t="s">
        <v>450</v>
      </c>
      <c r="O426" s="27">
        <v>82814</v>
      </c>
      <c r="P426" s="50" t="s">
        <v>323</v>
      </c>
      <c r="Q426" s="27">
        <f t="shared" ref="Q426:S426" si="427">IFERROR(VLOOKUP(P426,B$8:E$125,2,0),0)</f>
        <v>834103</v>
      </c>
      <c r="R426" s="27" t="str">
        <f t="shared" si="427"/>
        <v>ROL.02.</v>
      </c>
      <c r="S426" s="341" t="str">
        <f t="shared" si="427"/>
        <v> Eksploatacja pojazdów, maszyn, urządzeń i narzędzi stosowanych w rolnictwie</v>
      </c>
      <c r="T426" s="75" t="s">
        <v>116</v>
      </c>
      <c r="U426" s="79">
        <v>1</v>
      </c>
      <c r="V426" s="78">
        <v>0</v>
      </c>
      <c r="W426" s="348" t="s">
        <v>161</v>
      </c>
      <c r="X426" s="78">
        <v>1</v>
      </c>
      <c r="Y426" s="78">
        <v>0</v>
      </c>
      <c r="Z426" s="30" t="str">
        <f t="shared" ref="Z426:Z431" si="428">IFERROR(VLOOKUP(AA426,AH$8:AI$35,2,0),0)</f>
        <v>Centrum Kształcenia Zawodowego i Ustawicznego, 67-400 Wschowa, Plac Kosynierów 1</v>
      </c>
      <c r="AA426" s="61" t="s">
        <v>181</v>
      </c>
      <c r="AB426" s="38"/>
      <c r="AC426" s="38"/>
      <c r="AD426" s="38"/>
      <c r="AE426" s="39"/>
      <c r="AF426" s="39"/>
      <c r="AG426" s="39"/>
      <c r="AH426" s="39"/>
      <c r="AI426" s="39"/>
      <c r="AJ426" s="39"/>
      <c r="AK426" s="39"/>
      <c r="AL426" s="39"/>
      <c r="AM426" s="39"/>
      <c r="AN426" s="39"/>
      <c r="AO426" s="39"/>
      <c r="AP426" s="39"/>
      <c r="AQ426" s="39"/>
      <c r="AR426" s="39"/>
      <c r="AS426" s="39"/>
      <c r="AT426" s="39"/>
      <c r="AU426" s="39"/>
      <c r="AV426" s="39"/>
      <c r="AW426" s="39"/>
      <c r="AX426" s="39"/>
      <c r="AY426" s="39"/>
      <c r="AZ426" s="39"/>
      <c r="BA426" s="39"/>
      <c r="BB426" s="39"/>
      <c r="BC426" s="39"/>
      <c r="BD426" s="39"/>
      <c r="BE426" s="39"/>
      <c r="BF426" s="39"/>
      <c r="BG426" s="39"/>
      <c r="BH426" s="39"/>
      <c r="BI426" s="39"/>
      <c r="BJ426" s="39"/>
      <c r="BK426" s="39"/>
      <c r="BL426" s="39"/>
      <c r="BM426" s="39"/>
      <c r="BN426" s="39"/>
    </row>
    <row r="427" spans="1:66" ht="15" customHeigh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27">
        <v>158</v>
      </c>
      <c r="M427" s="50" t="s">
        <v>449</v>
      </c>
      <c r="N427" s="27" t="s">
        <v>450</v>
      </c>
      <c r="O427" s="27">
        <v>82814</v>
      </c>
      <c r="P427" s="50" t="s">
        <v>88</v>
      </c>
      <c r="Q427" s="27">
        <f t="shared" ref="Q427:S427" si="429">IFERROR(VLOOKUP(P427,B$8:E$125,2,0),0)</f>
        <v>711204</v>
      </c>
      <c r="R427" s="27" t="str">
        <f t="shared" si="429"/>
        <v>BUD.12.</v>
      </c>
      <c r="S427" s="341" t="str">
        <f t="shared" si="429"/>
        <v> Wykonywanie robót murarskich i tynkarskich</v>
      </c>
      <c r="T427" s="75" t="s">
        <v>364</v>
      </c>
      <c r="U427" s="79">
        <v>3</v>
      </c>
      <c r="V427" s="78">
        <v>1</v>
      </c>
      <c r="W427" s="348" t="s">
        <v>161</v>
      </c>
      <c r="X427" s="78">
        <v>3</v>
      </c>
      <c r="Y427" s="78">
        <v>1</v>
      </c>
      <c r="Z427" s="30" t="str">
        <f t="shared" si="428"/>
        <v>Centrum Kształcenia Zawodowego i Ustawicznego, 67-400 Wschowa, Plac Kosynierów 1</v>
      </c>
      <c r="AA427" s="61" t="s">
        <v>181</v>
      </c>
      <c r="AB427" s="38"/>
      <c r="AC427" s="38"/>
      <c r="AD427" s="38"/>
      <c r="AE427" s="39"/>
      <c r="AF427" s="39"/>
      <c r="AG427" s="39"/>
      <c r="AH427" s="39"/>
      <c r="AI427" s="39"/>
      <c r="AJ427" s="39"/>
      <c r="AK427" s="39"/>
      <c r="AL427" s="39"/>
      <c r="AM427" s="39"/>
      <c r="AN427" s="39"/>
      <c r="AO427" s="39"/>
      <c r="AP427" s="39"/>
      <c r="AQ427" s="39"/>
      <c r="AR427" s="39"/>
      <c r="AS427" s="39"/>
      <c r="AT427" s="39"/>
      <c r="AU427" s="39"/>
      <c r="AV427" s="39"/>
      <c r="AW427" s="39"/>
      <c r="AX427" s="39"/>
      <c r="AY427" s="39"/>
      <c r="AZ427" s="39"/>
      <c r="BA427" s="39"/>
      <c r="BB427" s="39"/>
      <c r="BC427" s="39"/>
      <c r="BD427" s="39"/>
      <c r="BE427" s="39"/>
      <c r="BF427" s="39"/>
      <c r="BG427" s="39"/>
      <c r="BH427" s="39"/>
      <c r="BI427" s="39"/>
      <c r="BJ427" s="39"/>
      <c r="BK427" s="39"/>
      <c r="BL427" s="39"/>
      <c r="BM427" s="39"/>
      <c r="BN427" s="39"/>
    </row>
    <row r="428" spans="1:66" ht="15" customHeigh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27">
        <v>431</v>
      </c>
      <c r="M428" s="41" t="s">
        <v>850</v>
      </c>
      <c r="N428" s="27" t="s">
        <v>851</v>
      </c>
      <c r="O428" s="27">
        <v>84234</v>
      </c>
      <c r="P428" s="50" t="s">
        <v>44</v>
      </c>
      <c r="Q428" s="27">
        <f t="shared" ref="Q428:S428" si="430">IFERROR(VLOOKUP(P428,B$8:E$125,2,0),0)</f>
        <v>514101</v>
      </c>
      <c r="R428" s="27" t="str">
        <f t="shared" si="430"/>
        <v>FRK.01.</v>
      </c>
      <c r="S428" s="341" t="str">
        <f t="shared" si="430"/>
        <v>Wykonywanie usług fryzjerskich</v>
      </c>
      <c r="T428" s="110" t="s">
        <v>507</v>
      </c>
      <c r="U428" s="163">
        <v>3</v>
      </c>
      <c r="V428" s="163">
        <v>2</v>
      </c>
      <c r="W428" s="348" t="s">
        <v>33</v>
      </c>
      <c r="X428" s="34">
        <v>2</v>
      </c>
      <c r="Y428" s="34">
        <v>1</v>
      </c>
      <c r="Z428" s="279" t="str">
        <f t="shared" si="428"/>
        <v>Zespół Szkół Ponadpodstawowych im. Hipolita Cegielskiego w Ziębicach ul. Wojska Polskiego 3, 57-220 Ziębice</v>
      </c>
      <c r="AA428" s="61" t="s">
        <v>55</v>
      </c>
      <c r="AB428" s="38"/>
      <c r="AC428" s="38"/>
      <c r="AD428" s="38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39"/>
      <c r="AW428" s="39"/>
      <c r="AX428" s="39"/>
      <c r="AY428" s="39"/>
      <c r="AZ428" s="39"/>
      <c r="BA428" s="39"/>
      <c r="BB428" s="39"/>
      <c r="BC428" s="39"/>
      <c r="BD428" s="39"/>
      <c r="BE428" s="39"/>
      <c r="BF428" s="39"/>
      <c r="BG428" s="39"/>
      <c r="BH428" s="39"/>
      <c r="BI428" s="39"/>
      <c r="BJ428" s="39"/>
      <c r="BK428" s="39"/>
      <c r="BL428" s="39"/>
      <c r="BM428" s="39"/>
      <c r="BN428" s="39"/>
    </row>
    <row r="429" spans="1:66" ht="1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27">
        <v>433</v>
      </c>
      <c r="M429" s="41" t="s">
        <v>850</v>
      </c>
      <c r="N429" s="27" t="s">
        <v>851</v>
      </c>
      <c r="O429" s="27">
        <v>84234</v>
      </c>
      <c r="P429" s="50" t="s">
        <v>114</v>
      </c>
      <c r="Q429" s="27">
        <f t="shared" ref="Q429:S429" si="431">IFERROR(VLOOKUP(P429,B$8:E$125,2,0),0)</f>
        <v>512001</v>
      </c>
      <c r="R429" s="27" t="str">
        <f t="shared" si="431"/>
        <v>HGT.02.</v>
      </c>
      <c r="S429" s="341" t="str">
        <f t="shared" si="431"/>
        <v> Przygotowanie i wydawanie dań</v>
      </c>
      <c r="T429" s="206" t="s">
        <v>1395</v>
      </c>
      <c r="U429" s="163">
        <v>8</v>
      </c>
      <c r="V429" s="163">
        <v>5</v>
      </c>
      <c r="W429" s="348" t="s">
        <v>33</v>
      </c>
      <c r="X429" s="79">
        <v>8</v>
      </c>
      <c r="Y429" s="79">
        <v>5</v>
      </c>
      <c r="Z429" s="279" t="str">
        <f t="shared" si="428"/>
        <v>Zespół Szkół Ponadpodstawowych im. Hipolita Cegielskiego w Ziębicach ul. Wojska Polskiego 3, 57-220 Ziębice</v>
      </c>
      <c r="AA429" s="61" t="s">
        <v>55</v>
      </c>
      <c r="AB429" s="38"/>
      <c r="AC429" s="38"/>
      <c r="AD429" s="38"/>
      <c r="AE429" s="39"/>
      <c r="AF429" s="39"/>
      <c r="AG429" s="39"/>
      <c r="AH429" s="39"/>
      <c r="AI429" s="39"/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98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</row>
    <row r="430" spans="1:66" ht="1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27">
        <v>438</v>
      </c>
      <c r="M430" s="41" t="s">
        <v>850</v>
      </c>
      <c r="N430" s="27" t="s">
        <v>851</v>
      </c>
      <c r="O430" s="27">
        <v>84234</v>
      </c>
      <c r="P430" s="50" t="s">
        <v>61</v>
      </c>
      <c r="Q430" s="27">
        <f t="shared" ref="Q430:S430" si="432">IFERROR(VLOOKUP(P430,B$8:E$125,2,0),0)</f>
        <v>723103</v>
      </c>
      <c r="R430" s="27" t="str">
        <f t="shared" si="432"/>
        <v>MOT.05.</v>
      </c>
      <c r="S430" s="341" t="str">
        <f t="shared" si="432"/>
        <v>Obsługa, diagnozowanie oraz naprawa pojazdów samochodowych</v>
      </c>
      <c r="T430" s="110" t="s">
        <v>611</v>
      </c>
      <c r="U430" s="163">
        <v>2</v>
      </c>
      <c r="V430" s="163">
        <v>0</v>
      </c>
      <c r="W430" s="348" t="s">
        <v>33</v>
      </c>
      <c r="X430" s="79">
        <v>2</v>
      </c>
      <c r="Y430" s="79">
        <v>0</v>
      </c>
      <c r="Z430" s="346" t="str">
        <f t="shared" si="428"/>
        <v>Zespół Szkół Ponadpodstawowych im. Hipolita Cegielskiego w Ziębicach ul. Wojska Polskiego 3, 57-220 Ziębice</v>
      </c>
      <c r="AA430" s="61" t="s">
        <v>55</v>
      </c>
      <c r="AB430" s="38"/>
      <c r="AC430" s="38"/>
      <c r="AD430" s="38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98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</row>
    <row r="431" spans="1:66" ht="1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27">
        <v>440</v>
      </c>
      <c r="M431" s="41" t="s">
        <v>850</v>
      </c>
      <c r="N431" s="27" t="s">
        <v>851</v>
      </c>
      <c r="O431" s="27">
        <v>84234</v>
      </c>
      <c r="P431" s="50" t="s">
        <v>74</v>
      </c>
      <c r="Q431" s="27">
        <f t="shared" ref="Q431:S431" si="433">IFERROR(VLOOKUP(P431,B$8:E$125,2,0),0)</f>
        <v>522301</v>
      </c>
      <c r="R431" s="27" t="str">
        <f t="shared" si="433"/>
        <v>HAN.01.</v>
      </c>
      <c r="S431" s="341" t="str">
        <f t="shared" si="433"/>
        <v>Prowadzenie sprzedaży</v>
      </c>
      <c r="T431" s="110" t="s">
        <v>1260</v>
      </c>
      <c r="U431" s="163">
        <v>6</v>
      </c>
      <c r="V431" s="163">
        <v>4</v>
      </c>
      <c r="W431" s="348" t="s">
        <v>33</v>
      </c>
      <c r="X431" s="34">
        <v>6</v>
      </c>
      <c r="Y431" s="34">
        <v>4</v>
      </c>
      <c r="Z431" s="30" t="str">
        <f t="shared" si="428"/>
        <v>Zespół Szkół Ponadpodstawowych im. Hipolita Cegielskiego w Ziębicach ul. Wojska Polskiego 3, 57-220 Ziębice</v>
      </c>
      <c r="AA431" s="61" t="s">
        <v>55</v>
      </c>
      <c r="AB431" s="38"/>
      <c r="AC431" s="66"/>
      <c r="AD431" s="38"/>
      <c r="AE431" s="39"/>
      <c r="AF431" s="39"/>
      <c r="AG431" s="39"/>
      <c r="AH431" s="39"/>
      <c r="AI431" s="39"/>
      <c r="AJ431" s="39"/>
      <c r="AK431" s="39"/>
      <c r="AL431" s="39"/>
      <c r="AM431" s="39"/>
      <c r="AN431" s="39"/>
      <c r="AO431" s="39"/>
      <c r="AP431" s="39"/>
      <c r="AQ431" s="39"/>
      <c r="AR431" s="39"/>
      <c r="AS431" s="39"/>
      <c r="AT431" s="39"/>
      <c r="AU431" s="39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</row>
    <row r="432" spans="1:66" ht="1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27">
        <v>434</v>
      </c>
      <c r="M432" s="41" t="s">
        <v>850</v>
      </c>
      <c r="N432" s="27" t="s">
        <v>851</v>
      </c>
      <c r="O432" s="27">
        <v>84234</v>
      </c>
      <c r="P432" s="50" t="s">
        <v>36</v>
      </c>
      <c r="Q432" s="27">
        <f t="shared" ref="Q432:S432" si="434">IFERROR(VLOOKUP(P432,B$8:E$125,2,0),0)</f>
        <v>711402</v>
      </c>
      <c r="R432" s="27" t="str">
        <f t="shared" si="434"/>
        <v>BUD.01.</v>
      </c>
      <c r="S432" s="341" t="str">
        <f t="shared" si="434"/>
        <v>Wykonywanie robót zbrojarskich i betoniarskich</v>
      </c>
      <c r="T432" s="31" t="s">
        <v>1411</v>
      </c>
      <c r="U432" s="79">
        <v>3</v>
      </c>
      <c r="V432" s="79">
        <v>0</v>
      </c>
      <c r="W432" s="348" t="s">
        <v>33</v>
      </c>
      <c r="X432" s="79">
        <v>3</v>
      </c>
      <c r="Y432" s="79">
        <v>0</v>
      </c>
      <c r="Z432" s="30">
        <f>IFERROR(VLOOKUP(AA432,AH$8:AI$42,2,0),0)</f>
        <v>0</v>
      </c>
      <c r="AA432" s="61" t="s">
        <v>227</v>
      </c>
      <c r="AB432" s="38"/>
      <c r="AC432" s="38"/>
      <c r="AD432" s="38"/>
      <c r="AE432" s="39"/>
      <c r="AF432" s="39"/>
      <c r="AG432" s="39"/>
      <c r="AH432" s="39"/>
      <c r="AI432" s="39"/>
      <c r="AJ432" s="39"/>
      <c r="AK432" s="39"/>
      <c r="AL432" s="39"/>
      <c r="AM432" s="39"/>
      <c r="AN432" s="39"/>
      <c r="AO432" s="39"/>
      <c r="AP432" s="39"/>
      <c r="AQ432" s="39"/>
      <c r="AR432" s="39"/>
      <c r="AS432" s="39"/>
      <c r="AT432" s="39"/>
      <c r="AU432" s="39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</row>
    <row r="433" spans="1:66" ht="15" customHeigh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27">
        <v>515</v>
      </c>
      <c r="M433" s="50" t="s">
        <v>941</v>
      </c>
      <c r="N433" s="27" t="s">
        <v>942</v>
      </c>
      <c r="O433" s="27">
        <v>14928</v>
      </c>
      <c r="P433" s="50" t="s">
        <v>31</v>
      </c>
      <c r="Q433" s="27">
        <f t="shared" ref="Q433:S433" si="435">IFERROR(VLOOKUP(P433,B$8:E$125,2,0),0)</f>
        <v>751201</v>
      </c>
      <c r="R433" s="27" t="str">
        <f t="shared" si="435"/>
        <v>SPC.01.</v>
      </c>
      <c r="S433" s="341" t="str">
        <f t="shared" si="435"/>
        <v>Produkcja wyrobów cukierniczych</v>
      </c>
      <c r="T433" s="181" t="s">
        <v>216</v>
      </c>
      <c r="U433" s="79">
        <v>1</v>
      </c>
      <c r="V433" s="79">
        <v>1</v>
      </c>
      <c r="W433" s="78" t="s">
        <v>161</v>
      </c>
      <c r="X433" s="79">
        <v>0</v>
      </c>
      <c r="Y433" s="79">
        <v>0</v>
      </c>
      <c r="Z433" s="30" t="str">
        <f t="shared" ref="Z433:Z537" si="436">IFERROR(VLOOKUP(AA433,AH$8:AI$35,2,0),0)</f>
        <v>Centrum Kształcenia Zawodowego w Świdnicy, 58-105 Świdnica, ul. Gen. Władysława Sikorskiego 41</v>
      </c>
      <c r="AA433" s="61" t="s">
        <v>34</v>
      </c>
      <c r="AB433" s="38"/>
      <c r="AC433" s="38"/>
      <c r="AD433" s="38"/>
      <c r="AE433" s="39"/>
      <c r="AF433" s="39"/>
      <c r="AG433" s="39"/>
      <c r="AH433" s="39"/>
      <c r="AI433" s="39"/>
      <c r="AJ433" s="39"/>
      <c r="AK433" s="39"/>
      <c r="AL433" s="39"/>
      <c r="AM433" s="39"/>
      <c r="AN433" s="39"/>
      <c r="AO433" s="39"/>
      <c r="AP433" s="39"/>
      <c r="AQ433" s="39"/>
      <c r="AR433" s="39"/>
      <c r="AS433" s="39"/>
      <c r="AT433" s="39"/>
      <c r="AU433" s="39"/>
      <c r="AV433" s="39"/>
      <c r="AW433" s="39"/>
      <c r="AX433" s="39"/>
      <c r="AY433" s="39"/>
      <c r="AZ433" s="39"/>
      <c r="BA433" s="39"/>
      <c r="BB433" s="39"/>
      <c r="BC433" s="39"/>
      <c r="BD433" s="39"/>
      <c r="BE433" s="39"/>
      <c r="BF433" s="39"/>
      <c r="BG433" s="39"/>
      <c r="BH433" s="39"/>
      <c r="BI433" s="39"/>
      <c r="BJ433" s="39"/>
      <c r="BK433" s="39"/>
      <c r="BL433" s="39"/>
      <c r="BM433" s="39"/>
      <c r="BN433" s="39"/>
    </row>
    <row r="434" spans="1:66" ht="15" customHeigh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27">
        <v>436</v>
      </c>
      <c r="M434" s="41" t="s">
        <v>850</v>
      </c>
      <c r="N434" s="27" t="s">
        <v>851</v>
      </c>
      <c r="O434" s="27">
        <v>84234</v>
      </c>
      <c r="P434" s="50" t="s">
        <v>563</v>
      </c>
      <c r="Q434" s="27">
        <f t="shared" ref="Q434:S434" si="437">IFERROR(VLOOKUP(P434,B$8:E$125,2,0),0)</f>
        <v>613003</v>
      </c>
      <c r="R434" s="27" t="str">
        <f t="shared" si="437"/>
        <v>ROL.04.</v>
      </c>
      <c r="S434" s="341" t="str">
        <f t="shared" si="437"/>
        <v> Prowadzenie produkcji rolniczej</v>
      </c>
      <c r="T434" s="355" t="s">
        <v>216</v>
      </c>
      <c r="U434" s="79">
        <v>1</v>
      </c>
      <c r="V434" s="79">
        <v>0</v>
      </c>
      <c r="W434" s="27" t="s">
        <v>33</v>
      </c>
      <c r="X434" s="79">
        <v>1</v>
      </c>
      <c r="Y434" s="79">
        <v>0</v>
      </c>
      <c r="Z434" s="309" t="str">
        <f t="shared" si="436"/>
        <v>Centrum Kształcenia Zawodowego i Ustawicznego, 67-400 Wschowa, Plac Kosynierów 1</v>
      </c>
      <c r="AA434" s="61" t="s">
        <v>181</v>
      </c>
      <c r="AB434" s="38"/>
      <c r="AC434" s="7"/>
      <c r="AD434" s="38"/>
      <c r="AE434" s="1"/>
      <c r="AF434" s="1"/>
      <c r="AG434" s="1"/>
      <c r="AH434" s="1"/>
      <c r="AI434" s="1"/>
      <c r="AJ434" s="1" t="s">
        <v>1412</v>
      </c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9" t="s">
        <v>1350</v>
      </c>
      <c r="AV434" s="39"/>
      <c r="AW434" s="39"/>
      <c r="AX434" s="39"/>
      <c r="AY434" s="39"/>
      <c r="AZ434" s="39"/>
      <c r="BA434" s="39"/>
      <c r="BB434" s="39"/>
      <c r="BC434" s="39"/>
      <c r="BD434" s="39"/>
      <c r="BE434" s="39"/>
      <c r="BF434" s="39"/>
      <c r="BG434" s="39"/>
      <c r="BH434" s="39"/>
      <c r="BI434" s="39"/>
      <c r="BJ434" s="39"/>
      <c r="BK434" s="39"/>
      <c r="BL434" s="39"/>
      <c r="BM434" s="39"/>
      <c r="BN434" s="39"/>
    </row>
    <row r="435" spans="1:66" ht="15" customHeigh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27">
        <v>437</v>
      </c>
      <c r="M435" s="41" t="s">
        <v>850</v>
      </c>
      <c r="N435" s="27" t="s">
        <v>851</v>
      </c>
      <c r="O435" s="27">
        <v>84234</v>
      </c>
      <c r="P435" s="50" t="s">
        <v>129</v>
      </c>
      <c r="Q435" s="27">
        <f t="shared" ref="Q435:S435" si="438">IFERROR(VLOOKUP(P435,B$8:E$125,2,0),0)</f>
        <v>741201</v>
      </c>
      <c r="R435" s="27" t="str">
        <f t="shared" si="438"/>
        <v>ELE.01.</v>
      </c>
      <c r="S435" s="341" t="str">
        <f t="shared" si="438"/>
        <v> Montaż i obsługa maszyn i urządzeń elektrycznych</v>
      </c>
      <c r="T435" s="44" t="s">
        <v>1397</v>
      </c>
      <c r="U435" s="79">
        <v>1</v>
      </c>
      <c r="V435" s="79">
        <v>0</v>
      </c>
      <c r="W435" s="27" t="s">
        <v>33</v>
      </c>
      <c r="X435" s="79">
        <v>1</v>
      </c>
      <c r="Y435" s="79">
        <v>0</v>
      </c>
      <c r="Z435" s="309" t="str">
        <f t="shared" si="436"/>
        <v>Ośrodek Dokształcania i Doskonalenia Zawodowego w Krotoszynie</v>
      </c>
      <c r="AA435" s="61" t="s">
        <v>100</v>
      </c>
      <c r="AB435" s="38"/>
      <c r="AC435" s="38"/>
      <c r="AD435" s="38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39"/>
      <c r="AW435" s="39"/>
      <c r="AX435" s="39"/>
      <c r="AY435" s="39"/>
      <c r="AZ435" s="39"/>
      <c r="BA435" s="39"/>
      <c r="BB435" s="39"/>
      <c r="BC435" s="39"/>
      <c r="BD435" s="39"/>
      <c r="BE435" s="39"/>
      <c r="BF435" s="39"/>
      <c r="BG435" s="39"/>
      <c r="BH435" s="39"/>
      <c r="BI435" s="39"/>
      <c r="BJ435" s="39"/>
      <c r="BK435" s="39"/>
      <c r="BL435" s="39"/>
      <c r="BM435" s="39"/>
      <c r="BN435" s="39"/>
    </row>
    <row r="436" spans="1:66" ht="15" customHeigh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27">
        <v>510</v>
      </c>
      <c r="M436" s="50" t="s">
        <v>941</v>
      </c>
      <c r="N436" s="27" t="s">
        <v>942</v>
      </c>
      <c r="O436" s="27">
        <v>14928</v>
      </c>
      <c r="P436" s="50" t="s">
        <v>40</v>
      </c>
      <c r="Q436" s="27">
        <f t="shared" ref="Q436:S436" si="439">IFERROR(VLOOKUP(P436,B$8:E$125,2,0),0)</f>
        <v>741103</v>
      </c>
      <c r="R436" s="27" t="str">
        <f t="shared" si="439"/>
        <v>ELE.02.</v>
      </c>
      <c r="S436" s="341" t="str">
        <f t="shared" si="439"/>
        <v>Montaż, uruchamianie i konserwacja instalacji, maszyn i urządzeń elektrycznych</v>
      </c>
      <c r="T436" s="152" t="s">
        <v>1227</v>
      </c>
      <c r="U436" s="79">
        <v>8</v>
      </c>
      <c r="V436" s="79">
        <v>0</v>
      </c>
      <c r="W436" s="78" t="s">
        <v>161</v>
      </c>
      <c r="X436" s="79">
        <v>0</v>
      </c>
      <c r="Y436" s="79">
        <v>0</v>
      </c>
      <c r="Z436" s="30" t="str">
        <f t="shared" si="436"/>
        <v>Centrum Kształcenia Zawodowego w Świdnicy, 58-105 Świdnica, ul. Gen. Władysława Sikorskiego 41</v>
      </c>
      <c r="AA436" s="61" t="s">
        <v>34</v>
      </c>
      <c r="AB436" s="7" t="s">
        <v>81</v>
      </c>
      <c r="AC436" s="38"/>
      <c r="AD436" s="38"/>
      <c r="AE436" s="39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17"/>
      <c r="AW436" s="39"/>
      <c r="AX436" s="39"/>
      <c r="AY436" s="39"/>
      <c r="AZ436" s="39"/>
      <c r="BA436" s="39"/>
      <c r="BB436" s="39"/>
      <c r="BC436" s="39"/>
      <c r="BD436" s="39"/>
      <c r="BE436" s="39"/>
      <c r="BF436" s="39"/>
      <c r="BG436" s="39"/>
      <c r="BH436" s="39"/>
      <c r="BI436" s="39"/>
      <c r="BJ436" s="39"/>
      <c r="BK436" s="39"/>
      <c r="BL436" s="39"/>
      <c r="BM436" s="39"/>
      <c r="BN436" s="39"/>
    </row>
    <row r="437" spans="1:66" ht="15" customHeigh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27">
        <v>634</v>
      </c>
      <c r="M437" s="50" t="s">
        <v>1097</v>
      </c>
      <c r="N437" s="27" t="s">
        <v>1098</v>
      </c>
      <c r="O437" s="27">
        <v>84241</v>
      </c>
      <c r="P437" s="50" t="s">
        <v>114</v>
      </c>
      <c r="Q437" s="27">
        <f t="shared" ref="Q437:S437" si="440">IFERROR(VLOOKUP(P437,B$8:E$125,2,0),0)</f>
        <v>512001</v>
      </c>
      <c r="R437" s="27" t="str">
        <f t="shared" si="440"/>
        <v>HGT.02.</v>
      </c>
      <c r="S437" s="341" t="str">
        <f t="shared" si="440"/>
        <v> Przygotowanie i wydawanie dań</v>
      </c>
      <c r="T437" s="187" t="s">
        <v>140</v>
      </c>
      <c r="U437" s="79">
        <v>6</v>
      </c>
      <c r="V437" s="79">
        <v>3</v>
      </c>
      <c r="W437" s="78" t="s">
        <v>161</v>
      </c>
      <c r="X437" s="79">
        <v>2</v>
      </c>
      <c r="Y437" s="79">
        <v>0</v>
      </c>
      <c r="Z437" s="30" t="str">
        <f t="shared" si="436"/>
        <v>Centrum Kształcenia Zawodowego i Ustawicznego w Legnicy, ul. Lotnicza 26, 59-220 Legnica</v>
      </c>
      <c r="AA437" s="61" t="s">
        <v>111</v>
      </c>
      <c r="AB437" s="7" t="s">
        <v>81</v>
      </c>
      <c r="AC437" s="38"/>
      <c r="AD437" s="38"/>
      <c r="AE437" s="39"/>
      <c r="AF437" s="39"/>
      <c r="AG437" s="39"/>
      <c r="AH437" s="39"/>
      <c r="AI437" s="39"/>
      <c r="AJ437" s="39"/>
      <c r="AK437" s="39"/>
      <c r="AL437" s="39"/>
      <c r="AM437" s="39"/>
      <c r="AN437" s="39"/>
      <c r="AO437" s="39"/>
      <c r="AP437" s="39"/>
      <c r="AQ437" s="39"/>
      <c r="AR437" s="39"/>
      <c r="AS437" s="39"/>
      <c r="AT437" s="39"/>
      <c r="AU437" s="39"/>
      <c r="AV437" s="39"/>
      <c r="AW437" s="39"/>
      <c r="AX437" s="39"/>
      <c r="AY437" s="39"/>
      <c r="AZ437" s="39"/>
      <c r="BA437" s="39"/>
      <c r="BB437" s="39"/>
      <c r="BC437" s="39"/>
      <c r="BD437" s="39"/>
      <c r="BE437" s="39"/>
      <c r="BF437" s="39"/>
      <c r="BG437" s="39"/>
      <c r="BH437" s="39"/>
      <c r="BI437" s="39"/>
      <c r="BJ437" s="39"/>
      <c r="BK437" s="39"/>
      <c r="BL437" s="39"/>
      <c r="BM437" s="39"/>
      <c r="BN437" s="39"/>
    </row>
    <row r="438" spans="1:66" ht="15" customHeigh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27">
        <v>635</v>
      </c>
      <c r="M438" s="50" t="s">
        <v>1097</v>
      </c>
      <c r="N438" s="27" t="s">
        <v>1098</v>
      </c>
      <c r="O438" s="27">
        <v>84241</v>
      </c>
      <c r="P438" s="50" t="s">
        <v>31</v>
      </c>
      <c r="Q438" s="27">
        <f t="shared" ref="Q438:S438" si="441">IFERROR(VLOOKUP(P438,B$8:E$125,2,0),0)</f>
        <v>751201</v>
      </c>
      <c r="R438" s="27" t="str">
        <f t="shared" si="441"/>
        <v>SPC.01.</v>
      </c>
      <c r="S438" s="341" t="str">
        <f t="shared" si="441"/>
        <v>Produkcja wyrobów cukierniczych</v>
      </c>
      <c r="T438" s="187" t="s">
        <v>89</v>
      </c>
      <c r="U438" s="79">
        <v>3</v>
      </c>
      <c r="V438" s="79">
        <v>3</v>
      </c>
      <c r="W438" s="370" t="s">
        <v>161</v>
      </c>
      <c r="X438" s="79">
        <v>2</v>
      </c>
      <c r="Y438" s="79">
        <v>2</v>
      </c>
      <c r="Z438" s="30" t="str">
        <f t="shared" si="436"/>
        <v>Centrum Kształcenia Zawodowego i Ustawicznego w Legnicy, ul. Lotnicza 26, 59-220 Legnica</v>
      </c>
      <c r="AA438" s="61" t="s">
        <v>111</v>
      </c>
      <c r="AB438" s="38"/>
      <c r="AC438" s="38"/>
      <c r="AD438" s="38"/>
      <c r="AE438" s="39"/>
      <c r="AF438" s="39"/>
      <c r="AG438" s="39"/>
      <c r="AH438" s="39"/>
      <c r="AI438" s="39"/>
      <c r="AJ438" s="39"/>
      <c r="AK438" s="39"/>
      <c r="AL438" s="39"/>
      <c r="AM438" s="39"/>
      <c r="AN438" s="39"/>
      <c r="AO438" s="39"/>
      <c r="AP438" s="39"/>
      <c r="AQ438" s="39"/>
      <c r="AR438" s="39"/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  <c r="BC438" s="39"/>
      <c r="BD438" s="39"/>
      <c r="BE438" s="39"/>
      <c r="BF438" s="39"/>
      <c r="BG438" s="39"/>
      <c r="BH438" s="39"/>
      <c r="BI438" s="39"/>
      <c r="BJ438" s="39"/>
      <c r="BK438" s="39"/>
      <c r="BL438" s="39"/>
      <c r="BM438" s="39"/>
      <c r="BN438" s="39"/>
    </row>
    <row r="439" spans="1:66" ht="15" customHeigh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27">
        <v>507</v>
      </c>
      <c r="M439" s="50" t="s">
        <v>941</v>
      </c>
      <c r="N439" s="27" t="s">
        <v>942</v>
      </c>
      <c r="O439" s="27">
        <v>14928</v>
      </c>
      <c r="P439" s="50" t="s">
        <v>44</v>
      </c>
      <c r="Q439" s="27">
        <f t="shared" ref="Q439:S439" si="442">IFERROR(VLOOKUP(P439,B$8:E$125,2,0),0)</f>
        <v>514101</v>
      </c>
      <c r="R439" s="27" t="str">
        <f t="shared" si="442"/>
        <v>FRK.01.</v>
      </c>
      <c r="S439" s="341" t="str">
        <f t="shared" si="442"/>
        <v>Wykonywanie usług fryzjerskich</v>
      </c>
      <c r="T439" s="187" t="s">
        <v>216</v>
      </c>
      <c r="U439" s="34">
        <v>3</v>
      </c>
      <c r="V439" s="34">
        <v>3</v>
      </c>
      <c r="W439" s="78" t="s">
        <v>161</v>
      </c>
      <c r="X439" s="79">
        <v>1</v>
      </c>
      <c r="Y439" s="79">
        <v>1</v>
      </c>
      <c r="Z439" s="30" t="str">
        <f t="shared" si="436"/>
        <v>Centrum Kształcenia Zawodowego w Świdnicy, 58-105 Świdnica, ul. Gen. Władysława Sikorskiego 41</v>
      </c>
      <c r="AA439" s="61" t="s">
        <v>34</v>
      </c>
      <c r="AB439" s="38"/>
      <c r="AC439" s="38"/>
      <c r="AD439" s="38"/>
      <c r="AE439" s="39"/>
      <c r="AF439" s="39"/>
      <c r="AG439" s="39"/>
      <c r="AH439" s="39"/>
      <c r="AI439" s="39"/>
      <c r="AJ439" s="39"/>
      <c r="AK439" s="39"/>
      <c r="AL439" s="39"/>
      <c r="AM439" s="39"/>
      <c r="AN439" s="39"/>
      <c r="AO439" s="39"/>
      <c r="AP439" s="39"/>
      <c r="AQ439" s="39"/>
      <c r="AR439" s="39"/>
      <c r="AS439" s="39"/>
      <c r="AT439" s="39"/>
      <c r="AU439" s="265"/>
      <c r="AV439" s="39"/>
      <c r="AW439" s="39"/>
      <c r="AX439" s="39"/>
      <c r="AY439" s="39"/>
      <c r="AZ439" s="39"/>
      <c r="BA439" s="39"/>
      <c r="BB439" s="39"/>
      <c r="BC439" s="39"/>
      <c r="BD439" s="39"/>
      <c r="BE439" s="39"/>
      <c r="BF439" s="39"/>
      <c r="BG439" s="39"/>
      <c r="BH439" s="39"/>
      <c r="BI439" s="39"/>
      <c r="BJ439" s="39"/>
      <c r="BK439" s="39"/>
      <c r="BL439" s="39"/>
      <c r="BM439" s="39"/>
      <c r="BN439" s="39"/>
    </row>
    <row r="440" spans="1:66" ht="15" customHeigh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27">
        <v>637</v>
      </c>
      <c r="M440" s="50" t="s">
        <v>1097</v>
      </c>
      <c r="N440" s="27" t="s">
        <v>1098</v>
      </c>
      <c r="O440" s="27">
        <v>84241</v>
      </c>
      <c r="P440" s="50" t="s">
        <v>129</v>
      </c>
      <c r="Q440" s="27">
        <f t="shared" ref="Q440:S440" si="443">IFERROR(VLOOKUP(P440,B$8:E$125,2,0),0)</f>
        <v>741201</v>
      </c>
      <c r="R440" s="27" t="str">
        <f t="shared" si="443"/>
        <v>ELE.01.</v>
      </c>
      <c r="S440" s="341" t="str">
        <f t="shared" si="443"/>
        <v> Montaż i obsługa maszyn i urządzeń elektrycznych</v>
      </c>
      <c r="T440" s="181" t="s">
        <v>216</v>
      </c>
      <c r="U440" s="79">
        <v>3</v>
      </c>
      <c r="V440" s="79">
        <v>0</v>
      </c>
      <c r="W440" s="78" t="s">
        <v>33</v>
      </c>
      <c r="X440" s="79">
        <v>3</v>
      </c>
      <c r="Y440" s="79">
        <v>0</v>
      </c>
      <c r="Z440" s="30" t="str">
        <f t="shared" si="436"/>
        <v>Centrum Kształcenia Zawodowego i Ustawicznego, 67-400 Wschowa, Plac Kosynierów 1</v>
      </c>
      <c r="AA440" s="61" t="s">
        <v>181</v>
      </c>
      <c r="AB440" s="38"/>
      <c r="AC440" s="38"/>
      <c r="AD440" s="38"/>
      <c r="AE440" s="39"/>
      <c r="AF440" s="39"/>
      <c r="AG440" s="39"/>
      <c r="AH440" s="39"/>
      <c r="AI440" s="39"/>
      <c r="AJ440" s="39"/>
      <c r="AK440" s="39"/>
      <c r="AL440" s="39"/>
      <c r="AM440" s="39"/>
      <c r="AN440" s="39"/>
      <c r="AO440" s="39"/>
      <c r="AP440" s="39"/>
      <c r="AQ440" s="39"/>
      <c r="AR440" s="39"/>
      <c r="AS440" s="39"/>
      <c r="AT440" s="39"/>
      <c r="AU440" s="9" t="s">
        <v>1370</v>
      </c>
      <c r="AV440" s="39"/>
      <c r="AW440" s="39"/>
      <c r="AX440" s="39"/>
      <c r="AY440" s="39"/>
      <c r="AZ440" s="39"/>
      <c r="BA440" s="39"/>
      <c r="BB440" s="39"/>
      <c r="BC440" s="39"/>
      <c r="BD440" s="39"/>
      <c r="BE440" s="39"/>
      <c r="BF440" s="39"/>
      <c r="BG440" s="39"/>
      <c r="BH440" s="39"/>
      <c r="BI440" s="39"/>
      <c r="BJ440" s="39"/>
      <c r="BK440" s="39"/>
      <c r="BL440" s="39"/>
      <c r="BM440" s="39"/>
      <c r="BN440" s="39"/>
    </row>
    <row r="441" spans="1:66" ht="15" customHeigh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27">
        <v>638</v>
      </c>
      <c r="M441" s="50" t="s">
        <v>1097</v>
      </c>
      <c r="N441" s="27" t="s">
        <v>1098</v>
      </c>
      <c r="O441" s="27">
        <v>84241</v>
      </c>
      <c r="P441" s="50" t="s">
        <v>127</v>
      </c>
      <c r="Q441" s="27">
        <f t="shared" ref="Q441:S441" si="444">IFERROR(VLOOKUP(P441,B$8:E$125,2,0),0)</f>
        <v>751204</v>
      </c>
      <c r="R441" s="27" t="str">
        <f t="shared" si="444"/>
        <v>SPC.03.</v>
      </c>
      <c r="S441" s="341" t="str">
        <f t="shared" si="444"/>
        <v>Produkcja wyrobów piekarskich</v>
      </c>
      <c r="T441" s="43" t="s">
        <v>1232</v>
      </c>
      <c r="U441" s="79">
        <v>4</v>
      </c>
      <c r="V441" s="79">
        <v>2</v>
      </c>
      <c r="W441" s="78" t="s">
        <v>33</v>
      </c>
      <c r="X441" s="79">
        <v>4</v>
      </c>
      <c r="Y441" s="79">
        <v>2</v>
      </c>
      <c r="Z441" s="30" t="str">
        <f t="shared" si="436"/>
        <v>Centrum Kształcenia Zawodowego w Kłodzkiej Szkole Przedsiębiorczości w Kłodzku, ul. Szkolna 8, 57-300 Kłodzko</v>
      </c>
      <c r="AA441" s="61" t="s">
        <v>71</v>
      </c>
      <c r="AB441" s="38"/>
      <c r="AC441" s="38"/>
      <c r="AD441" s="38"/>
      <c r="AE441" s="39"/>
      <c r="AF441" s="39" t="s">
        <v>975</v>
      </c>
      <c r="AG441" s="39"/>
      <c r="AH441" s="39"/>
      <c r="AI441" s="39"/>
      <c r="AJ441" s="39" t="s">
        <v>1413</v>
      </c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98" t="s">
        <v>1370</v>
      </c>
      <c r="AV441" s="39"/>
      <c r="AW441" s="39"/>
      <c r="AX441" s="39"/>
      <c r="AY441" s="39"/>
      <c r="AZ441" s="39"/>
      <c r="BA441" s="39"/>
      <c r="BB441" s="39"/>
      <c r="BC441" s="39"/>
      <c r="BD441" s="39"/>
      <c r="BE441" s="39"/>
      <c r="BF441" s="39"/>
      <c r="BG441" s="39"/>
      <c r="BH441" s="39"/>
      <c r="BI441" s="39"/>
      <c r="BJ441" s="39"/>
      <c r="BK441" s="39"/>
      <c r="BL441" s="39"/>
      <c r="BM441" s="39"/>
      <c r="BN441" s="39"/>
    </row>
    <row r="442" spans="1:66" ht="15" customHeigh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27">
        <v>639</v>
      </c>
      <c r="M442" s="50" t="s">
        <v>1097</v>
      </c>
      <c r="N442" s="27" t="s">
        <v>1098</v>
      </c>
      <c r="O442" s="27">
        <v>84241</v>
      </c>
      <c r="P442" s="50" t="s">
        <v>54</v>
      </c>
      <c r="Q442" s="27">
        <f t="shared" ref="Q442:S442" si="445">IFERROR(VLOOKUP(P442,B$8:E$125,2,0),0)</f>
        <v>432106</v>
      </c>
      <c r="R442" s="27" t="str">
        <f t="shared" si="445"/>
        <v>SPL.01.</v>
      </c>
      <c r="S442" s="341" t="str">
        <f t="shared" si="445"/>
        <v>Obsługa magazynów</v>
      </c>
      <c r="T442" s="204" t="s">
        <v>1363</v>
      </c>
      <c r="U442" s="79">
        <v>3</v>
      </c>
      <c r="V442" s="79">
        <v>0</v>
      </c>
      <c r="W442" s="370" t="s">
        <v>161</v>
      </c>
      <c r="X442" s="79">
        <v>3</v>
      </c>
      <c r="Y442" s="79">
        <v>0</v>
      </c>
      <c r="Z442" s="30" t="str">
        <f t="shared" si="436"/>
        <v>Centrum Kształcenia Zawodowego w Zespole Szkół i Placówek Kształcenia Zawodowego, ul.Botaniczna 66, 65-392  Zielona Góra</v>
      </c>
      <c r="AA442" s="61" t="s">
        <v>81</v>
      </c>
      <c r="AB442" s="38"/>
      <c r="AC442" s="38"/>
      <c r="AD442" s="38"/>
      <c r="AE442" s="39"/>
      <c r="AF442" s="39"/>
      <c r="AG442" s="39"/>
      <c r="AH442" s="39"/>
      <c r="AI442" s="39"/>
      <c r="AJ442" s="39"/>
      <c r="AK442" s="39"/>
      <c r="AL442" s="39"/>
      <c r="AM442" s="39"/>
      <c r="AN442" s="39"/>
      <c r="AO442" s="39"/>
      <c r="AP442" s="39"/>
      <c r="AQ442" s="39"/>
      <c r="AR442" s="39"/>
      <c r="AS442" s="39"/>
      <c r="AT442" s="39"/>
      <c r="AU442" s="39"/>
      <c r="AV442" s="39"/>
      <c r="AW442" s="39"/>
      <c r="AX442" s="39"/>
      <c r="AY442" s="39"/>
      <c r="AZ442" s="39"/>
      <c r="BA442" s="39"/>
      <c r="BB442" s="39"/>
      <c r="BC442" s="39"/>
      <c r="BD442" s="39"/>
      <c r="BE442" s="39"/>
      <c r="BF442" s="39"/>
      <c r="BG442" s="39"/>
      <c r="BH442" s="39"/>
      <c r="BI442" s="39"/>
      <c r="BJ442" s="39"/>
      <c r="BK442" s="39"/>
      <c r="BL442" s="39"/>
      <c r="BM442" s="39"/>
      <c r="BN442" s="39"/>
    </row>
    <row r="443" spans="1:66" ht="15" customHeigh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27">
        <v>640</v>
      </c>
      <c r="M443" s="50" t="s">
        <v>1097</v>
      </c>
      <c r="N443" s="27" t="s">
        <v>1098</v>
      </c>
      <c r="O443" s="27">
        <v>84241</v>
      </c>
      <c r="P443" s="50" t="s">
        <v>44</v>
      </c>
      <c r="Q443" s="27">
        <f t="shared" ref="Q443:S443" si="446">IFERROR(VLOOKUP(P443,B$8:E$125,2,0),0)</f>
        <v>514101</v>
      </c>
      <c r="R443" s="27" t="str">
        <f t="shared" si="446"/>
        <v>FRK.01.</v>
      </c>
      <c r="S443" s="341" t="str">
        <f t="shared" si="446"/>
        <v>Wykonywanie usług fryzjerskich</v>
      </c>
      <c r="T443" s="187" t="s">
        <v>89</v>
      </c>
      <c r="U443" s="79">
        <v>7</v>
      </c>
      <c r="V443" s="79">
        <v>6</v>
      </c>
      <c r="W443" s="370" t="s">
        <v>161</v>
      </c>
      <c r="X443" s="79">
        <v>3</v>
      </c>
      <c r="Y443" s="79">
        <v>3</v>
      </c>
      <c r="Z443" s="30" t="str">
        <f t="shared" si="436"/>
        <v>Centrum Kształcenia Zawodowego i Ustawicznego w Legnicy, ul. Lotnicza 26, 59-220 Legnica</v>
      </c>
      <c r="AA443" s="61" t="s">
        <v>111</v>
      </c>
      <c r="AB443" s="38"/>
      <c r="AC443" s="38"/>
      <c r="AD443" s="38"/>
      <c r="AE443" s="39"/>
      <c r="AF443" s="39"/>
      <c r="AG443" s="39"/>
      <c r="AH443" s="39"/>
      <c r="AI443" s="39"/>
      <c r="AJ443" s="39"/>
      <c r="AK443" s="39"/>
      <c r="AL443" s="39"/>
      <c r="AM443" s="39"/>
      <c r="AN443" s="39"/>
      <c r="AO443" s="39"/>
      <c r="AP443" s="39"/>
      <c r="AQ443" s="39"/>
      <c r="AR443" s="39"/>
      <c r="AS443" s="39"/>
      <c r="AT443" s="39"/>
      <c r="AU443" s="39"/>
      <c r="AV443" s="39"/>
      <c r="AW443" s="39"/>
      <c r="AX443" s="39"/>
      <c r="AY443" s="39"/>
      <c r="AZ443" s="39"/>
      <c r="BA443" s="39"/>
      <c r="BB443" s="39"/>
      <c r="BC443" s="39"/>
      <c r="BD443" s="39"/>
      <c r="BE443" s="39"/>
      <c r="BF443" s="39"/>
      <c r="BG443" s="39"/>
      <c r="BH443" s="39"/>
      <c r="BI443" s="39"/>
      <c r="BJ443" s="39"/>
      <c r="BK443" s="39"/>
      <c r="BL443" s="39"/>
      <c r="BM443" s="39"/>
      <c r="BN443" s="39"/>
    </row>
    <row r="444" spans="1:66" ht="15" customHeigh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27">
        <v>641</v>
      </c>
      <c r="M444" s="50" t="s">
        <v>1097</v>
      </c>
      <c r="N444" s="27" t="s">
        <v>1098</v>
      </c>
      <c r="O444" s="27">
        <v>84241</v>
      </c>
      <c r="P444" s="50" t="s">
        <v>44</v>
      </c>
      <c r="Q444" s="27">
        <f t="shared" ref="Q444:S444" si="447">IFERROR(VLOOKUP(P444,B$8:E$125,2,0),0)</f>
        <v>514101</v>
      </c>
      <c r="R444" s="27" t="str">
        <f t="shared" si="447"/>
        <v>FRK.01.</v>
      </c>
      <c r="S444" s="341" t="str">
        <f t="shared" si="447"/>
        <v>Wykonywanie usług fryzjerskich</v>
      </c>
      <c r="T444" s="182" t="s">
        <v>1354</v>
      </c>
      <c r="U444" s="272">
        <v>9</v>
      </c>
      <c r="V444" s="272">
        <v>8</v>
      </c>
      <c r="W444" s="370" t="s">
        <v>161</v>
      </c>
      <c r="X444" s="79">
        <v>0</v>
      </c>
      <c r="Y444" s="79">
        <v>0</v>
      </c>
      <c r="Z444" s="30" t="str">
        <f t="shared" si="436"/>
        <v>Centrum Kształcenia Zawodowego i Ustawicznego w Legnicy, ul. Lotnicza 26, 59-220 Legnica</v>
      </c>
      <c r="AA444" s="61" t="s">
        <v>111</v>
      </c>
      <c r="AB444" s="38"/>
      <c r="AC444" s="38"/>
      <c r="AD444" s="38"/>
      <c r="AE444" s="39"/>
      <c r="AF444" s="39"/>
      <c r="AG444" s="39"/>
      <c r="AH444" s="39"/>
      <c r="AI444" s="39"/>
      <c r="AJ444" s="39"/>
      <c r="AK444" s="39"/>
      <c r="AL444" s="39"/>
      <c r="AM444" s="39"/>
      <c r="AN444" s="39"/>
      <c r="AO444" s="39"/>
      <c r="AP444" s="39"/>
      <c r="AQ444" s="39"/>
      <c r="AR444" s="39"/>
      <c r="AS444" s="39"/>
      <c r="AT444" s="39"/>
      <c r="AU444" s="39"/>
      <c r="AV444" s="39"/>
      <c r="AW444" s="39"/>
      <c r="AX444" s="39"/>
      <c r="AY444" s="39"/>
      <c r="AZ444" s="39"/>
      <c r="BA444" s="39"/>
      <c r="BB444" s="39"/>
      <c r="BC444" s="39"/>
      <c r="BD444" s="39"/>
      <c r="BE444" s="39"/>
      <c r="BF444" s="39"/>
      <c r="BG444" s="39"/>
      <c r="BH444" s="39"/>
      <c r="BI444" s="39"/>
      <c r="BJ444" s="39"/>
      <c r="BK444" s="39"/>
      <c r="BL444" s="39"/>
      <c r="BM444" s="39"/>
      <c r="BN444" s="39"/>
    </row>
    <row r="445" spans="1:66" ht="15" customHeigh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27">
        <v>513</v>
      </c>
      <c r="M445" s="50" t="s">
        <v>941</v>
      </c>
      <c r="N445" s="27" t="s">
        <v>942</v>
      </c>
      <c r="O445" s="27">
        <v>14928</v>
      </c>
      <c r="P445" s="50" t="s">
        <v>114</v>
      </c>
      <c r="Q445" s="27">
        <f t="shared" ref="Q445:S445" si="448">IFERROR(VLOOKUP(P445,B$8:E$125,2,0),0)</f>
        <v>512001</v>
      </c>
      <c r="R445" s="27" t="str">
        <f t="shared" si="448"/>
        <v>HGT.02.</v>
      </c>
      <c r="S445" s="341" t="str">
        <f t="shared" si="448"/>
        <v> Przygotowanie i wydawanie dań</v>
      </c>
      <c r="T445" s="355" t="s">
        <v>1227</v>
      </c>
      <c r="U445" s="79">
        <v>3</v>
      </c>
      <c r="V445" s="79">
        <v>2</v>
      </c>
      <c r="W445" s="78" t="s">
        <v>161</v>
      </c>
      <c r="X445" s="79">
        <v>0</v>
      </c>
      <c r="Y445" s="79">
        <v>0</v>
      </c>
      <c r="Z445" s="309" t="str">
        <f t="shared" si="436"/>
        <v>Centrum Kształcenia Zawodowego w Świdnicy, 58-105 Świdnica, ul. Gen. Władysława Sikorskiego 41</v>
      </c>
      <c r="AA445" s="61" t="s">
        <v>34</v>
      </c>
      <c r="AB445" s="38"/>
      <c r="AC445" s="7"/>
      <c r="AD445" s="38"/>
      <c r="AE445" s="39"/>
      <c r="AF445" s="39"/>
      <c r="AG445" s="39"/>
      <c r="AH445" s="39"/>
      <c r="AI445" s="39"/>
      <c r="AJ445" s="39"/>
      <c r="AK445" s="39"/>
      <c r="AL445" s="39"/>
      <c r="AM445" s="39"/>
      <c r="AN445" s="39"/>
      <c r="AO445" s="39"/>
      <c r="AP445" s="39"/>
      <c r="AQ445" s="39"/>
      <c r="AR445" s="39"/>
      <c r="AS445" s="39"/>
      <c r="AT445" s="39"/>
      <c r="AU445" s="39"/>
      <c r="AV445" s="317"/>
      <c r="AW445" s="39"/>
      <c r="AX445" s="39"/>
      <c r="AY445" s="39"/>
      <c r="AZ445" s="39"/>
      <c r="BA445" s="39"/>
      <c r="BB445" s="39"/>
      <c r="BC445" s="39"/>
      <c r="BD445" s="39"/>
      <c r="BE445" s="39"/>
      <c r="BF445" s="39"/>
      <c r="BG445" s="39"/>
      <c r="BH445" s="39"/>
      <c r="BI445" s="39"/>
      <c r="BJ445" s="39"/>
      <c r="BK445" s="39"/>
      <c r="BL445" s="39"/>
      <c r="BM445" s="39"/>
      <c r="BN445" s="39"/>
    </row>
    <row r="446" spans="1:66" ht="15" customHeigh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27">
        <v>643</v>
      </c>
      <c r="M446" s="50" t="s">
        <v>1097</v>
      </c>
      <c r="N446" s="27" t="s">
        <v>1098</v>
      </c>
      <c r="O446" s="27">
        <v>84241</v>
      </c>
      <c r="P446" s="50" t="s">
        <v>137</v>
      </c>
      <c r="Q446" s="27">
        <f t="shared" ref="Q446:S446" si="449">IFERROR(VLOOKUP(P446,B$8:E$125,2,0),0)</f>
        <v>741203</v>
      </c>
      <c r="R446" s="27" t="str">
        <f t="shared" si="449"/>
        <v>MOT.02.</v>
      </c>
      <c r="S446" s="341" t="str">
        <f t="shared" si="449"/>
        <v>Obsługa, diagnozowanie oraz naprawa mechatronicznych systemów pojazdów samochodowych</v>
      </c>
      <c r="T446" s="371" t="s">
        <v>1250</v>
      </c>
      <c r="U446" s="79">
        <v>2</v>
      </c>
      <c r="V446" s="79">
        <v>0</v>
      </c>
      <c r="W446" s="78" t="s">
        <v>33</v>
      </c>
      <c r="X446" s="79">
        <v>0</v>
      </c>
      <c r="Y446" s="79">
        <v>0</v>
      </c>
      <c r="Z446" s="30" t="str">
        <f t="shared" si="436"/>
        <v>Centrum Kształcenia Zawodowego i Ustawicznego, 67-400 Wschowa, Plac Kosynierów 1</v>
      </c>
      <c r="AA446" s="61" t="s">
        <v>181</v>
      </c>
      <c r="AB446" s="38"/>
      <c r="AC446" s="38"/>
      <c r="AD446" s="38"/>
      <c r="AE446" s="39"/>
      <c r="AF446" s="39"/>
      <c r="AG446" s="39"/>
      <c r="AH446" s="39"/>
      <c r="AI446" s="39"/>
      <c r="AJ446" s="39"/>
      <c r="AK446" s="39"/>
      <c r="AL446" s="39"/>
      <c r="AM446" s="39"/>
      <c r="AN446" s="39"/>
      <c r="AO446" s="39"/>
      <c r="AP446" s="39"/>
      <c r="AQ446" s="39"/>
      <c r="AR446" s="39"/>
      <c r="AS446" s="39"/>
      <c r="AT446" s="39"/>
      <c r="AU446" s="39"/>
      <c r="AV446" s="39"/>
      <c r="AW446" s="39"/>
      <c r="AX446" s="39"/>
      <c r="AY446" s="39"/>
      <c r="AZ446" s="39"/>
      <c r="BA446" s="39"/>
      <c r="BB446" s="39"/>
      <c r="BC446" s="39"/>
      <c r="BD446" s="39"/>
      <c r="BE446" s="39"/>
      <c r="BF446" s="39"/>
      <c r="BG446" s="39"/>
      <c r="BH446" s="39"/>
      <c r="BI446" s="39"/>
      <c r="BJ446" s="39"/>
      <c r="BK446" s="39"/>
      <c r="BL446" s="39"/>
      <c r="BM446" s="39"/>
      <c r="BN446" s="39"/>
    </row>
    <row r="447" spans="1:66" ht="15" customHeigh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27">
        <v>514</v>
      </c>
      <c r="M447" s="50" t="s">
        <v>941</v>
      </c>
      <c r="N447" s="27" t="s">
        <v>942</v>
      </c>
      <c r="O447" s="27">
        <v>14928</v>
      </c>
      <c r="P447" s="50" t="s">
        <v>61</v>
      </c>
      <c r="Q447" s="27">
        <f t="shared" ref="Q447:S447" si="450">IFERROR(VLOOKUP(P447,B$8:E$125,2,0),0)</f>
        <v>723103</v>
      </c>
      <c r="R447" s="27" t="str">
        <f t="shared" si="450"/>
        <v>MOT.05.</v>
      </c>
      <c r="S447" s="341" t="str">
        <f t="shared" si="450"/>
        <v>Obsługa, diagnozowanie oraz naprawa pojazdów samochodowych</v>
      </c>
      <c r="T447" s="152" t="s">
        <v>140</v>
      </c>
      <c r="U447" s="34">
        <v>4</v>
      </c>
      <c r="V447" s="79">
        <v>0</v>
      </c>
      <c r="W447" s="78" t="s">
        <v>161</v>
      </c>
      <c r="X447" s="79">
        <v>0</v>
      </c>
      <c r="Y447" s="79">
        <v>0</v>
      </c>
      <c r="Z447" s="30" t="str">
        <f t="shared" si="436"/>
        <v>Centrum Kształcenia Zawodowego w Świdnicy, 58-105 Świdnica, ul. Gen. Władysława Sikorskiego 41</v>
      </c>
      <c r="AA447" s="61" t="s">
        <v>34</v>
      </c>
      <c r="AB447" s="38"/>
      <c r="AC447" s="38"/>
      <c r="AD447" s="38"/>
      <c r="AE447" s="39"/>
      <c r="AF447" s="39"/>
      <c r="AG447" s="39"/>
      <c r="AH447" s="39"/>
      <c r="AI447" s="39"/>
      <c r="AJ447" s="39"/>
      <c r="AK447" s="39"/>
      <c r="AL447" s="39"/>
      <c r="AM447" s="39"/>
      <c r="AN447" s="39"/>
      <c r="AO447" s="39"/>
      <c r="AP447" s="39"/>
      <c r="AQ447" s="39"/>
      <c r="AR447" s="39"/>
      <c r="AS447" s="39"/>
      <c r="AT447" s="39"/>
      <c r="AU447" s="265"/>
      <c r="AV447" s="317"/>
      <c r="AW447" s="39"/>
      <c r="AX447" s="39"/>
      <c r="AY447" s="39"/>
      <c r="AZ447" s="39"/>
      <c r="BA447" s="39"/>
      <c r="BB447" s="39"/>
      <c r="BC447" s="39"/>
      <c r="BD447" s="39"/>
      <c r="BE447" s="39"/>
      <c r="BF447" s="39"/>
      <c r="BG447" s="39"/>
      <c r="BH447" s="39"/>
      <c r="BI447" s="39"/>
      <c r="BJ447" s="39"/>
      <c r="BK447" s="39"/>
      <c r="BL447" s="39"/>
      <c r="BM447" s="39"/>
      <c r="BN447" s="39"/>
    </row>
    <row r="448" spans="1:66" ht="15" customHeigh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27">
        <v>512</v>
      </c>
      <c r="M448" s="50" t="s">
        <v>941</v>
      </c>
      <c r="N448" s="27" t="s">
        <v>942</v>
      </c>
      <c r="O448" s="27">
        <v>14928</v>
      </c>
      <c r="P448" s="50" t="s">
        <v>124</v>
      </c>
      <c r="Q448" s="27">
        <f t="shared" ref="Q448:S448" si="451">IFERROR(VLOOKUP(P448,B$8:E$125,2,0),0)</f>
        <v>722307</v>
      </c>
      <c r="R448" s="27" t="str">
        <f t="shared" si="451"/>
        <v>MEC.05.</v>
      </c>
      <c r="S448" s="341" t="str">
        <f t="shared" si="451"/>
        <v> Użytkowanie obrabiarek skrawających</v>
      </c>
      <c r="T448" s="187" t="s">
        <v>89</v>
      </c>
      <c r="U448" s="34">
        <v>16</v>
      </c>
      <c r="V448" s="79">
        <v>1</v>
      </c>
      <c r="W448" s="81" t="s">
        <v>161</v>
      </c>
      <c r="X448" s="79">
        <v>0</v>
      </c>
      <c r="Y448" s="79">
        <v>0</v>
      </c>
      <c r="Z448" s="36" t="str">
        <f t="shared" si="436"/>
        <v>Centrum Kształcenia Zawodowego w Świdnicy, 58-105 Świdnica, ul. Gen. Władysława Sikorskiego 41</v>
      </c>
      <c r="AA448" s="61" t="s">
        <v>34</v>
      </c>
      <c r="AB448" s="7" t="s">
        <v>81</v>
      </c>
      <c r="AC448" s="38"/>
      <c r="AD448" s="38"/>
      <c r="AE448" s="39"/>
      <c r="AF448" s="39"/>
      <c r="AG448" s="39"/>
      <c r="AH448" s="39"/>
      <c r="AI448" s="39"/>
      <c r="AJ448" s="39"/>
      <c r="AK448" s="39"/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9"/>
      <c r="AY448" s="39"/>
      <c r="AZ448" s="39"/>
      <c r="BA448" s="39"/>
      <c r="BB448" s="39"/>
      <c r="BC448" s="39"/>
      <c r="BD448" s="39"/>
      <c r="BE448" s="39"/>
      <c r="BF448" s="39"/>
      <c r="BG448" s="39"/>
      <c r="BH448" s="39"/>
      <c r="BI448" s="39"/>
      <c r="BJ448" s="39"/>
      <c r="BK448" s="39"/>
      <c r="BL448" s="39"/>
      <c r="BM448" s="39"/>
      <c r="BN448" s="39"/>
    </row>
    <row r="449" spans="1:66" ht="15" customHeigh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27">
        <v>363</v>
      </c>
      <c r="M449" s="50" t="s">
        <v>775</v>
      </c>
      <c r="N449" s="27" t="s">
        <v>776</v>
      </c>
      <c r="O449" s="27">
        <v>84531</v>
      </c>
      <c r="P449" s="50" t="s">
        <v>114</v>
      </c>
      <c r="Q449" s="27">
        <f t="shared" ref="Q449:S449" si="452">IFERROR(VLOOKUP(P449,B$8:E$125,2,0),0)</f>
        <v>512001</v>
      </c>
      <c r="R449" s="27" t="str">
        <f t="shared" si="452"/>
        <v>HGT.02.</v>
      </c>
      <c r="S449" s="341" t="str">
        <f t="shared" si="452"/>
        <v> Przygotowanie i wydawanie dań</v>
      </c>
      <c r="T449" s="189" t="s">
        <v>89</v>
      </c>
      <c r="U449" s="102">
        <v>15</v>
      </c>
      <c r="V449" s="102">
        <v>8</v>
      </c>
      <c r="W449" s="348" t="s">
        <v>154</v>
      </c>
      <c r="X449" s="79">
        <v>0</v>
      </c>
      <c r="Y449" s="79">
        <v>0</v>
      </c>
      <c r="Z449" s="36" t="str">
        <f t="shared" si="436"/>
        <v>Centrum Kształcenia Zawodowego w Oleśnicy, ul. Wojska Polskiego 67</v>
      </c>
      <c r="AA449" s="61" t="s">
        <v>134</v>
      </c>
      <c r="AB449" s="7" t="s">
        <v>81</v>
      </c>
      <c r="AC449" s="38"/>
      <c r="AD449" s="38"/>
      <c r="AE449" s="39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39"/>
      <c r="AY449" s="39"/>
      <c r="AZ449" s="39"/>
      <c r="BA449" s="39"/>
      <c r="BB449" s="39"/>
      <c r="BC449" s="39"/>
      <c r="BD449" s="39"/>
      <c r="BE449" s="39"/>
      <c r="BF449" s="39"/>
      <c r="BG449" s="39"/>
      <c r="BH449" s="39"/>
      <c r="BI449" s="39"/>
      <c r="BJ449" s="39"/>
      <c r="BK449" s="39"/>
      <c r="BL449" s="39"/>
      <c r="BM449" s="39"/>
      <c r="BN449" s="39"/>
    </row>
    <row r="450" spans="1:66" ht="15" customHeigh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27">
        <v>508</v>
      </c>
      <c r="M450" s="50" t="s">
        <v>941</v>
      </c>
      <c r="N450" s="27" t="s">
        <v>942</v>
      </c>
      <c r="O450" s="27">
        <v>14928</v>
      </c>
      <c r="P450" s="50" t="s">
        <v>74</v>
      </c>
      <c r="Q450" s="27">
        <f t="shared" ref="Q450:S450" si="453">IFERROR(VLOOKUP(P450,B$8:E$125,2,0),0)</f>
        <v>522301</v>
      </c>
      <c r="R450" s="27" t="str">
        <f t="shared" si="453"/>
        <v>HAN.01.</v>
      </c>
      <c r="S450" s="341" t="str">
        <f t="shared" si="453"/>
        <v>Prowadzenie sprzedaży</v>
      </c>
      <c r="T450" s="315" t="s">
        <v>160</v>
      </c>
      <c r="U450" s="102">
        <v>10</v>
      </c>
      <c r="V450" s="102">
        <v>7</v>
      </c>
      <c r="W450" s="81" t="s">
        <v>161</v>
      </c>
      <c r="X450" s="79">
        <v>0</v>
      </c>
      <c r="Y450" s="79">
        <v>0</v>
      </c>
      <c r="Z450" s="30" t="str">
        <f t="shared" si="436"/>
        <v>Centrum Kształcenia Zawodowego w Świdnicy, 58-105 Świdnica, ul. Gen. Władysława Sikorskiego 41</v>
      </c>
      <c r="AA450" s="61" t="s">
        <v>34</v>
      </c>
      <c r="AB450" s="38"/>
      <c r="AC450" s="38"/>
      <c r="AD450" s="38"/>
      <c r="AE450" s="39"/>
      <c r="AF450" s="39"/>
      <c r="AG450" s="39"/>
      <c r="AH450" s="39"/>
      <c r="AI450" s="39"/>
      <c r="AJ450" s="39"/>
      <c r="AK450" s="39"/>
      <c r="AL450" s="39"/>
      <c r="AM450" s="39"/>
      <c r="AN450" s="39"/>
      <c r="AO450" s="39"/>
      <c r="AP450" s="39"/>
      <c r="AQ450" s="39"/>
      <c r="AR450" s="39"/>
      <c r="AS450" s="39"/>
      <c r="AT450" s="39"/>
      <c r="AU450" s="39"/>
      <c r="AV450" s="39"/>
      <c r="AW450" s="39"/>
      <c r="AX450" s="39"/>
      <c r="AY450" s="39"/>
      <c r="AZ450" s="39"/>
      <c r="BA450" s="39"/>
      <c r="BB450" s="39"/>
      <c r="BC450" s="39"/>
      <c r="BD450" s="39"/>
      <c r="BE450" s="39"/>
      <c r="BF450" s="39"/>
      <c r="BG450" s="39"/>
      <c r="BH450" s="39"/>
      <c r="BI450" s="39"/>
      <c r="BJ450" s="39"/>
      <c r="BK450" s="39"/>
      <c r="BL450" s="39"/>
      <c r="BM450" s="39"/>
      <c r="BN450" s="39"/>
    </row>
    <row r="451" spans="1:66" ht="15" customHeigh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27">
        <v>366</v>
      </c>
      <c r="M451" s="50" t="s">
        <v>775</v>
      </c>
      <c r="N451" s="27" t="s">
        <v>776</v>
      </c>
      <c r="O451" s="27">
        <v>84531</v>
      </c>
      <c r="P451" s="50" t="s">
        <v>61</v>
      </c>
      <c r="Q451" s="27">
        <f t="shared" ref="Q451:S451" si="454">IFERROR(VLOOKUP(P451,B$8:E$125,2,0),0)</f>
        <v>723103</v>
      </c>
      <c r="R451" s="27" t="str">
        <f t="shared" si="454"/>
        <v>MOT.05.</v>
      </c>
      <c r="S451" s="341" t="str">
        <f t="shared" si="454"/>
        <v>Obsługa, diagnozowanie oraz naprawa pojazdów samochodowych</v>
      </c>
      <c r="T451" s="187" t="s">
        <v>140</v>
      </c>
      <c r="U451" s="34">
        <v>32</v>
      </c>
      <c r="V451" s="79">
        <v>0</v>
      </c>
      <c r="W451" s="348" t="s">
        <v>154</v>
      </c>
      <c r="X451" s="79">
        <v>0</v>
      </c>
      <c r="Y451" s="79">
        <v>0</v>
      </c>
      <c r="Z451" s="30" t="str">
        <f t="shared" si="436"/>
        <v>Centrum Kształcenia Zawodowego w Oleśnicy, ul. Wojska Polskiego 67</v>
      </c>
      <c r="AA451" s="61" t="s">
        <v>134</v>
      </c>
      <c r="AB451" s="38"/>
      <c r="AC451" s="38"/>
      <c r="AD451" s="38"/>
      <c r="AE451" s="39"/>
      <c r="AF451" s="39"/>
      <c r="AG451" s="39"/>
      <c r="AH451" s="39"/>
      <c r="AI451" s="39"/>
      <c r="AJ451" s="39"/>
      <c r="AK451" s="39"/>
      <c r="AL451" s="39"/>
      <c r="AM451" s="39"/>
      <c r="AN451" s="39"/>
      <c r="AO451" s="39"/>
      <c r="AP451" s="39"/>
      <c r="AQ451" s="39"/>
      <c r="AR451" s="39"/>
      <c r="AS451" s="39"/>
      <c r="AT451" s="39"/>
      <c r="AU451" s="39"/>
      <c r="AV451" s="39"/>
      <c r="AW451" s="39"/>
      <c r="AX451" s="39"/>
      <c r="AY451" s="39"/>
      <c r="AZ451" s="39"/>
      <c r="BA451" s="39"/>
      <c r="BB451" s="39"/>
      <c r="BC451" s="39"/>
      <c r="BD451" s="39"/>
      <c r="BE451" s="39"/>
      <c r="BF451" s="39"/>
      <c r="BG451" s="39"/>
      <c r="BH451" s="39"/>
      <c r="BI451" s="39"/>
      <c r="BJ451" s="39"/>
      <c r="BK451" s="39"/>
      <c r="BL451" s="39"/>
      <c r="BM451" s="39"/>
      <c r="BN451" s="39"/>
    </row>
    <row r="452" spans="1:66" ht="15" customHeigh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27">
        <v>511</v>
      </c>
      <c r="M452" s="50" t="s">
        <v>941</v>
      </c>
      <c r="N452" s="27" t="s">
        <v>942</v>
      </c>
      <c r="O452" s="27">
        <v>14928</v>
      </c>
      <c r="P452" s="50" t="s">
        <v>92</v>
      </c>
      <c r="Q452" s="27">
        <f t="shared" ref="Q452:S452" si="455">IFERROR(VLOOKUP(P452,B$8:E$125,2,0),0)</f>
        <v>752205</v>
      </c>
      <c r="R452" s="27" t="str">
        <f t="shared" si="455"/>
        <v>DRM.04.</v>
      </c>
      <c r="S452" s="341" t="str">
        <f t="shared" si="455"/>
        <v> Wytwarzanie wyrobów z drewna i materiałów drewnopochodnych</v>
      </c>
      <c r="T452" s="187" t="s">
        <v>366</v>
      </c>
      <c r="U452" s="79">
        <v>1</v>
      </c>
      <c r="V452" s="79">
        <v>0</v>
      </c>
      <c r="W452" s="81" t="s">
        <v>161</v>
      </c>
      <c r="X452" s="79">
        <v>0</v>
      </c>
      <c r="Y452" s="79">
        <v>0</v>
      </c>
      <c r="Z452" s="30" t="str">
        <f t="shared" si="436"/>
        <v>Centrum Kształcenia Zawodowego w Świdnicy, 58-105 Świdnica, ul. Gen. Władysława Sikorskiego 41</v>
      </c>
      <c r="AA452" s="61" t="s">
        <v>34</v>
      </c>
      <c r="AB452" s="7" t="s">
        <v>81</v>
      </c>
      <c r="AC452" s="38"/>
      <c r="AD452" s="38"/>
      <c r="AE452" s="39"/>
      <c r="AF452" s="39"/>
      <c r="AG452" s="39"/>
      <c r="AH452" s="39"/>
      <c r="AI452" s="39"/>
      <c r="AJ452" s="39"/>
      <c r="AK452" s="39"/>
      <c r="AL452" s="39"/>
      <c r="AM452" s="39"/>
      <c r="AN452" s="39"/>
      <c r="AO452" s="39"/>
      <c r="AP452" s="39"/>
      <c r="AQ452" s="39"/>
      <c r="AR452" s="39"/>
      <c r="AS452" s="39"/>
      <c r="AT452" s="39"/>
      <c r="AU452" s="39"/>
      <c r="AV452" s="265"/>
      <c r="AW452" s="39"/>
      <c r="AX452" s="39"/>
      <c r="AY452" s="39"/>
      <c r="AZ452" s="39"/>
      <c r="BA452" s="39"/>
      <c r="BB452" s="39"/>
      <c r="BC452" s="39"/>
      <c r="BD452" s="39"/>
      <c r="BE452" s="39"/>
      <c r="BF452" s="39"/>
      <c r="BG452" s="39"/>
      <c r="BH452" s="39"/>
      <c r="BI452" s="39"/>
      <c r="BJ452" s="39"/>
      <c r="BK452" s="39"/>
      <c r="BL452" s="39"/>
      <c r="BM452" s="39"/>
      <c r="BN452" s="39"/>
    </row>
    <row r="453" spans="1:66" ht="15" customHeigh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27">
        <v>369</v>
      </c>
      <c r="M453" s="50" t="s">
        <v>775</v>
      </c>
      <c r="N453" s="27" t="s">
        <v>776</v>
      </c>
      <c r="O453" s="27">
        <v>84531</v>
      </c>
      <c r="P453" s="50" t="s">
        <v>149</v>
      </c>
      <c r="Q453" s="27">
        <f t="shared" ref="Q453:S453" si="456">IFERROR(VLOOKUP(P453,B$8:E$125,2,0),0)</f>
        <v>713203</v>
      </c>
      <c r="R453" s="27" t="str">
        <f t="shared" si="456"/>
        <v>MOT.03.</v>
      </c>
      <c r="S453" s="341" t="str">
        <f t="shared" si="456"/>
        <v>Diagnozowanie i naprawa powłok lakierniczych</v>
      </c>
      <c r="T453" s="187" t="s">
        <v>216</v>
      </c>
      <c r="U453" s="79">
        <v>3</v>
      </c>
      <c r="V453" s="79">
        <v>0</v>
      </c>
      <c r="W453" s="348" t="s">
        <v>161</v>
      </c>
      <c r="X453" s="79">
        <v>0</v>
      </c>
      <c r="Y453" s="79">
        <v>0</v>
      </c>
      <c r="Z453" s="279" t="str">
        <f t="shared" si="436"/>
        <v>Centrum Kształcenia Zawodowego w Oleśnicy, ul. Wojska Polskiego 67</v>
      </c>
      <c r="AA453" s="61" t="s">
        <v>134</v>
      </c>
      <c r="AB453" s="38"/>
      <c r="AC453" s="38"/>
      <c r="AD453" s="38"/>
      <c r="AE453" s="39"/>
      <c r="AF453" s="39"/>
      <c r="AG453" s="39"/>
      <c r="AH453" s="39"/>
      <c r="AI453" s="39"/>
      <c r="AJ453" s="39"/>
      <c r="AK453" s="39"/>
      <c r="AL453" s="39"/>
      <c r="AM453" s="39"/>
      <c r="AN453" s="39"/>
      <c r="AO453" s="39"/>
      <c r="AP453" s="39"/>
      <c r="AQ453" s="39"/>
      <c r="AR453" s="39"/>
      <c r="AS453" s="39"/>
      <c r="AT453" s="39"/>
      <c r="AU453" s="39"/>
      <c r="AV453" s="39"/>
      <c r="AW453" s="39"/>
      <c r="AX453" s="39"/>
      <c r="AY453" s="39"/>
      <c r="AZ453" s="39"/>
      <c r="BA453" s="39"/>
      <c r="BB453" s="39"/>
      <c r="BC453" s="39"/>
      <c r="BD453" s="39"/>
      <c r="BE453" s="39"/>
      <c r="BF453" s="39"/>
      <c r="BG453" s="39"/>
      <c r="BH453" s="39"/>
      <c r="BI453" s="39"/>
      <c r="BJ453" s="39"/>
      <c r="BK453" s="39"/>
      <c r="BL453" s="39"/>
      <c r="BM453" s="39"/>
      <c r="BN453" s="39"/>
    </row>
    <row r="454" spans="1:66" ht="15" customHeigh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27">
        <v>509</v>
      </c>
      <c r="M454" s="50" t="s">
        <v>941</v>
      </c>
      <c r="N454" s="27" t="s">
        <v>942</v>
      </c>
      <c r="O454" s="27">
        <v>14928</v>
      </c>
      <c r="P454" s="50" t="s">
        <v>254</v>
      </c>
      <c r="Q454" s="27">
        <f t="shared" ref="Q454:S454" si="457">IFERROR(VLOOKUP(P454,B$8:E$125,2,0),0)</f>
        <v>722204</v>
      </c>
      <c r="R454" s="27" t="str">
        <f t="shared" si="457"/>
        <v>MEC.08.</v>
      </c>
      <c r="S454" s="341" t="str">
        <f t="shared" si="457"/>
        <v>Wykonywanie i naprawa elementów maszyn, urządzeń i narzędzi</v>
      </c>
      <c r="T454" s="187" t="s">
        <v>160</v>
      </c>
      <c r="U454" s="79">
        <v>2</v>
      </c>
      <c r="V454" s="79">
        <v>0</v>
      </c>
      <c r="W454" s="81" t="s">
        <v>161</v>
      </c>
      <c r="X454" s="79">
        <v>0</v>
      </c>
      <c r="Y454" s="79">
        <v>0</v>
      </c>
      <c r="Z454" s="30" t="str">
        <f t="shared" si="436"/>
        <v>Centrum Kształcenia Zawodowego w Świdnicy, 58-105 Świdnica, ul. Gen. Władysława Sikorskiego 41</v>
      </c>
      <c r="AA454" s="61" t="s">
        <v>34</v>
      </c>
      <c r="AB454" s="38"/>
      <c r="AC454" s="38"/>
      <c r="AD454" s="38"/>
      <c r="AE454" s="39"/>
      <c r="AF454" s="39"/>
      <c r="AG454" s="39"/>
      <c r="AH454" s="39"/>
      <c r="AI454" s="39"/>
      <c r="AJ454" s="39"/>
      <c r="AK454" s="39"/>
      <c r="AL454" s="39"/>
      <c r="AM454" s="39"/>
      <c r="AN454" s="39"/>
      <c r="AO454" s="39"/>
      <c r="AP454" s="39"/>
      <c r="AQ454" s="39"/>
      <c r="AR454" s="39"/>
      <c r="AS454" s="39"/>
      <c r="AT454" s="39"/>
      <c r="AU454" s="39"/>
      <c r="AV454" s="265"/>
      <c r="AW454" s="39"/>
      <c r="AX454" s="39"/>
      <c r="AY454" s="39"/>
      <c r="AZ454" s="39"/>
      <c r="BA454" s="39"/>
      <c r="BB454" s="39"/>
      <c r="BC454" s="39"/>
      <c r="BD454" s="39"/>
      <c r="BE454" s="39"/>
      <c r="BF454" s="39"/>
      <c r="BG454" s="39"/>
      <c r="BH454" s="39"/>
      <c r="BI454" s="39"/>
      <c r="BJ454" s="39"/>
      <c r="BK454" s="39"/>
      <c r="BL454" s="39"/>
      <c r="BM454" s="39"/>
      <c r="BN454" s="39"/>
    </row>
    <row r="455" spans="1:66" ht="15" customHeigh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27">
        <v>371</v>
      </c>
      <c r="M455" s="50" t="s">
        <v>775</v>
      </c>
      <c r="N455" s="27" t="s">
        <v>776</v>
      </c>
      <c r="O455" s="27">
        <v>84531</v>
      </c>
      <c r="P455" s="50" t="s">
        <v>40</v>
      </c>
      <c r="Q455" s="27">
        <f t="shared" ref="Q455:S455" si="458">IFERROR(VLOOKUP(P455,B$8:E$125,2,0),0)</f>
        <v>741103</v>
      </c>
      <c r="R455" s="27" t="str">
        <f t="shared" si="458"/>
        <v>ELE.02.</v>
      </c>
      <c r="S455" s="341" t="str">
        <f t="shared" si="458"/>
        <v>Montaż, uruchamianie i konserwacja instalacji, maszyn i urządzeń elektrycznych</v>
      </c>
      <c r="T455" s="187" t="s">
        <v>140</v>
      </c>
      <c r="U455" s="79">
        <v>10</v>
      </c>
      <c r="V455" s="79">
        <v>0</v>
      </c>
      <c r="W455" s="348" t="s">
        <v>154</v>
      </c>
      <c r="X455" s="79">
        <v>0</v>
      </c>
      <c r="Y455" s="79">
        <v>0</v>
      </c>
      <c r="Z455" s="30" t="str">
        <f t="shared" si="436"/>
        <v>Centrum Kształcenia Zawodowego w Oleśnicy, ul. Wojska Polskiego 67</v>
      </c>
      <c r="AA455" s="61" t="s">
        <v>134</v>
      </c>
      <c r="AB455" s="38"/>
      <c r="AC455" s="38"/>
      <c r="AD455" s="38"/>
      <c r="AE455" s="39"/>
      <c r="AF455" s="39"/>
      <c r="AG455" s="39"/>
      <c r="AH455" s="39"/>
      <c r="AI455" s="39"/>
      <c r="AJ455" s="39"/>
      <c r="AK455" s="39"/>
      <c r="AL455" s="39"/>
      <c r="AM455" s="39"/>
      <c r="AN455" s="39"/>
      <c r="AO455" s="39"/>
      <c r="AP455" s="39"/>
      <c r="AQ455" s="39"/>
      <c r="AR455" s="39"/>
      <c r="AS455" s="39"/>
      <c r="AT455" s="39"/>
      <c r="AU455" s="39"/>
      <c r="AV455" s="98"/>
      <c r="AW455" s="39"/>
      <c r="AX455" s="39"/>
      <c r="AY455" s="39"/>
      <c r="AZ455" s="39"/>
      <c r="BA455" s="39"/>
      <c r="BB455" s="39"/>
      <c r="BC455" s="39"/>
      <c r="BD455" s="39"/>
      <c r="BE455" s="39"/>
      <c r="BF455" s="39"/>
      <c r="BG455" s="39"/>
      <c r="BH455" s="39"/>
      <c r="BI455" s="39"/>
      <c r="BJ455" s="39"/>
      <c r="BK455" s="39"/>
      <c r="BL455" s="39"/>
      <c r="BM455" s="39"/>
      <c r="BN455" s="39"/>
    </row>
    <row r="456" spans="1:66" ht="15" customHeigh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27">
        <v>372</v>
      </c>
      <c r="M456" s="50" t="s">
        <v>775</v>
      </c>
      <c r="N456" s="27" t="s">
        <v>776</v>
      </c>
      <c r="O456" s="27">
        <v>84531</v>
      </c>
      <c r="P456" s="50" t="s">
        <v>31</v>
      </c>
      <c r="Q456" s="27">
        <f t="shared" ref="Q456:S456" si="459">IFERROR(VLOOKUP(P456,B$8:E$125,2,0),0)</f>
        <v>751201</v>
      </c>
      <c r="R456" s="27" t="str">
        <f t="shared" si="459"/>
        <v>SPC.01.</v>
      </c>
      <c r="S456" s="341" t="str">
        <f t="shared" si="459"/>
        <v>Produkcja wyrobów cukierniczych</v>
      </c>
      <c r="T456" s="315" t="s">
        <v>160</v>
      </c>
      <c r="U456" s="102">
        <v>13</v>
      </c>
      <c r="V456" s="102">
        <v>11</v>
      </c>
      <c r="W456" s="348" t="s">
        <v>154</v>
      </c>
      <c r="X456" s="79">
        <v>0</v>
      </c>
      <c r="Y456" s="79">
        <v>0</v>
      </c>
      <c r="Z456" s="30" t="str">
        <f t="shared" si="436"/>
        <v>Centrum Kształcenia Zawodowego w Oleśnicy, ul. Wojska Polskiego 67</v>
      </c>
      <c r="AA456" s="61" t="s">
        <v>134</v>
      </c>
      <c r="AB456" s="38"/>
      <c r="AC456" s="38"/>
      <c r="AD456" s="38"/>
      <c r="AE456" s="39"/>
      <c r="AF456" s="39"/>
      <c r="AG456" s="39"/>
      <c r="AH456" s="39"/>
      <c r="AI456" s="39"/>
      <c r="AJ456" s="39"/>
      <c r="AK456" s="39"/>
      <c r="AL456" s="39"/>
      <c r="AM456" s="39"/>
      <c r="AN456" s="39"/>
      <c r="AO456" s="39"/>
      <c r="AP456" s="39"/>
      <c r="AQ456" s="39"/>
      <c r="AR456" s="39"/>
      <c r="AS456" s="39"/>
      <c r="AT456" s="39"/>
      <c r="AU456" s="39"/>
      <c r="AV456" s="98"/>
      <c r="AW456" s="39"/>
      <c r="AX456" s="39"/>
      <c r="AY456" s="39"/>
      <c r="AZ456" s="39"/>
      <c r="BA456" s="39"/>
      <c r="BB456" s="39"/>
      <c r="BC456" s="39"/>
      <c r="BD456" s="39"/>
      <c r="BE456" s="39"/>
      <c r="BF456" s="39"/>
      <c r="BG456" s="39"/>
      <c r="BH456" s="39"/>
      <c r="BI456" s="39"/>
      <c r="BJ456" s="39"/>
      <c r="BK456" s="39"/>
      <c r="BL456" s="39"/>
      <c r="BM456" s="39"/>
      <c r="BN456" s="39"/>
    </row>
    <row r="457" spans="1:66" ht="15" customHeigh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27">
        <v>373</v>
      </c>
      <c r="M457" s="50" t="s">
        <v>775</v>
      </c>
      <c r="N457" s="27" t="s">
        <v>776</v>
      </c>
      <c r="O457" s="27">
        <v>84531</v>
      </c>
      <c r="P457" s="50" t="s">
        <v>44</v>
      </c>
      <c r="Q457" s="27">
        <f t="shared" ref="Q457:S457" si="460">IFERROR(VLOOKUP(P457,B$8:E$125,2,0),0)</f>
        <v>514101</v>
      </c>
      <c r="R457" s="27" t="str">
        <f t="shared" si="460"/>
        <v>FRK.01.</v>
      </c>
      <c r="S457" s="341" t="str">
        <f t="shared" si="460"/>
        <v>Wykonywanie usług fryzjerskich</v>
      </c>
      <c r="T457" s="43" t="s">
        <v>1227</v>
      </c>
      <c r="U457" s="34">
        <v>37</v>
      </c>
      <c r="V457" s="34">
        <v>34</v>
      </c>
      <c r="W457" s="27" t="s">
        <v>154</v>
      </c>
      <c r="X457" s="79">
        <v>0</v>
      </c>
      <c r="Y457" s="79">
        <v>0</v>
      </c>
      <c r="Z457" s="30" t="str">
        <f t="shared" si="436"/>
        <v>Centrum Kształcenia Zawodowego w Oleśnicy, ul. Wojska Polskiego 67</v>
      </c>
      <c r="AA457" s="61" t="s">
        <v>134</v>
      </c>
      <c r="AB457" s="38"/>
      <c r="AC457" s="38"/>
      <c r="AD457" s="38"/>
      <c r="AE457" s="39"/>
      <c r="AF457" s="39"/>
      <c r="AG457" s="39"/>
      <c r="AH457" s="39"/>
      <c r="AI457" s="39"/>
      <c r="AJ457" s="39"/>
      <c r="AK457" s="39"/>
      <c r="AL457" s="39"/>
      <c r="AM457" s="39"/>
      <c r="AN457" s="39"/>
      <c r="AO457" s="39"/>
      <c r="AP457" s="39"/>
      <c r="AQ457" s="39"/>
      <c r="AR457" s="39"/>
      <c r="AS457" s="39"/>
      <c r="AT457" s="39"/>
      <c r="AU457" s="39"/>
      <c r="AV457" s="39"/>
      <c r="AW457" s="39"/>
      <c r="AX457" s="39"/>
      <c r="AY457" s="39"/>
      <c r="AZ457" s="39"/>
      <c r="BA457" s="39"/>
      <c r="BB457" s="39"/>
      <c r="BC457" s="39"/>
      <c r="BD457" s="39"/>
      <c r="BE457" s="39"/>
      <c r="BF457" s="39"/>
      <c r="BG457" s="39"/>
      <c r="BH457" s="39"/>
      <c r="BI457" s="39"/>
      <c r="BJ457" s="39"/>
      <c r="BK457" s="39"/>
      <c r="BL457" s="39"/>
      <c r="BM457" s="39"/>
      <c r="BN457" s="39"/>
    </row>
    <row r="458" spans="1:66" ht="15" customHeigh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27">
        <v>375</v>
      </c>
      <c r="M458" s="50" t="s">
        <v>775</v>
      </c>
      <c r="N458" s="27" t="s">
        <v>776</v>
      </c>
      <c r="O458" s="27">
        <v>84531</v>
      </c>
      <c r="P458" s="50" t="s">
        <v>92</v>
      </c>
      <c r="Q458" s="27">
        <f t="shared" ref="Q458:S458" si="461">IFERROR(VLOOKUP(P458,B$8:E$125,2,0),0)</f>
        <v>752205</v>
      </c>
      <c r="R458" s="27" t="str">
        <f t="shared" si="461"/>
        <v>DRM.04.</v>
      </c>
      <c r="S458" s="341" t="str">
        <f t="shared" si="461"/>
        <v> Wytwarzanie wyrobów z drewna i materiałów drewnopochodnych</v>
      </c>
      <c r="T458" s="181" t="s">
        <v>366</v>
      </c>
      <c r="U458" s="79">
        <v>7</v>
      </c>
      <c r="V458" s="79">
        <v>0</v>
      </c>
      <c r="W458" s="348" t="s">
        <v>154</v>
      </c>
      <c r="X458" s="79">
        <v>0</v>
      </c>
      <c r="Y458" s="79">
        <v>0</v>
      </c>
      <c r="Z458" s="309" t="str">
        <f t="shared" si="436"/>
        <v>Centrum Kształcenia Zawodowego w Oleśnicy, ul. Wojska Polskiego 67</v>
      </c>
      <c r="AA458" s="61" t="s">
        <v>134</v>
      </c>
      <c r="AB458" s="38"/>
      <c r="AC458" s="7"/>
      <c r="AD458" s="38"/>
      <c r="AE458" s="39"/>
      <c r="AF458" s="39"/>
      <c r="AG458" s="39"/>
      <c r="AH458" s="39"/>
      <c r="AI458" s="39"/>
      <c r="AJ458" s="39"/>
      <c r="AK458" s="39"/>
      <c r="AL458" s="39"/>
      <c r="AM458" s="39"/>
      <c r="AN458" s="39"/>
      <c r="AO458" s="39"/>
      <c r="AP458" s="39"/>
      <c r="AQ458" s="39"/>
      <c r="AR458" s="39"/>
      <c r="AS458" s="39"/>
      <c r="AT458" s="39"/>
      <c r="AU458" s="39"/>
      <c r="AV458" s="39"/>
      <c r="AW458" s="39"/>
      <c r="AX458" s="39"/>
      <c r="AY458" s="39"/>
      <c r="AZ458" s="39"/>
      <c r="BA458" s="39"/>
      <c r="BB458" s="39"/>
      <c r="BC458" s="39"/>
      <c r="BD458" s="39"/>
      <c r="BE458" s="39"/>
      <c r="BF458" s="39"/>
      <c r="BG458" s="39"/>
      <c r="BH458" s="39"/>
      <c r="BI458" s="39"/>
      <c r="BJ458" s="39"/>
      <c r="BK458" s="39"/>
      <c r="BL458" s="39"/>
      <c r="BM458" s="39"/>
      <c r="BN458" s="39"/>
    </row>
    <row r="459" spans="1:66" ht="15" customHeigh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27">
        <v>376</v>
      </c>
      <c r="M459" s="50" t="s">
        <v>775</v>
      </c>
      <c r="N459" s="27" t="s">
        <v>776</v>
      </c>
      <c r="O459" s="27">
        <v>84531</v>
      </c>
      <c r="P459" s="50" t="s">
        <v>133</v>
      </c>
      <c r="Q459" s="27">
        <f t="shared" ref="Q459:S459" si="462">IFERROR(VLOOKUP(P459,B$8:E$125,2,0),0)</f>
        <v>753402</v>
      </c>
      <c r="R459" s="27" t="str">
        <f t="shared" si="462"/>
        <v>DRM.05.</v>
      </c>
      <c r="S459" s="341" t="str">
        <f t="shared" si="462"/>
        <v>Wykonywanie wyrobów tapicerowanych</v>
      </c>
      <c r="T459" s="187" t="s">
        <v>1227</v>
      </c>
      <c r="U459" s="79">
        <v>8</v>
      </c>
      <c r="V459" s="79">
        <v>0</v>
      </c>
      <c r="W459" s="348" t="s">
        <v>154</v>
      </c>
      <c r="X459" s="79">
        <v>0</v>
      </c>
      <c r="Y459" s="79">
        <v>0</v>
      </c>
      <c r="Z459" s="30" t="str">
        <f t="shared" si="436"/>
        <v>Centrum Kształcenia Zawodowego w Oleśnicy, ul. Wojska Polskiego 67</v>
      </c>
      <c r="AA459" s="61" t="s">
        <v>134</v>
      </c>
      <c r="AB459" s="38"/>
      <c r="AC459" s="38"/>
      <c r="AD459" s="38"/>
      <c r="AE459" s="39"/>
      <c r="AF459" s="39"/>
      <c r="AG459" s="39"/>
      <c r="AH459" s="39"/>
      <c r="AI459" s="39"/>
      <c r="AJ459" s="39"/>
      <c r="AK459" s="39"/>
      <c r="AL459" s="39"/>
      <c r="AM459" s="39"/>
      <c r="AN459" s="39"/>
      <c r="AO459" s="39"/>
      <c r="AP459" s="39"/>
      <c r="AQ459" s="39"/>
      <c r="AR459" s="39"/>
      <c r="AS459" s="39"/>
      <c r="AT459" s="39"/>
      <c r="AU459" s="39"/>
      <c r="AV459" s="39"/>
      <c r="AW459" s="39"/>
      <c r="AX459" s="39"/>
      <c r="AY459" s="39"/>
      <c r="AZ459" s="39"/>
      <c r="BA459" s="39"/>
      <c r="BB459" s="39"/>
      <c r="BC459" s="39"/>
      <c r="BD459" s="39"/>
      <c r="BE459" s="39"/>
      <c r="BF459" s="39"/>
      <c r="BG459" s="39"/>
      <c r="BH459" s="39"/>
      <c r="BI459" s="39"/>
      <c r="BJ459" s="39"/>
      <c r="BK459" s="39"/>
      <c r="BL459" s="39"/>
      <c r="BM459" s="39"/>
      <c r="BN459" s="39"/>
    </row>
    <row r="460" spans="1:66" ht="15" customHeigh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27">
        <v>377</v>
      </c>
      <c r="M460" s="50" t="s">
        <v>775</v>
      </c>
      <c r="N460" s="27" t="s">
        <v>776</v>
      </c>
      <c r="O460" s="27">
        <v>84531</v>
      </c>
      <c r="P460" s="50" t="s">
        <v>74</v>
      </c>
      <c r="Q460" s="27">
        <f t="shared" ref="Q460:S460" si="463">IFERROR(VLOOKUP(P460,B$8:E$125,2,0),0)</f>
        <v>522301</v>
      </c>
      <c r="R460" s="27" t="str">
        <f t="shared" si="463"/>
        <v>HAN.01.</v>
      </c>
      <c r="S460" s="341" t="str">
        <f t="shared" si="463"/>
        <v>Prowadzenie sprzedaży</v>
      </c>
      <c r="T460" s="187" t="s">
        <v>75</v>
      </c>
      <c r="U460" s="79">
        <v>4</v>
      </c>
      <c r="V460" s="79">
        <v>3</v>
      </c>
      <c r="W460" s="27" t="s">
        <v>154</v>
      </c>
      <c r="X460" s="79">
        <v>0</v>
      </c>
      <c r="Y460" s="79">
        <v>0</v>
      </c>
      <c r="Z460" s="30" t="str">
        <f t="shared" si="436"/>
        <v>Centrum Kształcenia Zawodowego w Oleśnicy, ul. Wojska Polskiego 67</v>
      </c>
      <c r="AA460" s="61" t="s">
        <v>134</v>
      </c>
      <c r="AB460" s="38"/>
      <c r="AC460" s="38"/>
      <c r="AD460" s="38"/>
      <c r="AE460" s="39"/>
      <c r="AF460" s="39"/>
      <c r="AG460" s="39"/>
      <c r="AH460" s="39"/>
      <c r="AI460" s="39"/>
      <c r="AJ460" s="39"/>
      <c r="AK460" s="39"/>
      <c r="AL460" s="39"/>
      <c r="AM460" s="39"/>
      <c r="AN460" s="39"/>
      <c r="AO460" s="39"/>
      <c r="AP460" s="39"/>
      <c r="AQ460" s="39"/>
      <c r="AR460" s="39"/>
      <c r="AS460" s="39"/>
      <c r="AT460" s="39"/>
      <c r="AU460" s="39"/>
      <c r="AV460" s="39"/>
      <c r="AW460" s="39"/>
      <c r="AX460" s="39"/>
      <c r="AY460" s="39"/>
      <c r="AZ460" s="39"/>
      <c r="BA460" s="39"/>
      <c r="BB460" s="39"/>
      <c r="BC460" s="39"/>
      <c r="BD460" s="39"/>
      <c r="BE460" s="39"/>
      <c r="BF460" s="39"/>
      <c r="BG460" s="39"/>
      <c r="BH460" s="39"/>
      <c r="BI460" s="39"/>
      <c r="BJ460" s="39"/>
      <c r="BK460" s="39"/>
      <c r="BL460" s="39"/>
      <c r="BM460" s="39"/>
      <c r="BN460" s="39"/>
    </row>
    <row r="461" spans="1:66" ht="15" customHeigh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27">
        <v>516</v>
      </c>
      <c r="M461" s="50" t="s">
        <v>949</v>
      </c>
      <c r="N461" s="27" t="s">
        <v>950</v>
      </c>
      <c r="O461" s="27">
        <v>34791</v>
      </c>
      <c r="P461" s="50" t="s">
        <v>57</v>
      </c>
      <c r="Q461" s="27">
        <f t="shared" ref="Q461:S461" si="464">IFERROR(VLOOKUP(P461,B$8:E$125,2,0),0)</f>
        <v>721306</v>
      </c>
      <c r="R461" s="27" t="str">
        <f t="shared" si="464"/>
        <v>MOT.01.</v>
      </c>
      <c r="S461" s="341" t="str">
        <f t="shared" si="464"/>
        <v>Diagnozowanie i naprawa nadwozi pojazdów samochodowych</v>
      </c>
      <c r="T461" s="187" t="s">
        <v>116</v>
      </c>
      <c r="U461" s="79">
        <v>1</v>
      </c>
      <c r="V461" s="79">
        <v>0</v>
      </c>
      <c r="W461" s="81" t="s">
        <v>33</v>
      </c>
      <c r="X461" s="79">
        <v>1</v>
      </c>
      <c r="Y461" s="79">
        <v>0</v>
      </c>
      <c r="Z461" s="30" t="str">
        <f t="shared" si="436"/>
        <v>Centrum Kształcenia Zawodowego w Świdnicy, 58-105 Świdnica, ul. Gen. Władysława Sikorskiego 41</v>
      </c>
      <c r="AA461" s="61" t="s">
        <v>34</v>
      </c>
      <c r="AB461" s="66"/>
      <c r="AC461" s="66"/>
      <c r="AD461" s="38"/>
      <c r="AE461" s="39"/>
      <c r="AF461" s="39"/>
      <c r="AG461" s="39"/>
      <c r="AH461" s="39"/>
      <c r="AI461" s="39"/>
      <c r="AJ461" s="39"/>
      <c r="AK461" s="39"/>
      <c r="AL461" s="39"/>
      <c r="AM461" s="39"/>
      <c r="AN461" s="39"/>
      <c r="AO461" s="39"/>
      <c r="AP461" s="39"/>
      <c r="AQ461" s="39"/>
      <c r="AR461" s="39"/>
      <c r="AS461" s="39"/>
      <c r="AT461" s="39"/>
      <c r="AU461" s="39"/>
      <c r="AV461" s="39"/>
      <c r="AW461" s="39"/>
      <c r="AX461" s="39"/>
      <c r="AY461" s="39"/>
      <c r="AZ461" s="39"/>
      <c r="BA461" s="39"/>
      <c r="BB461" s="39"/>
      <c r="BC461" s="39"/>
      <c r="BD461" s="39"/>
      <c r="BE461" s="39"/>
      <c r="BF461" s="39"/>
      <c r="BG461" s="39"/>
      <c r="BH461" s="39"/>
      <c r="BI461" s="39"/>
      <c r="BJ461" s="39"/>
      <c r="BK461" s="39"/>
      <c r="BL461" s="39"/>
      <c r="BM461" s="39"/>
      <c r="BN461" s="39"/>
    </row>
    <row r="462" spans="1:66" ht="15" customHeigh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27">
        <v>382</v>
      </c>
      <c r="M462" s="50" t="s">
        <v>775</v>
      </c>
      <c r="N462" s="27" t="s">
        <v>776</v>
      </c>
      <c r="O462" s="27">
        <v>84531</v>
      </c>
      <c r="P462" s="50" t="s">
        <v>314</v>
      </c>
      <c r="Q462" s="27">
        <f t="shared" ref="Q462:S462" si="465">IFERROR(VLOOKUP(P462,B$8:E$125,2,0),0)</f>
        <v>723310</v>
      </c>
      <c r="R462" s="27" t="str">
        <f t="shared" si="465"/>
        <v>MEC.03.</v>
      </c>
      <c r="S462" s="341" t="str">
        <f t="shared" si="465"/>
        <v>Montaż i obsługa maszyn i urządzeń</v>
      </c>
      <c r="T462" s="187" t="s">
        <v>1228</v>
      </c>
      <c r="U462" s="79">
        <v>4</v>
      </c>
      <c r="V462" s="79">
        <v>0</v>
      </c>
      <c r="W462" s="348" t="s">
        <v>161</v>
      </c>
      <c r="X462" s="79">
        <v>4</v>
      </c>
      <c r="Y462" s="79">
        <v>0</v>
      </c>
      <c r="Z462" s="30" t="str">
        <f t="shared" si="436"/>
        <v>Centrum Kształcenia Zawodowego nr 1 w Gliwicach Gliwickie Centrum Edukacji u.Stefana Okrzei 20</v>
      </c>
      <c r="AA462" s="61" t="s">
        <v>72</v>
      </c>
      <c r="AB462" s="38"/>
      <c r="AC462" s="38"/>
      <c r="AD462" s="38"/>
      <c r="AE462" s="39"/>
      <c r="AF462" s="39"/>
      <c r="AG462" s="39"/>
      <c r="AH462" s="39"/>
      <c r="AI462" s="39"/>
      <c r="AJ462" s="39"/>
      <c r="AK462" s="39"/>
      <c r="AL462" s="39"/>
      <c r="AM462" s="39"/>
      <c r="AN462" s="39"/>
      <c r="AO462" s="39"/>
      <c r="AP462" s="39"/>
      <c r="AQ462" s="39"/>
      <c r="AR462" s="39"/>
      <c r="AS462" s="39"/>
      <c r="AT462" s="39"/>
      <c r="AU462" s="39"/>
      <c r="AV462" s="39"/>
      <c r="AW462" s="39"/>
      <c r="AX462" s="39"/>
      <c r="AY462" s="39"/>
      <c r="AZ462" s="39"/>
      <c r="BA462" s="39"/>
      <c r="BB462" s="39"/>
      <c r="BC462" s="39"/>
      <c r="BD462" s="39"/>
      <c r="BE462" s="39"/>
      <c r="BF462" s="39"/>
      <c r="BG462" s="39"/>
      <c r="BH462" s="39"/>
      <c r="BI462" s="39"/>
      <c r="BJ462" s="39"/>
      <c r="BK462" s="39"/>
      <c r="BL462" s="39"/>
      <c r="BM462" s="39"/>
      <c r="BN462" s="39"/>
    </row>
    <row r="463" spans="1:66" ht="15" customHeigh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27">
        <v>552</v>
      </c>
      <c r="M463" s="50" t="s">
        <v>988</v>
      </c>
      <c r="N463" s="27" t="s">
        <v>989</v>
      </c>
      <c r="O463" s="27">
        <v>7215</v>
      </c>
      <c r="P463" s="50" t="s">
        <v>92</v>
      </c>
      <c r="Q463" s="27">
        <f t="shared" ref="Q463:S463" si="466">IFERROR(VLOOKUP(P463,B$8:E$125,2,0),0)</f>
        <v>752205</v>
      </c>
      <c r="R463" s="27" t="str">
        <f t="shared" si="466"/>
        <v>DRM.04.</v>
      </c>
      <c r="S463" s="341" t="str">
        <f t="shared" si="466"/>
        <v> Wytwarzanie wyrobów z drewna i materiałów drewnopochodnych</v>
      </c>
      <c r="T463" s="187" t="s">
        <v>366</v>
      </c>
      <c r="U463" s="79">
        <v>2</v>
      </c>
      <c r="V463" s="79">
        <v>0</v>
      </c>
      <c r="W463" s="81" t="s">
        <v>33</v>
      </c>
      <c r="X463" s="79">
        <v>0</v>
      </c>
      <c r="Y463" s="79">
        <v>0</v>
      </c>
      <c r="Z463" s="30" t="str">
        <f t="shared" si="436"/>
        <v>Centrum Kształcenia Zawodowego w Świdnicy, 58-105 Świdnica, ul. Gen. Władysława Sikorskiego 41</v>
      </c>
      <c r="AA463" s="61" t="s">
        <v>34</v>
      </c>
      <c r="AB463" s="38"/>
      <c r="AC463" s="38"/>
      <c r="AD463" s="38"/>
      <c r="AE463" s="39"/>
      <c r="AF463" s="39"/>
      <c r="AG463" s="39"/>
      <c r="AH463" s="324" t="s">
        <v>210</v>
      </c>
      <c r="AI463" s="39"/>
      <c r="AJ463" s="39"/>
      <c r="AK463" s="39"/>
      <c r="AL463" s="39"/>
      <c r="AM463" s="39"/>
      <c r="AN463" s="39"/>
      <c r="AO463" s="39"/>
      <c r="AP463" s="39"/>
      <c r="AQ463" s="39"/>
      <c r="AR463" s="39"/>
      <c r="AS463" s="39"/>
      <c r="AT463" s="39"/>
      <c r="AU463" s="39"/>
      <c r="AV463" s="39"/>
      <c r="AW463" s="39"/>
      <c r="AX463" s="39"/>
      <c r="AY463" s="39"/>
      <c r="AZ463" s="39"/>
      <c r="BA463" s="39"/>
      <c r="BB463" s="39"/>
      <c r="BC463" s="39"/>
      <c r="BD463" s="39"/>
      <c r="BE463" s="39"/>
      <c r="BF463" s="39"/>
      <c r="BG463" s="39"/>
      <c r="BH463" s="39"/>
      <c r="BI463" s="39"/>
      <c r="BJ463" s="39"/>
      <c r="BK463" s="39"/>
      <c r="BL463" s="39"/>
      <c r="BM463" s="39"/>
      <c r="BN463" s="39"/>
    </row>
    <row r="464" spans="1:66" ht="15" customHeigh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27">
        <v>557</v>
      </c>
      <c r="M464" s="50" t="s">
        <v>988</v>
      </c>
      <c r="N464" s="27" t="s">
        <v>989</v>
      </c>
      <c r="O464" s="27">
        <v>7215</v>
      </c>
      <c r="P464" s="50" t="s">
        <v>149</v>
      </c>
      <c r="Q464" s="27">
        <f t="shared" ref="Q464:S464" si="467">IFERROR(VLOOKUP(P464,B$8:E$125,2,0),0)</f>
        <v>713203</v>
      </c>
      <c r="R464" s="27" t="str">
        <f t="shared" si="467"/>
        <v>MOT.03.</v>
      </c>
      <c r="S464" s="341" t="str">
        <f t="shared" si="467"/>
        <v>Diagnozowanie i naprawa powłok lakierniczych</v>
      </c>
      <c r="T464" s="181" t="s">
        <v>89</v>
      </c>
      <c r="U464" s="79">
        <v>2</v>
      </c>
      <c r="V464" s="79">
        <v>0</v>
      </c>
      <c r="W464" s="81" t="s">
        <v>33</v>
      </c>
      <c r="X464" s="79">
        <v>0</v>
      </c>
      <c r="Y464" s="79">
        <v>0</v>
      </c>
      <c r="Z464" s="30" t="str">
        <f t="shared" si="436"/>
        <v>Centrum Kształcenia Zawodowego w Świdnicy, 58-105 Świdnica, ul. Gen. Władysława Sikorskiego 41</v>
      </c>
      <c r="AA464" s="61" t="s">
        <v>34</v>
      </c>
      <c r="AB464" s="38"/>
      <c r="AC464" s="38"/>
      <c r="AD464" s="38"/>
      <c r="AE464" s="39"/>
      <c r="AF464" s="39"/>
      <c r="AG464" s="39"/>
      <c r="AH464" s="273" t="s">
        <v>227</v>
      </c>
      <c r="AI464" s="39" t="s">
        <v>228</v>
      </c>
      <c r="AJ464" s="39"/>
      <c r="AK464" s="39"/>
      <c r="AL464" s="39"/>
      <c r="AM464" s="39"/>
      <c r="AN464" s="39"/>
      <c r="AO464" s="39"/>
      <c r="AP464" s="39"/>
      <c r="AQ464" s="39"/>
      <c r="AR464" s="39"/>
      <c r="AS464" s="39"/>
      <c r="AT464" s="39"/>
      <c r="AU464" s="39"/>
      <c r="AV464" s="39"/>
      <c r="AW464" s="39"/>
      <c r="AX464" s="39"/>
      <c r="AY464" s="39"/>
      <c r="AZ464" s="39"/>
      <c r="BA464" s="39"/>
      <c r="BB464" s="39"/>
      <c r="BC464" s="39"/>
      <c r="BD464" s="39"/>
      <c r="BE464" s="39"/>
      <c r="BF464" s="39"/>
      <c r="BG464" s="39"/>
      <c r="BH464" s="39"/>
      <c r="BI464" s="39"/>
      <c r="BJ464" s="39"/>
      <c r="BK464" s="39"/>
      <c r="BL464" s="39"/>
      <c r="BM464" s="39"/>
      <c r="BN464" s="39"/>
    </row>
    <row r="465" spans="1:66" ht="15" customHeigh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27">
        <v>561</v>
      </c>
      <c r="M465" s="50" t="s">
        <v>988</v>
      </c>
      <c r="N465" s="27" t="s">
        <v>989</v>
      </c>
      <c r="O465" s="27">
        <v>7215</v>
      </c>
      <c r="P465" s="50" t="s">
        <v>127</v>
      </c>
      <c r="Q465" s="27">
        <f t="shared" ref="Q465:S465" si="468">IFERROR(VLOOKUP(P465,B$8:E$125,2,0),0)</f>
        <v>751204</v>
      </c>
      <c r="R465" s="27" t="str">
        <f t="shared" si="468"/>
        <v>SPC.03.</v>
      </c>
      <c r="S465" s="341" t="str">
        <f t="shared" si="468"/>
        <v>Produkcja wyrobów piekarskich</v>
      </c>
      <c r="T465" s="187" t="s">
        <v>366</v>
      </c>
      <c r="U465" s="79">
        <v>1</v>
      </c>
      <c r="V465" s="79">
        <v>0</v>
      </c>
      <c r="W465" s="78" t="s">
        <v>33</v>
      </c>
      <c r="X465" s="79">
        <v>0</v>
      </c>
      <c r="Y465" s="79">
        <v>0</v>
      </c>
      <c r="Z465" s="30" t="str">
        <f t="shared" si="436"/>
        <v>Centrum Kształcenia Zawodowego w Świdnicy, 58-105 Świdnica, ul. Gen. Władysława Sikorskiego 41</v>
      </c>
      <c r="AA465" s="61" t="s">
        <v>34</v>
      </c>
      <c r="AB465" s="38"/>
      <c r="AC465" s="38"/>
      <c r="AD465" s="38"/>
      <c r="AE465" s="39"/>
      <c r="AF465" s="39"/>
      <c r="AG465" s="39"/>
      <c r="AH465" s="273" t="s">
        <v>249</v>
      </c>
      <c r="AI465" s="39" t="s">
        <v>250</v>
      </c>
      <c r="AJ465" s="39"/>
      <c r="AK465" s="39"/>
      <c r="AL465" s="39"/>
      <c r="AM465" s="39"/>
      <c r="AN465" s="39"/>
      <c r="AO465" s="39"/>
      <c r="AP465" s="39"/>
      <c r="AQ465" s="39"/>
      <c r="AR465" s="39"/>
      <c r="AS465" s="39"/>
      <c r="AT465" s="39"/>
      <c r="AU465" s="39"/>
      <c r="AV465" s="39"/>
      <c r="AW465" s="39"/>
      <c r="AX465" s="39"/>
      <c r="AY465" s="39"/>
      <c r="AZ465" s="39"/>
      <c r="BA465" s="39"/>
      <c r="BB465" s="39"/>
      <c r="BC465" s="39"/>
      <c r="BD465" s="39"/>
      <c r="BE465" s="39"/>
      <c r="BF465" s="39"/>
      <c r="BG465" s="39"/>
      <c r="BH465" s="39"/>
      <c r="BI465" s="39"/>
      <c r="BJ465" s="39"/>
      <c r="BK465" s="39"/>
      <c r="BL465" s="39"/>
      <c r="BM465" s="39"/>
      <c r="BN465" s="39"/>
    </row>
    <row r="466" spans="1:66" ht="15" customHeigh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27">
        <v>551</v>
      </c>
      <c r="M466" s="50" t="s">
        <v>1414</v>
      </c>
      <c r="N466" s="27" t="s">
        <v>989</v>
      </c>
      <c r="O466" s="27">
        <v>8467</v>
      </c>
      <c r="P466" s="50" t="s">
        <v>57</v>
      </c>
      <c r="Q466" s="27">
        <f t="shared" ref="Q466:S466" si="469">IFERROR(VLOOKUP(P466,B$8:E$125,2,0),0)</f>
        <v>721306</v>
      </c>
      <c r="R466" s="27" t="str">
        <f t="shared" si="469"/>
        <v>MOT.01.</v>
      </c>
      <c r="S466" s="341" t="str">
        <f t="shared" si="469"/>
        <v>Diagnozowanie i naprawa nadwozi pojazdów samochodowych</v>
      </c>
      <c r="T466" s="187" t="s">
        <v>116</v>
      </c>
      <c r="U466" s="79">
        <v>3</v>
      </c>
      <c r="V466" s="79">
        <v>0</v>
      </c>
      <c r="W466" s="81" t="s">
        <v>161</v>
      </c>
      <c r="X466" s="79">
        <v>0</v>
      </c>
      <c r="Y466" s="79">
        <v>0</v>
      </c>
      <c r="Z466" s="30" t="str">
        <f t="shared" si="436"/>
        <v>Centrum Kształcenia Zawodowego w Świdnicy, 58-105 Świdnica, ul. Gen. Władysława Sikorskiego 41</v>
      </c>
      <c r="AA466" s="61" t="s">
        <v>34</v>
      </c>
      <c r="AB466" s="38"/>
      <c r="AC466" s="38"/>
      <c r="AD466" s="38"/>
      <c r="AE466" s="39"/>
      <c r="AF466" s="39"/>
      <c r="AG466" s="39"/>
      <c r="AH466" s="273" t="s">
        <v>255</v>
      </c>
      <c r="AI466" s="39" t="s">
        <v>256</v>
      </c>
      <c r="AJ466" s="39"/>
      <c r="AK466" s="39"/>
      <c r="AL466" s="39"/>
      <c r="AM466" s="39"/>
      <c r="AN466" s="39"/>
      <c r="AO466" s="39"/>
      <c r="AP466" s="39"/>
      <c r="AQ466" s="39"/>
      <c r="AR466" s="39"/>
      <c r="AS466" s="39"/>
      <c r="AT466" s="39"/>
      <c r="AU466" s="39"/>
      <c r="AV466" s="39"/>
      <c r="AW466" s="39"/>
      <c r="AX466" s="39"/>
      <c r="AY466" s="39"/>
      <c r="AZ466" s="39"/>
      <c r="BA466" s="39"/>
      <c r="BB466" s="39"/>
      <c r="BC466" s="39"/>
      <c r="BD466" s="39"/>
      <c r="BE466" s="39"/>
      <c r="BF466" s="39"/>
      <c r="BG466" s="39"/>
      <c r="BH466" s="39"/>
      <c r="BI466" s="39"/>
      <c r="BJ466" s="39"/>
      <c r="BK466" s="39"/>
      <c r="BL466" s="39"/>
      <c r="BM466" s="39"/>
      <c r="BN466" s="39"/>
    </row>
    <row r="467" spans="1:66" ht="15" customHeigh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27">
        <v>162</v>
      </c>
      <c r="M467" s="50" t="s">
        <v>1374</v>
      </c>
      <c r="N467" s="27" t="s">
        <v>485</v>
      </c>
      <c r="O467" s="27">
        <v>84850</v>
      </c>
      <c r="P467" s="50" t="s">
        <v>74</v>
      </c>
      <c r="Q467" s="27">
        <f t="shared" ref="Q467:S467" si="470">IFERROR(VLOOKUP(P467,B$8:E$125,2,0),0)</f>
        <v>522301</v>
      </c>
      <c r="R467" s="27" t="str">
        <f t="shared" si="470"/>
        <v>HAN.01.</v>
      </c>
      <c r="S467" s="341" t="str">
        <f t="shared" si="470"/>
        <v>Prowadzenie sprzedaży</v>
      </c>
      <c r="T467" s="245" t="s">
        <v>160</v>
      </c>
      <c r="U467" s="79">
        <v>1</v>
      </c>
      <c r="V467" s="79">
        <v>1</v>
      </c>
      <c r="W467" s="27" t="s">
        <v>161</v>
      </c>
      <c r="X467" s="79">
        <v>1</v>
      </c>
      <c r="Y467" s="79">
        <v>1</v>
      </c>
      <c r="Z467" s="30" t="str">
        <f t="shared" si="436"/>
        <v>Centrum Kształcenia Zawodowego i Ustawicznego w Legnicy, ul. Lotnicza 26, 59-220 Legnica</v>
      </c>
      <c r="AA467" s="61" t="s">
        <v>111</v>
      </c>
      <c r="AB467" s="38"/>
      <c r="AC467" s="38"/>
      <c r="AD467" s="38"/>
      <c r="AE467" s="39"/>
      <c r="AF467" s="39"/>
      <c r="AG467" s="39"/>
      <c r="AH467" s="39"/>
      <c r="AI467" s="39"/>
      <c r="AJ467" s="39"/>
      <c r="AK467" s="39"/>
      <c r="AL467" s="39"/>
      <c r="AM467" s="39"/>
      <c r="AN467" s="39"/>
      <c r="AO467" s="39"/>
      <c r="AP467" s="39"/>
      <c r="AQ467" s="39"/>
      <c r="AR467" s="39"/>
      <c r="AS467" s="39"/>
      <c r="AT467" s="39"/>
      <c r="AU467" s="39"/>
      <c r="AV467" s="39"/>
      <c r="AW467" s="39"/>
      <c r="AX467" s="39"/>
      <c r="AY467" s="39"/>
      <c r="AZ467" s="39"/>
      <c r="BA467" s="39"/>
      <c r="BB467" s="39"/>
      <c r="BC467" s="39"/>
      <c r="BD467" s="39"/>
      <c r="BE467" s="39"/>
      <c r="BF467" s="39"/>
      <c r="BG467" s="39"/>
      <c r="BH467" s="39"/>
      <c r="BI467" s="39"/>
      <c r="BJ467" s="39"/>
      <c r="BK467" s="39"/>
      <c r="BL467" s="39"/>
      <c r="BM467" s="39"/>
      <c r="BN467" s="39"/>
    </row>
    <row r="468" spans="1:66" ht="15" customHeigh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27"/>
      <c r="M468" s="47" t="s">
        <v>1415</v>
      </c>
      <c r="N468" s="137" t="s">
        <v>1416</v>
      </c>
      <c r="O468" s="27"/>
      <c r="P468" s="50" t="s">
        <v>57</v>
      </c>
      <c r="Q468" s="27">
        <f t="shared" ref="Q468:S468" si="471">IFERROR(VLOOKUP(P468,B$8:E$125,2,0),0)</f>
        <v>721306</v>
      </c>
      <c r="R468" s="27" t="str">
        <f t="shared" si="471"/>
        <v>MOT.01.</v>
      </c>
      <c r="S468" s="27" t="str">
        <f t="shared" si="471"/>
        <v>Diagnozowanie i naprawa nadwozi pojazdów samochodowych</v>
      </c>
      <c r="T468" s="187" t="s">
        <v>116</v>
      </c>
      <c r="U468" s="357">
        <v>2</v>
      </c>
      <c r="V468" s="357">
        <v>0</v>
      </c>
      <c r="W468" s="372"/>
      <c r="X468" s="357">
        <v>2</v>
      </c>
      <c r="Y468" s="357">
        <v>0</v>
      </c>
      <c r="Z468" s="30" t="str">
        <f t="shared" si="436"/>
        <v>Centrum Kształcenia Zawodowego w Świdnicy, 58-105 Świdnica, ul. Gen. Władysława Sikorskiego 41</v>
      </c>
      <c r="AA468" s="61" t="s">
        <v>34</v>
      </c>
      <c r="AB468" s="38"/>
      <c r="AC468" s="38"/>
      <c r="AD468" s="38"/>
      <c r="AE468" s="39"/>
      <c r="AF468" s="39"/>
      <c r="AG468" s="39"/>
      <c r="AH468" s="39"/>
      <c r="AI468" s="39"/>
      <c r="AJ468" s="39"/>
      <c r="AK468" s="39"/>
      <c r="AL468" s="39"/>
      <c r="AM468" s="39"/>
      <c r="AN468" s="39"/>
      <c r="AO468" s="39"/>
      <c r="AP468" s="39"/>
      <c r="AQ468" s="39"/>
      <c r="AR468" s="39"/>
      <c r="AS468" s="39"/>
      <c r="AT468" s="39"/>
      <c r="AU468" s="265"/>
      <c r="AV468" s="39"/>
      <c r="AW468" s="39"/>
      <c r="AX468" s="39"/>
      <c r="AY468" s="39"/>
      <c r="AZ468" s="39"/>
      <c r="BA468" s="39"/>
      <c r="BB468" s="39"/>
      <c r="BC468" s="39"/>
      <c r="BD468" s="39"/>
      <c r="BE468" s="39"/>
      <c r="BF468" s="39"/>
      <c r="BG468" s="39"/>
      <c r="BH468" s="39"/>
      <c r="BI468" s="39"/>
      <c r="BJ468" s="39"/>
      <c r="BK468" s="39"/>
      <c r="BL468" s="39"/>
      <c r="BM468" s="39"/>
      <c r="BN468" s="39"/>
    </row>
    <row r="469" spans="1:66" ht="15" customHeigh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27">
        <v>563</v>
      </c>
      <c r="M469" s="50" t="s">
        <v>1004</v>
      </c>
      <c r="N469" s="27" t="s">
        <v>1005</v>
      </c>
      <c r="O469" s="27">
        <v>60237</v>
      </c>
      <c r="P469" s="50" t="s">
        <v>120</v>
      </c>
      <c r="Q469" s="27">
        <f t="shared" ref="Q469:S469" si="472">IFERROR(VLOOKUP(P469,B$8:E$125,2,0),0)</f>
        <v>712618</v>
      </c>
      <c r="R469" s="27" t="str">
        <f t="shared" si="472"/>
        <v>BUD.09.</v>
      </c>
      <c r="S469" s="341" t="str">
        <f t="shared" si="472"/>
        <v>Wykonywanie robót związanych z budową, montażem i eksploatacją sieci oraz instalacji sanitarnych</v>
      </c>
      <c r="T469" s="187" t="s">
        <v>1227</v>
      </c>
      <c r="U469" s="79">
        <v>1</v>
      </c>
      <c r="V469" s="79">
        <v>0</v>
      </c>
      <c r="W469" s="348" t="s">
        <v>33</v>
      </c>
      <c r="X469" s="79">
        <v>1</v>
      </c>
      <c r="Y469" s="79">
        <v>0</v>
      </c>
      <c r="Z469" s="30" t="str">
        <f t="shared" si="436"/>
        <v>Centrum Kształcenia Zawodowego w Świdnicy, 58-105 Świdnica, ul. Gen. Władysława Sikorskiego 41</v>
      </c>
      <c r="AA469" s="61" t="s">
        <v>34</v>
      </c>
      <c r="AB469" s="38"/>
      <c r="AC469" s="38"/>
      <c r="AD469" s="38"/>
      <c r="AE469" s="39"/>
      <c r="AF469" s="39"/>
      <c r="AG469" s="39"/>
      <c r="AH469" s="39"/>
      <c r="AI469" s="39"/>
      <c r="AJ469" s="39"/>
      <c r="AK469" s="39"/>
      <c r="AL469" s="39"/>
      <c r="AM469" s="39"/>
      <c r="AN469" s="39"/>
      <c r="AO469" s="39"/>
      <c r="AP469" s="39"/>
      <c r="AQ469" s="39"/>
      <c r="AR469" s="39"/>
      <c r="AS469" s="39"/>
      <c r="AT469" s="39"/>
      <c r="AU469" s="317"/>
      <c r="AV469" s="39"/>
      <c r="AW469" s="39"/>
      <c r="AX469" s="39"/>
      <c r="AY469" s="39"/>
      <c r="AZ469" s="39"/>
      <c r="BA469" s="39"/>
      <c r="BB469" s="39"/>
      <c r="BC469" s="39"/>
      <c r="BD469" s="39"/>
      <c r="BE469" s="39"/>
      <c r="BF469" s="39"/>
      <c r="BG469" s="39"/>
      <c r="BH469" s="39"/>
      <c r="BI469" s="39"/>
      <c r="BJ469" s="39"/>
      <c r="BK469" s="39"/>
      <c r="BL469" s="39"/>
      <c r="BM469" s="39"/>
      <c r="BN469" s="39"/>
    </row>
    <row r="470" spans="1:66" ht="15" customHeigh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27">
        <v>565</v>
      </c>
      <c r="M470" s="50" t="s">
        <v>1004</v>
      </c>
      <c r="N470" s="27" t="s">
        <v>1005</v>
      </c>
      <c r="O470" s="27">
        <v>60237</v>
      </c>
      <c r="P470" s="50" t="s">
        <v>40</v>
      </c>
      <c r="Q470" s="27">
        <f t="shared" ref="Q470:S470" si="473">IFERROR(VLOOKUP(P470,B$8:E$125,2,0),0)</f>
        <v>741103</v>
      </c>
      <c r="R470" s="27" t="str">
        <f t="shared" si="473"/>
        <v>ELE.02.</v>
      </c>
      <c r="S470" s="341" t="str">
        <f t="shared" si="473"/>
        <v>Montaż, uruchamianie i konserwacja instalacji, maszyn i urządzeń elektrycznych</v>
      </c>
      <c r="T470" s="42" t="s">
        <v>216</v>
      </c>
      <c r="U470" s="79">
        <v>3</v>
      </c>
      <c r="V470" s="79">
        <v>0</v>
      </c>
      <c r="W470" s="27" t="s">
        <v>33</v>
      </c>
      <c r="X470" s="79">
        <v>3</v>
      </c>
      <c r="Y470" s="79">
        <v>0</v>
      </c>
      <c r="Z470" s="30" t="str">
        <f t="shared" si="436"/>
        <v>Centrum Kształcenia Zawodowego w Świdnicy, 58-105 Świdnica, ul. Gen. Władysława Sikorskiego 41</v>
      </c>
      <c r="AA470" s="61" t="s">
        <v>34</v>
      </c>
      <c r="AB470" s="38"/>
      <c r="AC470" s="38"/>
      <c r="AD470" s="38"/>
      <c r="AE470" s="39"/>
      <c r="AF470" s="39"/>
      <c r="AG470" s="39"/>
      <c r="AH470" s="39"/>
      <c r="AI470" s="39"/>
      <c r="AJ470" s="39"/>
      <c r="AK470" s="39"/>
      <c r="AL470" s="39"/>
      <c r="AM470" s="39"/>
      <c r="AN470" s="39"/>
      <c r="AO470" s="39"/>
      <c r="AP470" s="39"/>
      <c r="AQ470" s="39"/>
      <c r="AR470" s="39"/>
      <c r="AS470" s="39"/>
      <c r="AT470" s="39"/>
      <c r="AU470" s="98"/>
      <c r="AV470" s="265"/>
      <c r="AW470" s="39"/>
      <c r="AX470" s="39"/>
      <c r="AY470" s="39"/>
      <c r="AZ470" s="39"/>
      <c r="BA470" s="39"/>
      <c r="BB470" s="39"/>
      <c r="BC470" s="39"/>
      <c r="BD470" s="39"/>
      <c r="BE470" s="39"/>
      <c r="BF470" s="39"/>
      <c r="BG470" s="39"/>
      <c r="BH470" s="39"/>
      <c r="BI470" s="39"/>
      <c r="BJ470" s="39"/>
      <c r="BK470" s="39"/>
      <c r="BL470" s="39"/>
      <c r="BM470" s="39"/>
      <c r="BN470" s="39"/>
    </row>
    <row r="471" spans="1:66" ht="15" customHeigh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27">
        <v>566</v>
      </c>
      <c r="M471" s="50" t="s">
        <v>1004</v>
      </c>
      <c r="N471" s="27" t="s">
        <v>1005</v>
      </c>
      <c r="O471" s="27">
        <v>60237</v>
      </c>
      <c r="P471" s="50" t="s">
        <v>44</v>
      </c>
      <c r="Q471" s="27">
        <f t="shared" ref="Q471:S471" si="474">IFERROR(VLOOKUP(P471,B$8:E$125,2,0),0)</f>
        <v>514101</v>
      </c>
      <c r="R471" s="27" t="str">
        <f t="shared" si="474"/>
        <v>FRK.01.</v>
      </c>
      <c r="S471" s="341" t="str">
        <f t="shared" si="474"/>
        <v>Wykonywanie usług fryzjerskich</v>
      </c>
      <c r="T471" s="187" t="s">
        <v>216</v>
      </c>
      <c r="U471" s="79">
        <v>8</v>
      </c>
      <c r="V471" s="79">
        <v>8</v>
      </c>
      <c r="W471" s="348" t="s">
        <v>33</v>
      </c>
      <c r="X471" s="79">
        <v>8</v>
      </c>
      <c r="Y471" s="79">
        <v>8</v>
      </c>
      <c r="Z471" s="30" t="str">
        <f t="shared" si="436"/>
        <v>Centrum Kształcenia Zawodowego w Świdnicy, 58-105 Świdnica, ul. Gen. Władysława Sikorskiego 41</v>
      </c>
      <c r="AA471" s="61" t="s">
        <v>34</v>
      </c>
      <c r="AB471" s="38"/>
      <c r="AC471" s="38"/>
      <c r="AD471" s="38"/>
      <c r="AE471" s="39"/>
      <c r="AF471" s="39"/>
      <c r="AG471" s="39"/>
      <c r="AH471" s="39"/>
      <c r="AI471" s="39"/>
      <c r="AJ471" s="39"/>
      <c r="AK471" s="39"/>
      <c r="AL471" s="39"/>
      <c r="AM471" s="39"/>
      <c r="AN471" s="39"/>
      <c r="AO471" s="39"/>
      <c r="AP471" s="39"/>
      <c r="AQ471" s="39"/>
      <c r="AR471" s="39"/>
      <c r="AS471" s="39"/>
      <c r="AT471" s="39"/>
      <c r="AU471" s="39"/>
      <c r="AV471" s="39"/>
      <c r="AW471" s="39"/>
      <c r="AX471" s="39"/>
      <c r="AY471" s="39"/>
      <c r="AZ471" s="39"/>
      <c r="BA471" s="39"/>
      <c r="BB471" s="39"/>
      <c r="BC471" s="39"/>
      <c r="BD471" s="39"/>
      <c r="BE471" s="39"/>
      <c r="BF471" s="39"/>
      <c r="BG471" s="39"/>
      <c r="BH471" s="39"/>
      <c r="BI471" s="39"/>
      <c r="BJ471" s="39"/>
      <c r="BK471" s="39"/>
      <c r="BL471" s="39"/>
      <c r="BM471" s="39"/>
      <c r="BN471" s="39"/>
    </row>
    <row r="472" spans="1:66" ht="15" customHeigh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27">
        <v>574</v>
      </c>
      <c r="M472" s="50" t="s">
        <v>1004</v>
      </c>
      <c r="N472" s="27" t="s">
        <v>1005</v>
      </c>
      <c r="O472" s="27">
        <v>60237</v>
      </c>
      <c r="P472" s="50" t="s">
        <v>31</v>
      </c>
      <c r="Q472" s="27">
        <f t="shared" ref="Q472:S472" si="475">IFERROR(VLOOKUP(P472,B$8:E$125,2,0),0)</f>
        <v>751201</v>
      </c>
      <c r="R472" s="27" t="str">
        <f t="shared" si="475"/>
        <v>SPC.01.</v>
      </c>
      <c r="S472" s="341" t="str">
        <f t="shared" si="475"/>
        <v>Produkcja wyrobów cukierniczych</v>
      </c>
      <c r="T472" s="187" t="s">
        <v>216</v>
      </c>
      <c r="U472" s="79">
        <v>1</v>
      </c>
      <c r="V472" s="79">
        <v>1</v>
      </c>
      <c r="W472" s="27" t="s">
        <v>33</v>
      </c>
      <c r="X472" s="79">
        <v>1</v>
      </c>
      <c r="Y472" s="79">
        <v>1</v>
      </c>
      <c r="Z472" s="279" t="str">
        <f t="shared" si="436"/>
        <v>Centrum Kształcenia Zawodowego w Świdnicy, 58-105 Świdnica, ul. Gen. Władysława Sikorskiego 41</v>
      </c>
      <c r="AA472" s="61" t="s">
        <v>34</v>
      </c>
      <c r="AB472" s="7" t="s">
        <v>81</v>
      </c>
      <c r="AC472" s="38"/>
      <c r="AD472" s="38"/>
      <c r="AE472" s="39"/>
      <c r="AF472" s="39"/>
      <c r="AG472" s="39"/>
      <c r="AH472" s="39"/>
      <c r="AI472" s="39"/>
      <c r="AJ472" s="39"/>
      <c r="AK472" s="39"/>
      <c r="AL472" s="39"/>
      <c r="AM472" s="39"/>
      <c r="AN472" s="39"/>
      <c r="AO472" s="39"/>
      <c r="AP472" s="39"/>
      <c r="AQ472" s="39"/>
      <c r="AR472" s="39"/>
      <c r="AS472" s="39"/>
      <c r="AT472" s="39"/>
      <c r="AU472" s="39"/>
      <c r="AV472" s="98"/>
      <c r="AW472" s="39"/>
      <c r="AX472" s="39"/>
      <c r="AY472" s="39"/>
      <c r="AZ472" s="39"/>
      <c r="BA472" s="39"/>
      <c r="BB472" s="39"/>
      <c r="BC472" s="39"/>
      <c r="BD472" s="39"/>
      <c r="BE472" s="39"/>
      <c r="BF472" s="39"/>
      <c r="BG472" s="39"/>
      <c r="BH472" s="39"/>
      <c r="BI472" s="39"/>
      <c r="BJ472" s="39"/>
      <c r="BK472" s="39"/>
      <c r="BL472" s="39"/>
      <c r="BM472" s="39"/>
      <c r="BN472" s="39"/>
    </row>
    <row r="473" spans="1:66" ht="15" customHeigh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27">
        <v>171</v>
      </c>
      <c r="M473" s="50" t="s">
        <v>1374</v>
      </c>
      <c r="N473" s="27" t="s">
        <v>485</v>
      </c>
      <c r="O473" s="27">
        <v>84850</v>
      </c>
      <c r="P473" s="50" t="s">
        <v>68</v>
      </c>
      <c r="Q473" s="27">
        <f t="shared" ref="Q473:S473" si="476">IFERROR(VLOOKUP(P473,B$8:E$125,2,0),0)</f>
        <v>962907</v>
      </c>
      <c r="R473" s="27" t="str">
        <f t="shared" si="476"/>
        <v>HGT.03.</v>
      </c>
      <c r="S473" s="341" t="str">
        <f t="shared" si="476"/>
        <v>Obsługa gości w obiekcie świadczącym usługi hotelarskie</v>
      </c>
      <c r="T473" s="264" t="s">
        <v>234</v>
      </c>
      <c r="U473" s="79">
        <v>2</v>
      </c>
      <c r="V473" s="79">
        <v>2</v>
      </c>
      <c r="W473" s="27" t="s">
        <v>161</v>
      </c>
      <c r="X473" s="79">
        <v>2</v>
      </c>
      <c r="Y473" s="79">
        <v>2</v>
      </c>
      <c r="Z473" s="279" t="str">
        <f t="shared" si="436"/>
        <v>Centrum Kształcenia Zawodowego w Kłodzkiej Szkole Przedsiębiorczości w Kłodzku, ul. Szkolna 8, 57-300 Kłodzko</v>
      </c>
      <c r="AA473" s="61" t="s">
        <v>71</v>
      </c>
      <c r="AB473" s="38"/>
      <c r="AC473" s="38"/>
      <c r="AD473" s="38"/>
      <c r="AE473" s="39"/>
      <c r="AF473" s="39"/>
      <c r="AG473" s="39"/>
      <c r="AH473" s="39"/>
      <c r="AI473" s="39"/>
      <c r="AJ473" s="39"/>
      <c r="AK473" s="39"/>
      <c r="AL473" s="39"/>
      <c r="AM473" s="39"/>
      <c r="AN473" s="39"/>
      <c r="AO473" s="39"/>
      <c r="AP473" s="39"/>
      <c r="AQ473" s="39"/>
      <c r="AR473" s="39"/>
      <c r="AS473" s="39"/>
      <c r="AT473" s="39"/>
      <c r="AU473" s="98" t="s">
        <v>1348</v>
      </c>
      <c r="AV473" s="98" t="s">
        <v>417</v>
      </c>
      <c r="AW473" s="39"/>
      <c r="AX473" s="39"/>
      <c r="AY473" s="39"/>
      <c r="AZ473" s="39"/>
      <c r="BA473" s="39"/>
      <c r="BB473" s="39"/>
      <c r="BC473" s="39"/>
      <c r="BD473" s="39"/>
      <c r="BE473" s="39"/>
      <c r="BF473" s="39"/>
      <c r="BG473" s="39"/>
      <c r="BH473" s="39"/>
      <c r="BI473" s="39"/>
      <c r="BJ473" s="39"/>
      <c r="BK473" s="39"/>
      <c r="BL473" s="39"/>
      <c r="BM473" s="39"/>
      <c r="BN473" s="39"/>
    </row>
    <row r="474" spans="1:66" ht="15" customHeigh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27">
        <v>172</v>
      </c>
      <c r="M474" s="50" t="s">
        <v>1374</v>
      </c>
      <c r="N474" s="27" t="s">
        <v>485</v>
      </c>
      <c r="O474" s="27">
        <v>84850</v>
      </c>
      <c r="P474" s="50" t="s">
        <v>237</v>
      </c>
      <c r="Q474" s="27">
        <f t="shared" ref="Q474:S474" si="477">IFERROR(VLOOKUP(P474,B$8:E$125,2,0),0)</f>
        <v>513101</v>
      </c>
      <c r="R474" s="27" t="str">
        <f t="shared" si="477"/>
        <v>HGT.01.</v>
      </c>
      <c r="S474" s="341" t="str">
        <f t="shared" si="477"/>
        <v>Wykonywanie usług kelnerskich</v>
      </c>
      <c r="T474" s="152" t="s">
        <v>1364</v>
      </c>
      <c r="U474" s="79">
        <v>1</v>
      </c>
      <c r="V474" s="79">
        <v>1</v>
      </c>
      <c r="W474" s="27" t="s">
        <v>161</v>
      </c>
      <c r="X474" s="79">
        <v>1</v>
      </c>
      <c r="Y474" s="79">
        <v>1</v>
      </c>
      <c r="Z474" s="279" t="str">
        <f t="shared" si="436"/>
        <v>Centrum Kształcenia Zawodowego w Zespole Szkół i Placówek Kształcenia Zawodowego, ul.Botaniczna 66, 65-392  Zielona Góra</v>
      </c>
      <c r="AA474" s="61" t="s">
        <v>81</v>
      </c>
      <c r="AB474" s="38"/>
      <c r="AC474" s="38"/>
      <c r="AD474" s="38"/>
      <c r="AE474" s="39"/>
      <c r="AF474" s="39"/>
      <c r="AG474" s="39"/>
      <c r="AH474" s="39"/>
      <c r="AI474" s="39"/>
      <c r="AJ474" s="39"/>
      <c r="AK474" s="39"/>
      <c r="AL474" s="39"/>
      <c r="AM474" s="39"/>
      <c r="AN474" s="39"/>
      <c r="AO474" s="39"/>
      <c r="AP474" s="39"/>
      <c r="AQ474" s="39"/>
      <c r="AR474" s="39"/>
      <c r="AS474" s="39"/>
      <c r="AT474" s="39"/>
      <c r="AU474" s="39"/>
      <c r="AV474" s="39"/>
      <c r="AW474" s="39"/>
      <c r="AX474" s="39"/>
      <c r="AY474" s="39"/>
      <c r="AZ474" s="39"/>
      <c r="BA474" s="39"/>
      <c r="BB474" s="39"/>
      <c r="BC474" s="39"/>
      <c r="BD474" s="39"/>
      <c r="BE474" s="39"/>
      <c r="BF474" s="39"/>
      <c r="BG474" s="39"/>
      <c r="BH474" s="39"/>
      <c r="BI474" s="39"/>
      <c r="BJ474" s="39"/>
      <c r="BK474" s="39"/>
      <c r="BL474" s="39"/>
      <c r="BM474" s="39"/>
      <c r="BN474" s="39"/>
    </row>
    <row r="475" spans="1:66" ht="15" customHeigh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27">
        <v>104</v>
      </c>
      <c r="M475" s="50" t="s">
        <v>1371</v>
      </c>
      <c r="N475" s="27" t="s">
        <v>377</v>
      </c>
      <c r="O475" s="27">
        <v>89004</v>
      </c>
      <c r="P475" s="50" t="s">
        <v>74</v>
      </c>
      <c r="Q475" s="27">
        <f t="shared" ref="Q475:S475" si="478">IFERROR(VLOOKUP(P475,B$8:E$125,2,0),0)</f>
        <v>522301</v>
      </c>
      <c r="R475" s="27" t="str">
        <f t="shared" si="478"/>
        <v>HAN.01.</v>
      </c>
      <c r="S475" s="341" t="str">
        <f t="shared" si="478"/>
        <v>Prowadzenie sprzedaży</v>
      </c>
      <c r="T475" s="262" t="s">
        <v>160</v>
      </c>
      <c r="U475" s="79">
        <v>4</v>
      </c>
      <c r="V475" s="79">
        <v>3</v>
      </c>
      <c r="W475" s="27" t="s">
        <v>161</v>
      </c>
      <c r="X475" s="79">
        <v>0</v>
      </c>
      <c r="Y475" s="79">
        <v>0</v>
      </c>
      <c r="Z475" s="279" t="str">
        <f t="shared" si="436"/>
        <v>Centrum Kształcenia Zawodowego i Ustawicznego w Legnicy, ul. Lotnicza 26, 59-220 Legnica</v>
      </c>
      <c r="AA475" s="61" t="s">
        <v>111</v>
      </c>
      <c r="AB475" s="38"/>
      <c r="AC475" s="38"/>
      <c r="AD475" s="38"/>
      <c r="AE475" s="39"/>
      <c r="AF475" s="39"/>
      <c r="AG475" s="39"/>
      <c r="AH475" s="39"/>
      <c r="AI475" s="39"/>
      <c r="AJ475" s="39"/>
      <c r="AK475" s="39"/>
      <c r="AL475" s="39"/>
      <c r="AM475" s="39"/>
      <c r="AN475" s="39"/>
      <c r="AO475" s="39"/>
      <c r="AP475" s="39"/>
      <c r="AQ475" s="39"/>
      <c r="AR475" s="39"/>
      <c r="AS475" s="39"/>
      <c r="AT475" s="39"/>
      <c r="AU475" s="39"/>
      <c r="AV475" s="39"/>
      <c r="AW475" s="39"/>
      <c r="AX475" s="39"/>
      <c r="AY475" s="39"/>
      <c r="AZ475" s="39"/>
      <c r="BA475" s="39"/>
      <c r="BB475" s="39"/>
      <c r="BC475" s="39"/>
      <c r="BD475" s="39"/>
      <c r="BE475" s="39"/>
      <c r="BF475" s="39"/>
      <c r="BG475" s="39"/>
      <c r="BH475" s="39"/>
      <c r="BI475" s="39"/>
      <c r="BJ475" s="39"/>
      <c r="BK475" s="39"/>
      <c r="BL475" s="39"/>
      <c r="BM475" s="39"/>
      <c r="BN475" s="39"/>
    </row>
    <row r="476" spans="1:66" ht="15" customHeigh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27">
        <v>105</v>
      </c>
      <c r="M476" s="50" t="s">
        <v>1371</v>
      </c>
      <c r="N476" s="27" t="s">
        <v>377</v>
      </c>
      <c r="O476" s="27">
        <v>89004</v>
      </c>
      <c r="P476" s="50" t="s">
        <v>44</v>
      </c>
      <c r="Q476" s="27">
        <f t="shared" ref="Q476:S476" si="479">IFERROR(VLOOKUP(P476,B$8:E$125,2,0),0)</f>
        <v>514101</v>
      </c>
      <c r="R476" s="27" t="str">
        <f t="shared" si="479"/>
        <v>FRK.01.</v>
      </c>
      <c r="S476" s="341" t="str">
        <f t="shared" si="479"/>
        <v>Wykonywanie usług fryzjerskich</v>
      </c>
      <c r="T476" s="187" t="s">
        <v>89</v>
      </c>
      <c r="U476" s="79">
        <v>2</v>
      </c>
      <c r="V476" s="79">
        <v>2</v>
      </c>
      <c r="W476" s="27" t="s">
        <v>161</v>
      </c>
      <c r="X476" s="79">
        <v>0</v>
      </c>
      <c r="Y476" s="79">
        <v>0</v>
      </c>
      <c r="Z476" s="30" t="str">
        <f t="shared" si="436"/>
        <v>Centrum Kształcenia Zawodowego i Ustawicznego w Legnicy, ul. Lotnicza 26, 59-220 Legnica</v>
      </c>
      <c r="AA476" s="61" t="s">
        <v>111</v>
      </c>
      <c r="AB476" s="38"/>
      <c r="AC476" s="38"/>
      <c r="AD476" s="38"/>
      <c r="AE476" s="39"/>
      <c r="AF476" s="39"/>
      <c r="AG476" s="39"/>
      <c r="AH476" s="39"/>
      <c r="AI476" s="39"/>
      <c r="AJ476" s="39"/>
      <c r="AK476" s="39"/>
      <c r="AL476" s="39"/>
      <c r="AM476" s="39"/>
      <c r="AN476" s="39"/>
      <c r="AO476" s="39"/>
      <c r="AP476" s="39"/>
      <c r="AQ476" s="39"/>
      <c r="AR476" s="39"/>
      <c r="AS476" s="39"/>
      <c r="AT476" s="39"/>
      <c r="AU476" s="39"/>
      <c r="AV476" s="98" t="s">
        <v>417</v>
      </c>
      <c r="AW476" s="39"/>
      <c r="AX476" s="39"/>
      <c r="AY476" s="39"/>
      <c r="AZ476" s="39"/>
      <c r="BA476" s="39"/>
      <c r="BB476" s="39"/>
      <c r="BC476" s="39"/>
      <c r="BD476" s="39"/>
      <c r="BE476" s="39"/>
      <c r="BF476" s="39"/>
      <c r="BG476" s="39"/>
      <c r="BH476" s="39"/>
      <c r="BI476" s="39"/>
      <c r="BJ476" s="39"/>
      <c r="BK476" s="39"/>
      <c r="BL476" s="39"/>
      <c r="BM476" s="39"/>
      <c r="BN476" s="39"/>
    </row>
    <row r="477" spans="1:66" ht="15" customHeigh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27">
        <v>106</v>
      </c>
      <c r="M477" s="50" t="s">
        <v>1371</v>
      </c>
      <c r="N477" s="27" t="s">
        <v>377</v>
      </c>
      <c r="O477" s="27">
        <v>89004</v>
      </c>
      <c r="P477" s="50" t="s">
        <v>31</v>
      </c>
      <c r="Q477" s="27">
        <f t="shared" ref="Q477:S477" si="480">IFERROR(VLOOKUP(P477,B$8:E$125,2,0),0)</f>
        <v>751201</v>
      </c>
      <c r="R477" s="27" t="str">
        <f t="shared" si="480"/>
        <v>SPC.01.</v>
      </c>
      <c r="S477" s="341" t="str">
        <f t="shared" si="480"/>
        <v>Produkcja wyrobów cukierniczych</v>
      </c>
      <c r="T477" s="181" t="s">
        <v>89</v>
      </c>
      <c r="U477" s="79">
        <v>1</v>
      </c>
      <c r="V477" s="79">
        <v>1</v>
      </c>
      <c r="W477" s="27" t="s">
        <v>161</v>
      </c>
      <c r="X477" s="79">
        <v>0</v>
      </c>
      <c r="Y477" s="79">
        <v>0</v>
      </c>
      <c r="Z477" s="30" t="str">
        <f t="shared" si="436"/>
        <v>Centrum Kształcenia Zawodowego i Ustawicznego w Legnicy, ul. Lotnicza 26, 59-220 Legnica</v>
      </c>
      <c r="AA477" s="61" t="s">
        <v>111</v>
      </c>
      <c r="AB477" s="38"/>
      <c r="AC477" s="38"/>
      <c r="AD477" s="38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98" t="s">
        <v>417</v>
      </c>
      <c r="AW477" s="39"/>
      <c r="AX477" s="39"/>
      <c r="AY477" s="39"/>
      <c r="AZ477" s="39"/>
      <c r="BA477" s="39"/>
      <c r="BB477" s="39"/>
      <c r="BC477" s="39"/>
      <c r="BD477" s="39"/>
      <c r="BE477" s="39"/>
      <c r="BF477" s="39"/>
      <c r="BG477" s="39"/>
      <c r="BH477" s="39"/>
      <c r="BI477" s="39"/>
      <c r="BJ477" s="39"/>
      <c r="BK477" s="39"/>
      <c r="BL477" s="39"/>
      <c r="BM477" s="39"/>
      <c r="BN477" s="39"/>
    </row>
    <row r="478" spans="1:66" ht="15" customHeigh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27">
        <v>107</v>
      </c>
      <c r="M478" s="50" t="s">
        <v>1371</v>
      </c>
      <c r="N478" s="27" t="s">
        <v>377</v>
      </c>
      <c r="O478" s="27">
        <v>89004</v>
      </c>
      <c r="P478" s="50" t="s">
        <v>127</v>
      </c>
      <c r="Q478" s="27">
        <f t="shared" ref="Q478:S478" si="481">IFERROR(VLOOKUP(P478,B$8:E$125,2,0),0)</f>
        <v>751204</v>
      </c>
      <c r="R478" s="27" t="str">
        <f t="shared" si="481"/>
        <v>SPC.03.</v>
      </c>
      <c r="S478" s="341" t="str">
        <f t="shared" si="481"/>
        <v>Produkcja wyrobów piekarskich</v>
      </c>
      <c r="T478" s="31" t="s">
        <v>1232</v>
      </c>
      <c r="U478" s="79">
        <v>3</v>
      </c>
      <c r="V478" s="79">
        <v>0</v>
      </c>
      <c r="W478" s="27" t="s">
        <v>161</v>
      </c>
      <c r="X478" s="79">
        <v>3</v>
      </c>
      <c r="Y478" s="79">
        <v>0</v>
      </c>
      <c r="Z478" s="279" t="str">
        <f t="shared" si="436"/>
        <v>Centrum Kształcenia Zawodowego w Kłodzkiej Szkole Przedsiębiorczości w Kłodzku, ul. Szkolna 8, 57-300 Kłodzko</v>
      </c>
      <c r="AA478" s="61" t="s">
        <v>71</v>
      </c>
      <c r="AB478" s="38"/>
      <c r="AC478" s="38"/>
      <c r="AD478" s="38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98" t="s">
        <v>1348</v>
      </c>
      <c r="AV478" s="98" t="s">
        <v>417</v>
      </c>
      <c r="AW478" s="39"/>
      <c r="AX478" s="39"/>
      <c r="AY478" s="39"/>
      <c r="AZ478" s="39"/>
      <c r="BA478" s="39"/>
      <c r="BB478" s="39"/>
      <c r="BC478" s="39"/>
      <c r="BD478" s="39"/>
      <c r="BE478" s="39"/>
      <c r="BF478" s="39"/>
      <c r="BG478" s="39"/>
      <c r="BH478" s="39"/>
      <c r="BI478" s="39"/>
      <c r="BJ478" s="39"/>
      <c r="BK478" s="39"/>
      <c r="BL478" s="39"/>
      <c r="BM478" s="39"/>
      <c r="BN478" s="39"/>
    </row>
    <row r="479" spans="1:66" ht="15" customHeigh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27">
        <v>108</v>
      </c>
      <c r="M479" s="50" t="s">
        <v>1371</v>
      </c>
      <c r="N479" s="27" t="s">
        <v>377</v>
      </c>
      <c r="O479" s="27">
        <v>89004</v>
      </c>
      <c r="P479" s="50" t="s">
        <v>114</v>
      </c>
      <c r="Q479" s="27">
        <f t="shared" ref="Q479:S479" si="482">IFERROR(VLOOKUP(P479,B$8:E$125,2,0),0)</f>
        <v>512001</v>
      </c>
      <c r="R479" s="27" t="str">
        <f t="shared" si="482"/>
        <v>HGT.02.</v>
      </c>
      <c r="S479" s="341" t="str">
        <f t="shared" si="482"/>
        <v> Przygotowanie i wydawanie dań</v>
      </c>
      <c r="T479" s="78" t="s">
        <v>1354</v>
      </c>
      <c r="U479" s="79">
        <v>1</v>
      </c>
      <c r="V479" s="79">
        <v>1</v>
      </c>
      <c r="W479" s="27" t="s">
        <v>161</v>
      </c>
      <c r="X479" s="79">
        <v>0</v>
      </c>
      <c r="Y479" s="79">
        <v>0</v>
      </c>
      <c r="Z479" s="279" t="str">
        <f t="shared" si="436"/>
        <v>Centrum Kształcenia Zawodowego i Ustawicznego w Legnicy, ul. Lotnicza 26, 59-220 Legnica</v>
      </c>
      <c r="AA479" s="61" t="s">
        <v>111</v>
      </c>
      <c r="AB479" s="38"/>
      <c r="AC479" s="38"/>
      <c r="AD479" s="38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39"/>
      <c r="AW479" s="39"/>
      <c r="AX479" s="39"/>
      <c r="AY479" s="39"/>
      <c r="AZ479" s="39"/>
      <c r="BA479" s="39"/>
      <c r="BB479" s="39"/>
      <c r="BC479" s="39"/>
      <c r="BD479" s="39"/>
      <c r="BE479" s="39"/>
      <c r="BF479" s="39"/>
      <c r="BG479" s="39"/>
      <c r="BH479" s="39"/>
      <c r="BI479" s="39"/>
      <c r="BJ479" s="39"/>
      <c r="BK479" s="39"/>
      <c r="BL479" s="39"/>
      <c r="BM479" s="39"/>
      <c r="BN479" s="39"/>
    </row>
    <row r="480" spans="1:66" ht="15" customHeigh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27">
        <v>590</v>
      </c>
      <c r="M480" s="50" t="s">
        <v>1035</v>
      </c>
      <c r="N480" s="27" t="s">
        <v>1023</v>
      </c>
      <c r="O480" s="27">
        <v>90635</v>
      </c>
      <c r="P480" s="50" t="s">
        <v>57</v>
      </c>
      <c r="Q480" s="27">
        <f t="shared" ref="Q480:S480" si="483">IFERROR(VLOOKUP(P480,B$8:E$125,2,0),0)</f>
        <v>721306</v>
      </c>
      <c r="R480" s="27" t="str">
        <f t="shared" si="483"/>
        <v>MOT.01.</v>
      </c>
      <c r="S480" s="341" t="str">
        <f t="shared" si="483"/>
        <v>Diagnozowanie i naprawa nadwozi pojazdów samochodowych</v>
      </c>
      <c r="T480" s="187" t="s">
        <v>116</v>
      </c>
      <c r="U480" s="79">
        <v>1</v>
      </c>
      <c r="V480" s="79">
        <v>0</v>
      </c>
      <c r="W480" s="78" t="s">
        <v>161</v>
      </c>
      <c r="X480" s="79">
        <v>0</v>
      </c>
      <c r="Y480" s="79">
        <v>0</v>
      </c>
      <c r="Z480" s="309" t="str">
        <f t="shared" si="436"/>
        <v>Centrum Kształcenia Zawodowego w Świdnicy, 58-105 Świdnica, ul. Gen. Władysława Sikorskiego 41</v>
      </c>
      <c r="AA480" s="61" t="s">
        <v>34</v>
      </c>
      <c r="AB480" s="38"/>
      <c r="AC480" s="38"/>
      <c r="AD480" s="38"/>
      <c r="AE480" s="39"/>
      <c r="AF480" s="39"/>
      <c r="AG480" s="39"/>
      <c r="AH480" s="39"/>
      <c r="AI480" s="39"/>
      <c r="AJ480" s="39"/>
      <c r="AK480" s="39"/>
      <c r="AL480" s="39"/>
      <c r="AM480" s="39"/>
      <c r="AN480" s="39"/>
      <c r="AO480" s="39"/>
      <c r="AP480" s="39"/>
      <c r="AQ480" s="39"/>
      <c r="AR480" s="39"/>
      <c r="AS480" s="39"/>
      <c r="AT480" s="39"/>
      <c r="AU480" s="39"/>
      <c r="AV480" s="39"/>
      <c r="AW480" s="39"/>
      <c r="AX480" s="39"/>
      <c r="AY480" s="39"/>
      <c r="AZ480" s="39"/>
      <c r="BA480" s="39"/>
      <c r="BB480" s="39"/>
      <c r="BC480" s="39"/>
      <c r="BD480" s="39"/>
      <c r="BE480" s="39"/>
      <c r="BF480" s="39"/>
      <c r="BG480" s="39"/>
      <c r="BH480" s="39"/>
      <c r="BI480" s="39"/>
      <c r="BJ480" s="39"/>
      <c r="BK480" s="39"/>
      <c r="BL480" s="39"/>
      <c r="BM480" s="39"/>
      <c r="BN480" s="39"/>
    </row>
    <row r="481" spans="1:66" ht="15" customHeigh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27">
        <v>585</v>
      </c>
      <c r="M481" s="50" t="s">
        <v>1035</v>
      </c>
      <c r="N481" s="27" t="s">
        <v>1023</v>
      </c>
      <c r="O481" s="27">
        <v>90635</v>
      </c>
      <c r="P481" s="50" t="s">
        <v>137</v>
      </c>
      <c r="Q481" s="27">
        <f t="shared" ref="Q481:S481" si="484">IFERROR(VLOOKUP(P481,B$8:E$125,2,0),0)</f>
        <v>741203</v>
      </c>
      <c r="R481" s="27" t="str">
        <f t="shared" si="484"/>
        <v>MOT.02.</v>
      </c>
      <c r="S481" s="341" t="str">
        <f t="shared" si="484"/>
        <v>Obsługa, diagnozowanie oraz naprawa mechatronicznych systemów pojazdów samochodowych</v>
      </c>
      <c r="T481" s="152" t="s">
        <v>160</v>
      </c>
      <c r="U481" s="34">
        <v>7</v>
      </c>
      <c r="V481" s="79">
        <v>0</v>
      </c>
      <c r="W481" s="78" t="s">
        <v>161</v>
      </c>
      <c r="X481" s="79">
        <v>0</v>
      </c>
      <c r="Y481" s="79">
        <v>0</v>
      </c>
      <c r="Z481" s="30" t="str">
        <f t="shared" si="436"/>
        <v>Centrum Kształcenia Zawodowego w Świdnicy, 58-105 Świdnica, ul. Gen. Władysława Sikorskiego 41</v>
      </c>
      <c r="AA481" s="61" t="s">
        <v>34</v>
      </c>
      <c r="AB481" s="38"/>
      <c r="AC481" s="38"/>
      <c r="AD481" s="38"/>
      <c r="AE481" s="39"/>
      <c r="AF481" s="39"/>
      <c r="AG481" s="39"/>
      <c r="AH481" s="39"/>
      <c r="AI481" s="39"/>
      <c r="AJ481" s="39"/>
      <c r="AK481" s="39"/>
      <c r="AL481" s="39"/>
      <c r="AM481" s="39"/>
      <c r="AN481" s="39"/>
      <c r="AO481" s="39"/>
      <c r="AP481" s="39"/>
      <c r="AQ481" s="39"/>
      <c r="AR481" s="39"/>
      <c r="AS481" s="39"/>
      <c r="AT481" s="39"/>
      <c r="AU481" s="39"/>
      <c r="AV481" s="39"/>
      <c r="AW481" s="39"/>
      <c r="AX481" s="39"/>
      <c r="AY481" s="39"/>
      <c r="AZ481" s="39"/>
      <c r="BA481" s="39"/>
      <c r="BB481" s="39"/>
      <c r="BC481" s="39"/>
      <c r="BD481" s="39"/>
      <c r="BE481" s="39"/>
      <c r="BF481" s="39"/>
      <c r="BG481" s="39"/>
      <c r="BH481" s="39"/>
      <c r="BI481" s="39"/>
      <c r="BJ481" s="39"/>
      <c r="BK481" s="39"/>
      <c r="BL481" s="39"/>
      <c r="BM481" s="39"/>
      <c r="BN481" s="39"/>
    </row>
    <row r="482" spans="1:66" ht="15" customHeigh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27">
        <v>591</v>
      </c>
      <c r="M482" s="50" t="s">
        <v>1035</v>
      </c>
      <c r="N482" s="27" t="s">
        <v>1023</v>
      </c>
      <c r="O482" s="27">
        <v>90635</v>
      </c>
      <c r="P482" s="50" t="s">
        <v>40</v>
      </c>
      <c r="Q482" s="27">
        <f t="shared" ref="Q482:S482" si="485">IFERROR(VLOOKUP(P482,B$8:E$125,2,0),0)</f>
        <v>741103</v>
      </c>
      <c r="R482" s="27" t="str">
        <f t="shared" si="485"/>
        <v>ELE.02.</v>
      </c>
      <c r="S482" s="341" t="str">
        <f t="shared" si="485"/>
        <v>Montaż, uruchamianie i konserwacja instalacji, maszyn i urządzeń elektrycznych</v>
      </c>
      <c r="T482" s="43" t="s">
        <v>1227</v>
      </c>
      <c r="U482" s="79">
        <v>1</v>
      </c>
      <c r="V482" s="79">
        <v>0</v>
      </c>
      <c r="W482" s="78" t="s">
        <v>33</v>
      </c>
      <c r="X482" s="79">
        <v>0</v>
      </c>
      <c r="Y482" s="79">
        <v>0</v>
      </c>
      <c r="Z482" s="30" t="str">
        <f t="shared" si="436"/>
        <v>Centrum Kształcenia Zawodowego w Świdnicy, 58-105 Świdnica, ul. Gen. Władysława Sikorskiego 41</v>
      </c>
      <c r="AA482" s="37" t="s">
        <v>34</v>
      </c>
      <c r="AB482" s="7" t="s">
        <v>81</v>
      </c>
      <c r="AC482" s="38"/>
      <c r="AD482" s="38"/>
      <c r="AE482" s="39"/>
      <c r="AF482" s="39"/>
      <c r="AG482" s="39"/>
      <c r="AH482" s="39"/>
      <c r="AI482" s="39"/>
      <c r="AJ482" s="39"/>
      <c r="AK482" s="39"/>
      <c r="AL482" s="39"/>
      <c r="AM482" s="39"/>
      <c r="AN482" s="39"/>
      <c r="AO482" s="39"/>
      <c r="AP482" s="39"/>
      <c r="AQ482" s="39"/>
      <c r="AR482" s="39"/>
      <c r="AS482" s="39"/>
      <c r="AT482" s="39"/>
      <c r="AU482" s="39"/>
      <c r="AV482" s="39"/>
      <c r="AW482" s="39"/>
      <c r="AX482" s="39"/>
      <c r="AY482" s="39"/>
      <c r="AZ482" s="39"/>
      <c r="BA482" s="39"/>
      <c r="BB482" s="39"/>
      <c r="BC482" s="39"/>
      <c r="BD482" s="39"/>
      <c r="BE482" s="39"/>
      <c r="BF482" s="39"/>
      <c r="BG482" s="39"/>
      <c r="BH482" s="39"/>
      <c r="BI482" s="39"/>
      <c r="BJ482" s="39"/>
      <c r="BK482" s="39"/>
      <c r="BL482" s="39"/>
      <c r="BM482" s="39"/>
      <c r="BN482" s="39"/>
    </row>
    <row r="483" spans="1:66" ht="15" customHeigh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27">
        <v>592</v>
      </c>
      <c r="M483" s="50" t="s">
        <v>1035</v>
      </c>
      <c r="N483" s="27" t="s">
        <v>1023</v>
      </c>
      <c r="O483" s="27">
        <v>90635</v>
      </c>
      <c r="P483" s="50" t="s">
        <v>149</v>
      </c>
      <c r="Q483" s="27">
        <f t="shared" ref="Q483:S483" si="486">IFERROR(VLOOKUP(P483,B$8:E$125,2,0),0)</f>
        <v>713203</v>
      </c>
      <c r="R483" s="27" t="str">
        <f t="shared" si="486"/>
        <v>MOT.03.</v>
      </c>
      <c r="S483" s="341" t="str">
        <f t="shared" si="486"/>
        <v>Diagnozowanie i naprawa powłok lakierniczych</v>
      </c>
      <c r="T483" s="187" t="s">
        <v>89</v>
      </c>
      <c r="U483" s="79">
        <v>6</v>
      </c>
      <c r="V483" s="79">
        <v>0</v>
      </c>
      <c r="W483" s="78" t="s">
        <v>161</v>
      </c>
      <c r="X483" s="79">
        <v>0</v>
      </c>
      <c r="Y483" s="79">
        <v>0</v>
      </c>
      <c r="Z483" s="30" t="str">
        <f t="shared" si="436"/>
        <v>Centrum Kształcenia Zawodowego w Świdnicy, 58-105 Świdnica, ul. Gen. Władysława Sikorskiego 41</v>
      </c>
      <c r="AA483" s="61" t="s">
        <v>34</v>
      </c>
      <c r="AB483" s="7" t="s">
        <v>81</v>
      </c>
      <c r="AC483" s="38"/>
      <c r="AD483" s="38"/>
      <c r="AE483" s="39"/>
      <c r="AF483" s="39"/>
      <c r="AG483" s="39"/>
      <c r="AH483" s="39"/>
      <c r="AI483" s="39"/>
      <c r="AJ483" s="39"/>
      <c r="AK483" s="39"/>
      <c r="AL483" s="39"/>
      <c r="AM483" s="39"/>
      <c r="AN483" s="39"/>
      <c r="AO483" s="39"/>
      <c r="AP483" s="39"/>
      <c r="AQ483" s="39"/>
      <c r="AR483" s="39"/>
      <c r="AS483" s="39"/>
      <c r="AT483" s="39"/>
      <c r="AU483" s="39"/>
      <c r="AV483" s="39"/>
      <c r="AW483" s="39"/>
      <c r="AX483" s="39"/>
      <c r="AY483" s="39"/>
      <c r="AZ483" s="39"/>
      <c r="BA483" s="39"/>
      <c r="BB483" s="39"/>
      <c r="BC483" s="39"/>
      <c r="BD483" s="39"/>
      <c r="BE483" s="39"/>
      <c r="BF483" s="39"/>
      <c r="BG483" s="39"/>
      <c r="BH483" s="39"/>
      <c r="BI483" s="39"/>
      <c r="BJ483" s="39"/>
      <c r="BK483" s="39"/>
      <c r="BL483" s="39"/>
      <c r="BM483" s="39"/>
      <c r="BN483" s="39"/>
    </row>
    <row r="484" spans="1:66" ht="15" customHeigh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27">
        <v>588</v>
      </c>
      <c r="M484" s="50" t="s">
        <v>1035</v>
      </c>
      <c r="N484" s="27" t="s">
        <v>1023</v>
      </c>
      <c r="O484" s="27">
        <v>90635</v>
      </c>
      <c r="P484" s="50" t="s">
        <v>167</v>
      </c>
      <c r="Q484" s="27">
        <f t="shared" ref="Q484:S484" si="487">IFERROR(VLOOKUP(P484,B$8:E$125,2,0),0)</f>
        <v>343101</v>
      </c>
      <c r="R484" s="27" t="str">
        <f t="shared" si="487"/>
        <v>AUD.02.</v>
      </c>
      <c r="S484" s="341" t="str">
        <f t="shared" si="487"/>
        <v> Rejestracja, obróbka i publikacja obrazu</v>
      </c>
      <c r="T484" s="81" t="s">
        <v>611</v>
      </c>
      <c r="U484" s="79">
        <v>1</v>
      </c>
      <c r="V484" s="79">
        <v>0</v>
      </c>
      <c r="W484" s="27" t="s">
        <v>33</v>
      </c>
      <c r="X484" s="79">
        <v>1</v>
      </c>
      <c r="Y484" s="79">
        <v>0</v>
      </c>
      <c r="Z484" s="279" t="str">
        <f t="shared" si="436"/>
        <v>Zespół Placówek Oświatowych Centrum Kształcenia Zawodowego nr 2 w Olkuszu, ul. Legionów Polskich 3</v>
      </c>
      <c r="AA484" s="61" t="s">
        <v>141</v>
      </c>
      <c r="AB484" s="7" t="s">
        <v>81</v>
      </c>
      <c r="AC484" s="38"/>
      <c r="AD484" s="38"/>
      <c r="AE484" s="39"/>
      <c r="AF484" s="39"/>
      <c r="AG484" s="39"/>
      <c r="AH484" s="39"/>
      <c r="AI484" s="39"/>
      <c r="AJ484" s="39"/>
      <c r="AK484" s="39"/>
      <c r="AL484" s="39"/>
      <c r="AM484" s="39"/>
      <c r="AN484" s="39"/>
      <c r="AO484" s="39"/>
      <c r="AP484" s="39"/>
      <c r="AQ484" s="39"/>
      <c r="AR484" s="39"/>
      <c r="AS484" s="39"/>
      <c r="AT484" s="39"/>
      <c r="AU484" s="9" t="s">
        <v>1370</v>
      </c>
      <c r="AV484" s="39"/>
      <c r="AW484" s="39"/>
      <c r="AX484" s="39"/>
      <c r="AY484" s="39"/>
      <c r="AZ484" s="39"/>
      <c r="BA484" s="39"/>
      <c r="BB484" s="39"/>
      <c r="BC484" s="39"/>
      <c r="BD484" s="39"/>
      <c r="BE484" s="39"/>
      <c r="BF484" s="39"/>
      <c r="BG484" s="39"/>
      <c r="BH484" s="39"/>
      <c r="BI484" s="39"/>
      <c r="BJ484" s="39"/>
      <c r="BK484" s="39"/>
      <c r="BL484" s="39"/>
      <c r="BM484" s="39"/>
      <c r="BN484" s="39"/>
    </row>
    <row r="485" spans="1:66" ht="15" customHeigh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27">
        <v>586</v>
      </c>
      <c r="M485" s="50" t="s">
        <v>1035</v>
      </c>
      <c r="N485" s="27" t="s">
        <v>1023</v>
      </c>
      <c r="O485" s="27">
        <v>90635</v>
      </c>
      <c r="P485" s="50" t="s">
        <v>88</v>
      </c>
      <c r="Q485" s="27">
        <f t="shared" ref="Q485:S485" si="488">IFERROR(VLOOKUP(P485,B$8:E$125,2,0),0)</f>
        <v>711204</v>
      </c>
      <c r="R485" s="27" t="str">
        <f t="shared" si="488"/>
        <v>BUD.12.</v>
      </c>
      <c r="S485" s="341" t="str">
        <f t="shared" si="488"/>
        <v> Wykonywanie robót murarskich i tynkarskich</v>
      </c>
      <c r="T485" s="152" t="s">
        <v>366</v>
      </c>
      <c r="U485" s="34">
        <v>2</v>
      </c>
      <c r="V485" s="79">
        <v>0</v>
      </c>
      <c r="W485" s="78" t="s">
        <v>33</v>
      </c>
      <c r="X485" s="34">
        <v>0</v>
      </c>
      <c r="Y485" s="79">
        <v>0</v>
      </c>
      <c r="Z485" s="30" t="str">
        <f t="shared" si="436"/>
        <v>Centrum Kształcenia Zawodowego w Świdnicy, 58-105 Świdnica, ul. Gen. Władysława Sikorskiego 41</v>
      </c>
      <c r="AA485" s="61" t="s">
        <v>34</v>
      </c>
      <c r="AB485" s="38"/>
      <c r="AC485" s="38"/>
      <c r="AD485" s="38"/>
      <c r="AE485" s="39"/>
      <c r="AF485" s="39"/>
      <c r="AG485" s="39"/>
      <c r="AH485" s="39"/>
      <c r="AI485" s="39"/>
      <c r="AJ485" s="39"/>
      <c r="AK485" s="39"/>
      <c r="AL485" s="39"/>
      <c r="AM485" s="39"/>
      <c r="AN485" s="39"/>
      <c r="AO485" s="39"/>
      <c r="AP485" s="39"/>
      <c r="AQ485" s="39"/>
      <c r="AR485" s="39"/>
      <c r="AS485" s="39"/>
      <c r="AT485" s="39"/>
      <c r="AU485" s="39"/>
      <c r="AV485" s="39"/>
      <c r="AW485" s="39"/>
      <c r="AX485" s="39"/>
      <c r="AY485" s="39"/>
      <c r="AZ485" s="39"/>
      <c r="BA485" s="39"/>
      <c r="BB485" s="39"/>
      <c r="BC485" s="39"/>
      <c r="BD485" s="39"/>
      <c r="BE485" s="39"/>
      <c r="BF485" s="39"/>
      <c r="BG485" s="39"/>
      <c r="BH485" s="39"/>
      <c r="BI485" s="39"/>
      <c r="BJ485" s="39"/>
      <c r="BK485" s="39"/>
      <c r="BL485" s="39"/>
      <c r="BM485" s="39"/>
      <c r="BN485" s="39"/>
    </row>
    <row r="486" spans="1:66" ht="15" customHeigh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27">
        <v>593</v>
      </c>
      <c r="M486" s="50" t="s">
        <v>1035</v>
      </c>
      <c r="N486" s="27" t="s">
        <v>1023</v>
      </c>
      <c r="O486" s="27">
        <v>90635</v>
      </c>
      <c r="P486" s="50" t="s">
        <v>79</v>
      </c>
      <c r="Q486" s="27">
        <f t="shared" ref="Q486:S486" si="489">IFERROR(VLOOKUP(P486,B$8:E$125,2,0),0)</f>
        <v>712905</v>
      </c>
      <c r="R486" s="27" t="str">
        <f t="shared" si="489"/>
        <v>BUD.11.</v>
      </c>
      <c r="S486" s="341" t="str">
        <f t="shared" si="489"/>
        <v> Wykonywanie robót montażowych, okładzinowych i wykończeniowych</v>
      </c>
      <c r="T486" s="373" t="s">
        <v>1250</v>
      </c>
      <c r="U486" s="79">
        <v>4</v>
      </c>
      <c r="V486" s="79">
        <v>0</v>
      </c>
      <c r="W486" s="27" t="s">
        <v>33</v>
      </c>
      <c r="X486" s="79">
        <v>4</v>
      </c>
      <c r="Y486" s="79">
        <v>0</v>
      </c>
      <c r="Z486" s="30" t="str">
        <f t="shared" si="436"/>
        <v>Centrum Kształcenia Zawodowego i Ustawicznego, 67-400 Wschowa, Plac Kosynierów 1</v>
      </c>
      <c r="AA486" s="61" t="s">
        <v>181</v>
      </c>
      <c r="AB486" s="7" t="s">
        <v>81</v>
      </c>
      <c r="AC486" s="7"/>
      <c r="AD486" s="38"/>
      <c r="AE486" s="39"/>
      <c r="AF486" s="39"/>
      <c r="AG486" s="39"/>
      <c r="AH486" s="39"/>
      <c r="AI486" s="39"/>
      <c r="AJ486" s="39"/>
      <c r="AK486" s="39"/>
      <c r="AL486" s="39"/>
      <c r="AM486" s="39"/>
      <c r="AN486" s="39"/>
      <c r="AO486" s="39"/>
      <c r="AP486" s="39"/>
      <c r="AQ486" s="39"/>
      <c r="AR486" s="39"/>
      <c r="AS486" s="39"/>
      <c r="AT486" s="39"/>
      <c r="AU486" s="39"/>
      <c r="AV486" s="39"/>
      <c r="AW486" s="39"/>
      <c r="AX486" s="39"/>
      <c r="AY486" s="39"/>
      <c r="AZ486" s="39"/>
      <c r="BA486" s="39"/>
      <c r="BB486" s="39"/>
      <c r="BC486" s="39"/>
      <c r="BD486" s="39"/>
      <c r="BE486" s="39"/>
      <c r="BF486" s="39"/>
      <c r="BG486" s="39"/>
      <c r="BH486" s="39"/>
      <c r="BI486" s="39"/>
      <c r="BJ486" s="39"/>
      <c r="BK486" s="39"/>
      <c r="BL486" s="39"/>
      <c r="BM486" s="39"/>
      <c r="BN486" s="39"/>
    </row>
    <row r="487" spans="1:66" ht="15" customHeigh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27">
        <v>587</v>
      </c>
      <c r="M487" s="50" t="s">
        <v>1035</v>
      </c>
      <c r="N487" s="27" t="s">
        <v>1023</v>
      </c>
      <c r="O487" s="27">
        <v>90635</v>
      </c>
      <c r="P487" s="50" t="s">
        <v>127</v>
      </c>
      <c r="Q487" s="27">
        <f t="shared" ref="Q487:S487" si="490">IFERROR(VLOOKUP(P487,B$8:E$125,2,0),0)</f>
        <v>751204</v>
      </c>
      <c r="R487" s="27" t="str">
        <f t="shared" si="490"/>
        <v>SPC.03.</v>
      </c>
      <c r="S487" s="341" t="str">
        <f t="shared" si="490"/>
        <v>Produkcja wyrobów piekarskich</v>
      </c>
      <c r="T487" s="187" t="s">
        <v>366</v>
      </c>
      <c r="U487" s="79">
        <v>4</v>
      </c>
      <c r="V487" s="79">
        <v>1</v>
      </c>
      <c r="W487" s="78" t="s">
        <v>33</v>
      </c>
      <c r="X487" s="79">
        <v>0</v>
      </c>
      <c r="Y487" s="79">
        <v>0</v>
      </c>
      <c r="Z487" s="30" t="str">
        <f t="shared" si="436"/>
        <v>Centrum Kształcenia Zawodowego w Świdnicy, 58-105 Świdnica, ul. Gen. Władysława Sikorskiego 41</v>
      </c>
      <c r="AA487" s="61" t="s">
        <v>34</v>
      </c>
      <c r="AB487" s="38"/>
      <c r="AC487" s="38"/>
      <c r="AD487" s="38"/>
      <c r="AE487" s="39"/>
      <c r="AF487" s="39"/>
      <c r="AG487" s="39"/>
      <c r="AH487" s="39"/>
      <c r="AI487" s="39"/>
      <c r="AJ487" s="39"/>
      <c r="AK487" s="39"/>
      <c r="AL487" s="39"/>
      <c r="AM487" s="39"/>
      <c r="AN487" s="39"/>
      <c r="AO487" s="39"/>
      <c r="AP487" s="39"/>
      <c r="AQ487" s="39"/>
      <c r="AR487" s="39"/>
      <c r="AS487" s="39"/>
      <c r="AT487" s="39"/>
      <c r="AU487" s="39"/>
      <c r="AV487" s="39"/>
      <c r="AW487" s="39"/>
      <c r="AX487" s="39"/>
      <c r="AY487" s="39"/>
      <c r="AZ487" s="39"/>
      <c r="BA487" s="39"/>
      <c r="BB487" s="39"/>
      <c r="BC487" s="39"/>
      <c r="BD487" s="39"/>
      <c r="BE487" s="39"/>
      <c r="BF487" s="39"/>
      <c r="BG487" s="39"/>
      <c r="BH487" s="39"/>
      <c r="BI487" s="39"/>
      <c r="BJ487" s="39"/>
      <c r="BK487" s="39"/>
      <c r="BL487" s="39"/>
      <c r="BM487" s="39"/>
      <c r="BN487" s="39"/>
    </row>
    <row r="488" spans="1:66" ht="15" customHeigh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27">
        <v>576</v>
      </c>
      <c r="M488" s="50" t="s">
        <v>1048</v>
      </c>
      <c r="N488" s="27" t="s">
        <v>1023</v>
      </c>
      <c r="O488" s="27">
        <v>274961</v>
      </c>
      <c r="P488" s="50" t="s">
        <v>40</v>
      </c>
      <c r="Q488" s="27">
        <f t="shared" ref="Q488:S488" si="491">IFERROR(VLOOKUP(P488,B$8:E$125,2,0),0)</f>
        <v>741103</v>
      </c>
      <c r="R488" s="27" t="str">
        <f t="shared" si="491"/>
        <v>ELE.02.</v>
      </c>
      <c r="S488" s="341" t="str">
        <f t="shared" si="491"/>
        <v>Montaż, uruchamianie i konserwacja instalacji, maszyn i urządzeń elektrycznych</v>
      </c>
      <c r="T488" s="152" t="s">
        <v>1227</v>
      </c>
      <c r="U488" s="79">
        <v>2</v>
      </c>
      <c r="V488" s="79">
        <v>0</v>
      </c>
      <c r="W488" s="78" t="s">
        <v>161</v>
      </c>
      <c r="X488" s="79">
        <v>0</v>
      </c>
      <c r="Y488" s="79">
        <v>0</v>
      </c>
      <c r="Z488" s="30" t="str">
        <f t="shared" si="436"/>
        <v>Centrum Kształcenia Zawodowego w Świdnicy, 58-105 Świdnica, ul. Gen. Władysława Sikorskiego 41</v>
      </c>
      <c r="AA488" s="61" t="s">
        <v>34</v>
      </c>
      <c r="AB488" s="38"/>
      <c r="AC488" s="38"/>
      <c r="AD488" s="38"/>
      <c r="AE488" s="39"/>
      <c r="AF488" s="39"/>
      <c r="AG488" s="39"/>
      <c r="AH488" s="39"/>
      <c r="AI488" s="39"/>
      <c r="AJ488" s="39"/>
      <c r="AK488" s="39"/>
      <c r="AL488" s="39"/>
      <c r="AM488" s="39"/>
      <c r="AN488" s="39"/>
      <c r="AO488" s="39"/>
      <c r="AP488" s="39"/>
      <c r="AQ488" s="39"/>
      <c r="AR488" s="39"/>
      <c r="AS488" s="39"/>
      <c r="AT488" s="39"/>
      <c r="AU488" s="39"/>
      <c r="AV488" s="39"/>
      <c r="AW488" s="39"/>
      <c r="AX488" s="39"/>
      <c r="AY488" s="39"/>
      <c r="AZ488" s="39"/>
      <c r="BA488" s="39"/>
      <c r="BB488" s="39"/>
      <c r="BC488" s="39"/>
      <c r="BD488" s="39"/>
      <c r="BE488" s="39"/>
      <c r="BF488" s="39"/>
      <c r="BG488" s="39"/>
      <c r="BH488" s="39"/>
      <c r="BI488" s="39"/>
      <c r="BJ488" s="39"/>
      <c r="BK488" s="39"/>
      <c r="BL488" s="39"/>
      <c r="BM488" s="39"/>
      <c r="BN488" s="39"/>
    </row>
    <row r="489" spans="1:66" ht="15" customHeigh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27">
        <v>575</v>
      </c>
      <c r="M489" s="50" t="s">
        <v>1035</v>
      </c>
      <c r="N489" s="27" t="s">
        <v>1023</v>
      </c>
      <c r="O489" s="27">
        <v>90635</v>
      </c>
      <c r="P489" s="50" t="s">
        <v>92</v>
      </c>
      <c r="Q489" s="27">
        <f t="shared" ref="Q489:S489" si="492">IFERROR(VLOOKUP(P489,B$8:E$125,2,0),0)</f>
        <v>752205</v>
      </c>
      <c r="R489" s="27" t="str">
        <f t="shared" si="492"/>
        <v>DRM.04.</v>
      </c>
      <c r="S489" s="341" t="str">
        <f t="shared" si="492"/>
        <v> Wytwarzanie wyrobów z drewna i materiałów drewnopochodnych</v>
      </c>
      <c r="T489" s="31" t="s">
        <v>75</v>
      </c>
      <c r="U489" s="79">
        <v>3</v>
      </c>
      <c r="V489" s="79">
        <v>0</v>
      </c>
      <c r="W489" s="27" t="s">
        <v>33</v>
      </c>
      <c r="X489" s="79">
        <v>0</v>
      </c>
      <c r="Y489" s="79">
        <v>0</v>
      </c>
      <c r="Z489" s="30" t="str">
        <f t="shared" si="436"/>
        <v>Centrum Kształcenia Zawodowego w Oleśnicy, ul. Wojska Polskiego 67</v>
      </c>
      <c r="AA489" s="61" t="s">
        <v>134</v>
      </c>
      <c r="AB489" s="38"/>
      <c r="AC489" s="38"/>
      <c r="AD489" s="38"/>
      <c r="AE489" s="39"/>
      <c r="AF489" s="39"/>
      <c r="AG489" s="39"/>
      <c r="AH489" s="39"/>
      <c r="AI489" s="39"/>
      <c r="AJ489" s="39"/>
      <c r="AK489" s="39"/>
      <c r="AL489" s="39"/>
      <c r="AM489" s="39"/>
      <c r="AN489" s="39"/>
      <c r="AO489" s="39"/>
      <c r="AP489" s="39"/>
      <c r="AQ489" s="39"/>
      <c r="AR489" s="39"/>
      <c r="AS489" s="39"/>
      <c r="AT489" s="39"/>
      <c r="AU489" s="39"/>
      <c r="AV489" s="98" t="s">
        <v>388</v>
      </c>
      <c r="AW489" s="39"/>
      <c r="AX489" s="39"/>
      <c r="AY489" s="39"/>
      <c r="AZ489" s="39"/>
      <c r="BA489" s="39"/>
      <c r="BB489" s="39"/>
      <c r="BC489" s="39"/>
      <c r="BD489" s="39"/>
      <c r="BE489" s="39"/>
      <c r="BF489" s="39"/>
      <c r="BG489" s="39"/>
      <c r="BH489" s="39"/>
      <c r="BI489" s="39"/>
      <c r="BJ489" s="39"/>
      <c r="BK489" s="39"/>
      <c r="BL489" s="39"/>
      <c r="BM489" s="39"/>
      <c r="BN489" s="39"/>
    </row>
    <row r="490" spans="1:66" ht="15" customHeigh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27">
        <v>110</v>
      </c>
      <c r="M490" s="50" t="s">
        <v>386</v>
      </c>
      <c r="N490" s="27" t="s">
        <v>387</v>
      </c>
      <c r="O490" s="27">
        <v>90891</v>
      </c>
      <c r="P490" s="50" t="s">
        <v>114</v>
      </c>
      <c r="Q490" s="27">
        <f t="shared" ref="Q490:S490" si="493">IFERROR(VLOOKUP(P490,B$8:E$125,2,0),0)</f>
        <v>512001</v>
      </c>
      <c r="R490" s="27" t="str">
        <f t="shared" si="493"/>
        <v>HGT.02.</v>
      </c>
      <c r="S490" s="341" t="str">
        <f t="shared" si="493"/>
        <v> Przygotowanie i wydawanie dań</v>
      </c>
      <c r="T490" s="152" t="s">
        <v>1366</v>
      </c>
      <c r="U490" s="79">
        <v>5</v>
      </c>
      <c r="V490" s="79">
        <v>2</v>
      </c>
      <c r="W490" s="27" t="s">
        <v>161</v>
      </c>
      <c r="X490" s="79">
        <v>0</v>
      </c>
      <c r="Y490" s="79">
        <v>0</v>
      </c>
      <c r="Z490" s="279" t="str">
        <f t="shared" si="436"/>
        <v>Centrum Kształcenia Zawodowego w Oleśnicy, ul. Wojska Polskiego 67</v>
      </c>
      <c r="AA490" s="61" t="s">
        <v>134</v>
      </c>
      <c r="AB490" s="7" t="s">
        <v>81</v>
      </c>
      <c r="AC490" s="38"/>
      <c r="AD490" s="38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39"/>
      <c r="AW490" s="39"/>
      <c r="AX490" s="39"/>
      <c r="AY490" s="39"/>
      <c r="AZ490" s="39"/>
      <c r="BA490" s="39"/>
      <c r="BB490" s="39"/>
      <c r="BC490" s="39"/>
      <c r="BD490" s="39"/>
      <c r="BE490" s="39"/>
      <c r="BF490" s="39"/>
      <c r="BG490" s="39"/>
      <c r="BH490" s="39"/>
      <c r="BI490" s="39"/>
      <c r="BJ490" s="39"/>
      <c r="BK490" s="39"/>
      <c r="BL490" s="39"/>
      <c r="BM490" s="39"/>
      <c r="BN490" s="39"/>
    </row>
    <row r="491" spans="1:66" ht="15" customHeigh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27">
        <v>256</v>
      </c>
      <c r="M491" s="50" t="s">
        <v>661</v>
      </c>
      <c r="N491" s="27" t="s">
        <v>662</v>
      </c>
      <c r="O491" s="27">
        <v>91928</v>
      </c>
      <c r="P491" s="50" t="s">
        <v>114</v>
      </c>
      <c r="Q491" s="27">
        <f t="shared" ref="Q491:S491" si="494">IFERROR(VLOOKUP(P491,B$8:E$125,2,0),0)</f>
        <v>512001</v>
      </c>
      <c r="R491" s="27" t="str">
        <f t="shared" si="494"/>
        <v>HGT.02.</v>
      </c>
      <c r="S491" s="341" t="str">
        <f t="shared" si="494"/>
        <v> Przygotowanie i wydawanie dań</v>
      </c>
      <c r="T491" s="43" t="s">
        <v>234</v>
      </c>
      <c r="U491" s="79">
        <v>8</v>
      </c>
      <c r="V491" s="79">
        <v>6</v>
      </c>
      <c r="W491" s="27" t="s">
        <v>161</v>
      </c>
      <c r="X491" s="79">
        <v>0</v>
      </c>
      <c r="Y491" s="79">
        <v>0</v>
      </c>
      <c r="Z491" s="30" t="str">
        <f t="shared" si="436"/>
        <v>Centrum Kształcenia Zawodowego w Kłodzkiej Szkole Przedsiębiorczości w Kłodzku, ul. Szkolna 8, 57-300 Kłodzko</v>
      </c>
      <c r="AA491" s="61" t="s">
        <v>71</v>
      </c>
      <c r="AB491" s="38"/>
      <c r="AC491" s="38"/>
      <c r="AD491" s="38"/>
      <c r="AE491" s="39"/>
      <c r="AF491" s="39"/>
      <c r="AG491" s="39"/>
      <c r="AH491" s="39"/>
      <c r="AI491" s="39"/>
      <c r="AJ491" s="39"/>
      <c r="AK491" s="39"/>
      <c r="AL491" s="39"/>
      <c r="AM491" s="39"/>
      <c r="AN491" s="39"/>
      <c r="AO491" s="39"/>
      <c r="AP491" s="39"/>
      <c r="AQ491" s="39"/>
      <c r="AR491" s="39"/>
      <c r="AS491" s="39"/>
      <c r="AT491" s="39"/>
      <c r="AU491" s="98" t="s">
        <v>1370</v>
      </c>
      <c r="AV491" s="39"/>
      <c r="AW491" s="39"/>
      <c r="AX491" s="39"/>
      <c r="AY491" s="39"/>
      <c r="AZ491" s="39"/>
      <c r="BA491" s="39"/>
      <c r="BB491" s="39"/>
      <c r="BC491" s="39"/>
      <c r="BD491" s="39"/>
      <c r="BE491" s="39"/>
      <c r="BF491" s="39"/>
      <c r="BG491" s="39"/>
      <c r="BH491" s="39"/>
      <c r="BI491" s="39"/>
      <c r="BJ491" s="39"/>
      <c r="BK491" s="39"/>
      <c r="BL491" s="39"/>
      <c r="BM491" s="39"/>
      <c r="BN491" s="39"/>
    </row>
    <row r="492" spans="1:66" ht="15" customHeigh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27">
        <v>606</v>
      </c>
      <c r="M492" s="41" t="s">
        <v>1070</v>
      </c>
      <c r="N492" s="27" t="s">
        <v>1382</v>
      </c>
      <c r="O492" s="27">
        <v>24697</v>
      </c>
      <c r="P492" s="50" t="s">
        <v>88</v>
      </c>
      <c r="Q492" s="27">
        <f t="shared" ref="Q492:S492" si="495">IFERROR(VLOOKUP(P492,B$8:E$125,2,0),0)</f>
        <v>711204</v>
      </c>
      <c r="R492" s="27" t="str">
        <f t="shared" si="495"/>
        <v>BUD.12.</v>
      </c>
      <c r="S492" s="341" t="str">
        <f t="shared" si="495"/>
        <v> Wykonywanie robót murarskich i tynkarskich</v>
      </c>
      <c r="T492" s="152" t="s">
        <v>366</v>
      </c>
      <c r="U492" s="79">
        <v>3</v>
      </c>
      <c r="V492" s="79">
        <v>0</v>
      </c>
      <c r="W492" s="78" t="s">
        <v>33</v>
      </c>
      <c r="X492" s="34">
        <v>0</v>
      </c>
      <c r="Y492" s="79">
        <v>0</v>
      </c>
      <c r="Z492" s="30" t="str">
        <f t="shared" si="436"/>
        <v>Centrum Kształcenia Zawodowego w Świdnicy, 58-105 Świdnica, ul. Gen. Władysława Sikorskiego 41</v>
      </c>
      <c r="AA492" s="61" t="s">
        <v>34</v>
      </c>
      <c r="AB492" s="38"/>
      <c r="AC492" s="38"/>
      <c r="AD492" s="38"/>
      <c r="AE492" s="39"/>
      <c r="AF492" s="39"/>
      <c r="AG492" s="39"/>
      <c r="AH492" s="39"/>
      <c r="AI492" s="39"/>
      <c r="AJ492" s="39"/>
      <c r="AK492" s="39"/>
      <c r="AL492" s="39"/>
      <c r="AM492" s="39"/>
      <c r="AN492" s="39"/>
      <c r="AO492" s="39"/>
      <c r="AP492" s="39"/>
      <c r="AQ492" s="39"/>
      <c r="AR492" s="39"/>
      <c r="AS492" s="39"/>
      <c r="AT492" s="39"/>
      <c r="AU492" s="39"/>
      <c r="AV492" s="39"/>
      <c r="AW492" s="39"/>
      <c r="AX492" s="39"/>
      <c r="AY492" s="39"/>
      <c r="AZ492" s="39"/>
      <c r="BA492" s="39"/>
      <c r="BB492" s="39"/>
      <c r="BC492" s="39"/>
      <c r="BD492" s="39"/>
      <c r="BE492" s="39"/>
      <c r="BF492" s="39"/>
      <c r="BG492" s="39"/>
      <c r="BH492" s="39"/>
      <c r="BI492" s="39"/>
      <c r="BJ492" s="39"/>
      <c r="BK492" s="39"/>
      <c r="BL492" s="39"/>
      <c r="BM492" s="39"/>
      <c r="BN492" s="39"/>
    </row>
    <row r="493" spans="1:66" ht="15" customHeigh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27">
        <v>258</v>
      </c>
      <c r="M493" s="50" t="s">
        <v>661</v>
      </c>
      <c r="N493" s="27" t="s">
        <v>662</v>
      </c>
      <c r="O493" s="27">
        <v>91928</v>
      </c>
      <c r="P493" s="50" t="s">
        <v>44</v>
      </c>
      <c r="Q493" s="27">
        <f t="shared" ref="Q493:S493" si="496">IFERROR(VLOOKUP(P493,B$8:E$125,2,0),0)</f>
        <v>514101</v>
      </c>
      <c r="R493" s="27" t="str">
        <f t="shared" si="496"/>
        <v>FRK.01.</v>
      </c>
      <c r="S493" s="341" t="str">
        <f t="shared" si="496"/>
        <v>Wykonywanie usług fryzjerskich</v>
      </c>
      <c r="T493" s="31" t="s">
        <v>1220</v>
      </c>
      <c r="U493" s="79">
        <v>7</v>
      </c>
      <c r="V493" s="79">
        <v>7</v>
      </c>
      <c r="W493" s="27" t="s">
        <v>161</v>
      </c>
      <c r="X493" s="79">
        <v>0</v>
      </c>
      <c r="Y493" s="79">
        <v>0</v>
      </c>
      <c r="Z493" s="30" t="str">
        <f t="shared" si="436"/>
        <v>Centrum Kształcenia Zawodowego w Kłodzkiej Szkole Przedsiębiorczości w Kłodzku, ul. Szkolna 8, 57-300 Kłodzko</v>
      </c>
      <c r="AA493" s="61" t="s">
        <v>71</v>
      </c>
      <c r="AB493" s="38" t="s">
        <v>134</v>
      </c>
      <c r="AC493" s="38"/>
      <c r="AD493" s="38"/>
      <c r="AE493" s="39"/>
      <c r="AF493" s="39"/>
      <c r="AG493" s="39"/>
      <c r="AH493" s="39"/>
      <c r="AI493" s="39"/>
      <c r="AJ493" s="39"/>
      <c r="AK493" s="39"/>
      <c r="AL493" s="39"/>
      <c r="AM493" s="39"/>
      <c r="AN493" s="39"/>
      <c r="AO493" s="39"/>
      <c r="AP493" s="39"/>
      <c r="AQ493" s="39"/>
      <c r="AR493" s="39"/>
      <c r="AS493" s="39"/>
      <c r="AT493" s="39"/>
      <c r="AU493" s="98" t="s">
        <v>1370</v>
      </c>
      <c r="AV493" s="39"/>
      <c r="AW493" s="39"/>
      <c r="AX493" s="39"/>
      <c r="AY493" s="39"/>
      <c r="AZ493" s="39"/>
      <c r="BA493" s="39"/>
      <c r="BB493" s="39"/>
      <c r="BC493" s="39"/>
      <c r="BD493" s="39"/>
      <c r="BE493" s="39"/>
      <c r="BF493" s="39"/>
      <c r="BG493" s="39"/>
      <c r="BH493" s="39"/>
      <c r="BI493" s="39"/>
      <c r="BJ493" s="39"/>
      <c r="BK493" s="39"/>
      <c r="BL493" s="39"/>
      <c r="BM493" s="39"/>
      <c r="BN493" s="39"/>
    </row>
    <row r="494" spans="1:66" ht="15" customHeigh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27">
        <v>609</v>
      </c>
      <c r="M494" s="41" t="s">
        <v>1070</v>
      </c>
      <c r="N494" s="27" t="s">
        <v>1382</v>
      </c>
      <c r="O494" s="27">
        <v>24697</v>
      </c>
      <c r="P494" s="50" t="s">
        <v>40</v>
      </c>
      <c r="Q494" s="27">
        <f t="shared" ref="Q494:S494" si="497">IFERROR(VLOOKUP(P494,B$8:E$125,2,0),0)</f>
        <v>741103</v>
      </c>
      <c r="R494" s="27" t="str">
        <f t="shared" si="497"/>
        <v>ELE.02.</v>
      </c>
      <c r="S494" s="341" t="str">
        <f t="shared" si="497"/>
        <v>Montaż, uruchamianie i konserwacja instalacji, maszyn i urządzeń elektrycznych</v>
      </c>
      <c r="T494" s="42" t="s">
        <v>216</v>
      </c>
      <c r="U494" s="79">
        <v>3</v>
      </c>
      <c r="V494" s="79">
        <v>0</v>
      </c>
      <c r="W494" s="78" t="s">
        <v>33</v>
      </c>
      <c r="X494" s="34">
        <v>1</v>
      </c>
      <c r="Y494" s="79">
        <v>0</v>
      </c>
      <c r="Z494" s="30" t="str">
        <f t="shared" si="436"/>
        <v>Centrum Kształcenia Zawodowego w Świdnicy, 58-105 Świdnica, ul. Gen. Władysława Sikorskiego 41</v>
      </c>
      <c r="AA494" s="61" t="s">
        <v>34</v>
      </c>
      <c r="AB494" s="38"/>
      <c r="AC494" s="38"/>
      <c r="AD494" s="38"/>
      <c r="AE494" s="39"/>
      <c r="AF494" s="39"/>
      <c r="AG494" s="39"/>
      <c r="AH494" s="39"/>
      <c r="AI494" s="39"/>
      <c r="AJ494" s="39"/>
      <c r="AK494" s="39"/>
      <c r="AL494" s="39"/>
      <c r="AM494" s="39"/>
      <c r="AN494" s="39"/>
      <c r="AO494" s="39"/>
      <c r="AP494" s="39"/>
      <c r="AQ494" s="39"/>
      <c r="AR494" s="39"/>
      <c r="AS494" s="39"/>
      <c r="AT494" s="39"/>
      <c r="AU494" s="98"/>
      <c r="AV494" s="39"/>
      <c r="AW494" s="39"/>
      <c r="AX494" s="39"/>
      <c r="AY494" s="39"/>
      <c r="AZ494" s="39"/>
      <c r="BA494" s="39"/>
      <c r="BB494" s="39"/>
      <c r="BC494" s="39"/>
      <c r="BD494" s="39"/>
      <c r="BE494" s="39"/>
      <c r="BF494" s="39"/>
      <c r="BG494" s="39"/>
      <c r="BH494" s="39"/>
      <c r="BI494" s="39"/>
      <c r="BJ494" s="39"/>
      <c r="BK494" s="39"/>
      <c r="BL494" s="39"/>
      <c r="BM494" s="39"/>
      <c r="BN494" s="39"/>
    </row>
    <row r="495" spans="1:66" ht="15" customHeigh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27">
        <v>260</v>
      </c>
      <c r="M495" s="50" t="s">
        <v>661</v>
      </c>
      <c r="N495" s="27" t="s">
        <v>662</v>
      </c>
      <c r="O495" s="27">
        <v>91928</v>
      </c>
      <c r="P495" s="50" t="s">
        <v>61</v>
      </c>
      <c r="Q495" s="27">
        <f t="shared" ref="Q495:S495" si="498">IFERROR(VLOOKUP(P495,B$8:E$125,2,0),0)</f>
        <v>723103</v>
      </c>
      <c r="R495" s="27" t="str">
        <f t="shared" si="498"/>
        <v>MOT.05.</v>
      </c>
      <c r="S495" s="341" t="str">
        <f t="shared" si="498"/>
        <v>Obsługa, diagnozowanie oraz naprawa pojazdów samochodowych</v>
      </c>
      <c r="T495" s="42" t="s">
        <v>1215</v>
      </c>
      <c r="U495" s="79">
        <v>3</v>
      </c>
      <c r="V495" s="79">
        <v>0</v>
      </c>
      <c r="W495" s="27" t="s">
        <v>161</v>
      </c>
      <c r="X495" s="79">
        <v>0</v>
      </c>
      <c r="Y495" s="79">
        <v>0</v>
      </c>
      <c r="Z495" s="30" t="str">
        <f t="shared" si="436"/>
        <v>Centrum Kształcenia Zawodowego w Kłodzkiej Szkole Przedsiębiorczości w Kłodzku, ul. Szkolna 8, 57-300 Kłodzko</v>
      </c>
      <c r="AA495" s="61" t="s">
        <v>71</v>
      </c>
      <c r="AB495" s="38"/>
      <c r="AC495" s="38"/>
      <c r="AD495" s="38"/>
      <c r="AE495" s="39"/>
      <c r="AF495" s="39"/>
      <c r="AG495" s="39"/>
      <c r="AH495" s="39"/>
      <c r="AI495" s="39"/>
      <c r="AJ495" s="39"/>
      <c r="AK495" s="39"/>
      <c r="AL495" s="39"/>
      <c r="AM495" s="39"/>
      <c r="AN495" s="39"/>
      <c r="AO495" s="39"/>
      <c r="AP495" s="39"/>
      <c r="AQ495" s="39"/>
      <c r="AR495" s="39"/>
      <c r="AS495" s="39"/>
      <c r="AT495" s="39"/>
      <c r="AU495" s="98" t="s">
        <v>1370</v>
      </c>
      <c r="AV495" s="98" t="s">
        <v>388</v>
      </c>
      <c r="AW495" s="39"/>
      <c r="AX495" s="39"/>
      <c r="AY495" s="39"/>
      <c r="AZ495" s="39"/>
      <c r="BA495" s="39"/>
      <c r="BB495" s="39"/>
      <c r="BC495" s="39"/>
      <c r="BD495" s="39"/>
      <c r="BE495" s="39"/>
      <c r="BF495" s="39"/>
      <c r="BG495" s="39"/>
      <c r="BH495" s="39"/>
      <c r="BI495" s="39"/>
      <c r="BJ495" s="39"/>
      <c r="BK495" s="39"/>
      <c r="BL495" s="39"/>
      <c r="BM495" s="39"/>
      <c r="BN495" s="39"/>
    </row>
    <row r="496" spans="1:66" ht="15" customHeigh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27">
        <v>261</v>
      </c>
      <c r="M496" s="50" t="s">
        <v>661</v>
      </c>
      <c r="N496" s="27" t="s">
        <v>662</v>
      </c>
      <c r="O496" s="27">
        <v>91928</v>
      </c>
      <c r="P496" s="50" t="s">
        <v>31</v>
      </c>
      <c r="Q496" s="27">
        <f t="shared" ref="Q496:S496" si="499">IFERROR(VLOOKUP(P496,B$8:E$125,2,0),0)</f>
        <v>751201</v>
      </c>
      <c r="R496" s="27" t="str">
        <f t="shared" si="499"/>
        <v>SPC.01.</v>
      </c>
      <c r="S496" s="341" t="str">
        <f t="shared" si="499"/>
        <v>Produkcja wyrobów cukierniczych</v>
      </c>
      <c r="T496" s="31" t="s">
        <v>1219</v>
      </c>
      <c r="U496" s="34">
        <v>1</v>
      </c>
      <c r="V496" s="34">
        <v>1</v>
      </c>
      <c r="W496" s="27" t="s">
        <v>161</v>
      </c>
      <c r="X496" s="79">
        <v>0</v>
      </c>
      <c r="Y496" s="79">
        <v>0</v>
      </c>
      <c r="Z496" s="30" t="str">
        <f t="shared" si="436"/>
        <v>Centrum Kształcenia Zawodowego w Kłodzkiej Szkole Przedsiębiorczości w Kłodzku, ul. Szkolna 8, 57-300 Kłodzko</v>
      </c>
      <c r="AA496" s="61" t="s">
        <v>71</v>
      </c>
      <c r="AB496" s="38"/>
      <c r="AC496" s="38"/>
      <c r="AD496" s="38"/>
      <c r="AE496" s="39"/>
      <c r="AF496" s="39"/>
      <c r="AG496" s="39"/>
      <c r="AH496" s="39"/>
      <c r="AI496" s="39"/>
      <c r="AJ496" s="39"/>
      <c r="AK496" s="39"/>
      <c r="AL496" s="39"/>
      <c r="AM496" s="39"/>
      <c r="AN496" s="39"/>
      <c r="AO496" s="39"/>
      <c r="AP496" s="39"/>
      <c r="AQ496" s="39"/>
      <c r="AR496" s="39"/>
      <c r="AS496" s="39"/>
      <c r="AT496" s="39"/>
      <c r="AU496" s="98" t="s">
        <v>1417</v>
      </c>
      <c r="AV496" s="39"/>
      <c r="AW496" s="39"/>
      <c r="AX496" s="39"/>
      <c r="AY496" s="39"/>
      <c r="AZ496" s="39"/>
      <c r="BA496" s="39"/>
      <c r="BB496" s="39"/>
      <c r="BC496" s="39"/>
      <c r="BD496" s="39"/>
      <c r="BE496" s="39"/>
      <c r="BF496" s="39"/>
      <c r="BG496" s="39"/>
      <c r="BH496" s="39"/>
      <c r="BI496" s="39"/>
      <c r="BJ496" s="39"/>
      <c r="BK496" s="39"/>
      <c r="BL496" s="39"/>
      <c r="BM496" s="39"/>
      <c r="BN496" s="39"/>
    </row>
    <row r="497" spans="1:66" ht="15" customHeigh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27">
        <v>262</v>
      </c>
      <c r="M497" s="50" t="s">
        <v>661</v>
      </c>
      <c r="N497" s="27" t="s">
        <v>662</v>
      </c>
      <c r="O497" s="27">
        <v>91928</v>
      </c>
      <c r="P497" s="50" t="s">
        <v>127</v>
      </c>
      <c r="Q497" s="27">
        <f t="shared" ref="Q497:S497" si="500">IFERROR(VLOOKUP(P497,B$8:E$125,2,0),0)</f>
        <v>751204</v>
      </c>
      <c r="R497" s="27" t="str">
        <f t="shared" si="500"/>
        <v>SPC.03.</v>
      </c>
      <c r="S497" s="341" t="str">
        <f t="shared" si="500"/>
        <v>Produkcja wyrobów piekarskich</v>
      </c>
      <c r="T497" s="31" t="s">
        <v>1232</v>
      </c>
      <c r="U497" s="79">
        <v>3</v>
      </c>
      <c r="V497" s="79">
        <v>0</v>
      </c>
      <c r="W497" s="27" t="s">
        <v>161</v>
      </c>
      <c r="X497" s="79">
        <v>0</v>
      </c>
      <c r="Y497" s="79">
        <v>0</v>
      </c>
      <c r="Z497" s="30" t="str">
        <f t="shared" si="436"/>
        <v>Centrum Kształcenia Zawodowego w Kłodzkiej Szkole Przedsiębiorczości w Kłodzku, ul. Szkolna 8, 57-300 Kłodzko</v>
      </c>
      <c r="AA497" s="61" t="s">
        <v>71</v>
      </c>
      <c r="AB497" s="38"/>
      <c r="AC497" s="38"/>
      <c r="AD497" s="38"/>
      <c r="AE497" s="39"/>
      <c r="AF497" s="39"/>
      <c r="AG497" s="39"/>
      <c r="AH497" s="39"/>
      <c r="AI497" s="39"/>
      <c r="AJ497" s="39"/>
      <c r="AK497" s="39"/>
      <c r="AL497" s="39"/>
      <c r="AM497" s="39"/>
      <c r="AN497" s="39"/>
      <c r="AO497" s="39"/>
      <c r="AP497" s="39"/>
      <c r="AQ497" s="39"/>
      <c r="AR497" s="39"/>
      <c r="AS497" s="39"/>
      <c r="AT497" s="39"/>
      <c r="AU497" s="98" t="s">
        <v>1370</v>
      </c>
      <c r="AV497" s="39"/>
      <c r="AW497" s="39"/>
      <c r="AX497" s="39"/>
      <c r="AY497" s="39"/>
      <c r="AZ497" s="39"/>
      <c r="BA497" s="39"/>
      <c r="BB497" s="39"/>
      <c r="BC497" s="39"/>
      <c r="BD497" s="39"/>
      <c r="BE497" s="39"/>
      <c r="BF497" s="39"/>
      <c r="BG497" s="39"/>
      <c r="BH497" s="39"/>
      <c r="BI497" s="39"/>
      <c r="BJ497" s="39"/>
      <c r="BK497" s="39"/>
      <c r="BL497" s="39"/>
      <c r="BM497" s="39"/>
      <c r="BN497" s="39"/>
    </row>
    <row r="498" spans="1:66" ht="15" customHeigh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27">
        <v>263</v>
      </c>
      <c r="M498" s="50" t="s">
        <v>661</v>
      </c>
      <c r="N498" s="27" t="s">
        <v>662</v>
      </c>
      <c r="O498" s="27">
        <v>91928</v>
      </c>
      <c r="P498" s="50" t="s">
        <v>237</v>
      </c>
      <c r="Q498" s="27">
        <f t="shared" ref="Q498:S498" si="501">IFERROR(VLOOKUP(P498,B$8:E$125,2,0),0)</f>
        <v>513101</v>
      </c>
      <c r="R498" s="27" t="str">
        <f t="shared" si="501"/>
        <v>HGT.01.</v>
      </c>
      <c r="S498" s="341" t="str">
        <f t="shared" si="501"/>
        <v>Wykonywanie usług kelnerskich</v>
      </c>
      <c r="T498" s="152" t="s">
        <v>1364</v>
      </c>
      <c r="U498" s="79">
        <v>1</v>
      </c>
      <c r="V498" s="79">
        <v>0</v>
      </c>
      <c r="W498" s="27" t="s">
        <v>161</v>
      </c>
      <c r="X498" s="79">
        <v>1</v>
      </c>
      <c r="Y498" s="79">
        <v>0</v>
      </c>
      <c r="Z498" s="279" t="str">
        <f t="shared" si="436"/>
        <v>Centrum Kształcenia Zawodowego w Zespole Szkół i Placówek Kształcenia Zawodowego, ul.Botaniczna 66, 65-392  Zielona Góra</v>
      </c>
      <c r="AA498" s="61" t="s">
        <v>81</v>
      </c>
      <c r="AB498" s="38"/>
      <c r="AC498" s="38"/>
      <c r="AD498" s="38"/>
      <c r="AE498" s="39"/>
      <c r="AF498" s="39"/>
      <c r="AG498" s="39"/>
      <c r="AH498" s="39"/>
      <c r="AI498" s="39"/>
      <c r="AJ498" s="39"/>
      <c r="AK498" s="39"/>
      <c r="AL498" s="39"/>
      <c r="AM498" s="39"/>
      <c r="AN498" s="39"/>
      <c r="AO498" s="39"/>
      <c r="AP498" s="39"/>
      <c r="AQ498" s="39"/>
      <c r="AR498" s="39"/>
      <c r="AS498" s="39"/>
      <c r="AT498" s="39"/>
      <c r="AU498" s="39"/>
      <c r="AV498" s="39"/>
      <c r="AW498" s="39"/>
      <c r="AX498" s="39"/>
      <c r="AY498" s="39"/>
      <c r="AZ498" s="39"/>
      <c r="BA498" s="39"/>
      <c r="BB498" s="39"/>
      <c r="BC498" s="39"/>
      <c r="BD498" s="39"/>
      <c r="BE498" s="39"/>
      <c r="BF498" s="39"/>
      <c r="BG498" s="39"/>
      <c r="BH498" s="39"/>
      <c r="BI498" s="39"/>
      <c r="BJ498" s="39"/>
      <c r="BK498" s="39"/>
      <c r="BL498" s="39"/>
      <c r="BM498" s="39"/>
      <c r="BN498" s="39"/>
    </row>
    <row r="499" spans="1:66" ht="15" customHeigh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27">
        <v>264</v>
      </c>
      <c r="M499" s="50" t="s">
        <v>661</v>
      </c>
      <c r="N499" s="27" t="s">
        <v>662</v>
      </c>
      <c r="O499" s="27">
        <v>91928</v>
      </c>
      <c r="P499" s="50" t="s">
        <v>74</v>
      </c>
      <c r="Q499" s="27">
        <f t="shared" ref="Q499:S499" si="502">IFERROR(VLOOKUP(P499,B$8:E$125,2,0),0)</f>
        <v>522301</v>
      </c>
      <c r="R499" s="27" t="str">
        <f t="shared" si="502"/>
        <v>HAN.01.</v>
      </c>
      <c r="S499" s="341" t="str">
        <f t="shared" si="502"/>
        <v>Prowadzenie sprzedaży</v>
      </c>
      <c r="T499" s="42" t="s">
        <v>1219</v>
      </c>
      <c r="U499" s="79">
        <v>2</v>
      </c>
      <c r="V499" s="79">
        <v>2</v>
      </c>
      <c r="W499" s="27" t="s">
        <v>161</v>
      </c>
      <c r="X499" s="79">
        <v>0</v>
      </c>
      <c r="Y499" s="79">
        <v>0</v>
      </c>
      <c r="Z499" s="279" t="str">
        <f t="shared" si="436"/>
        <v>Centrum Kształcenia Zawodowego w Kłodzkiej Szkole Przedsiębiorczości w Kłodzku, ul. Szkolna 8, 57-300 Kłodzko</v>
      </c>
      <c r="AA499" s="61" t="s">
        <v>71</v>
      </c>
      <c r="AB499" s="38"/>
      <c r="AC499" s="38"/>
      <c r="AD499" s="38"/>
      <c r="AE499" s="39"/>
      <c r="AF499" s="39"/>
      <c r="AG499" s="39"/>
      <c r="AH499" s="39"/>
      <c r="AI499" s="39"/>
      <c r="AJ499" s="39"/>
      <c r="AK499" s="39"/>
      <c r="AL499" s="39"/>
      <c r="AM499" s="39"/>
      <c r="AN499" s="39"/>
      <c r="AO499" s="39"/>
      <c r="AP499" s="39"/>
      <c r="AQ499" s="39"/>
      <c r="AR499" s="39"/>
      <c r="AS499" s="39"/>
      <c r="AT499" s="39"/>
      <c r="AU499" s="98"/>
      <c r="AV499" s="39"/>
      <c r="AW499" s="39"/>
      <c r="AX499" s="39"/>
      <c r="AY499" s="39"/>
      <c r="AZ499" s="39"/>
      <c r="BA499" s="39"/>
      <c r="BB499" s="39"/>
      <c r="BC499" s="39"/>
      <c r="BD499" s="39"/>
      <c r="BE499" s="39"/>
      <c r="BF499" s="39"/>
      <c r="BG499" s="39"/>
      <c r="BH499" s="39"/>
      <c r="BI499" s="39"/>
      <c r="BJ499" s="39"/>
      <c r="BK499" s="39"/>
      <c r="BL499" s="39"/>
      <c r="BM499" s="39"/>
      <c r="BN499" s="39"/>
    </row>
    <row r="500" spans="1:66" ht="15" customHeigh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27">
        <v>611</v>
      </c>
      <c r="M500" s="41" t="s">
        <v>1070</v>
      </c>
      <c r="N500" s="27" t="s">
        <v>1382</v>
      </c>
      <c r="O500" s="27">
        <v>24697</v>
      </c>
      <c r="P500" s="50" t="s">
        <v>120</v>
      </c>
      <c r="Q500" s="27">
        <f t="shared" ref="Q500:S500" si="503">IFERROR(VLOOKUP(P500,B$8:E$125,2,0),0)</f>
        <v>712618</v>
      </c>
      <c r="R500" s="27" t="str">
        <f t="shared" si="503"/>
        <v>BUD.09.</v>
      </c>
      <c r="S500" s="341" t="str">
        <f t="shared" si="503"/>
        <v>Wykonywanie robót związanych z budową, montażem i eksploatacją sieci oraz instalacji sanitarnych</v>
      </c>
      <c r="T500" s="187" t="s">
        <v>1227</v>
      </c>
      <c r="U500" s="354">
        <v>2</v>
      </c>
      <c r="V500" s="79">
        <v>0</v>
      </c>
      <c r="W500" s="78" t="s">
        <v>33</v>
      </c>
      <c r="X500" s="79">
        <v>2</v>
      </c>
      <c r="Y500" s="79">
        <v>0</v>
      </c>
      <c r="Z500" s="30" t="str">
        <f t="shared" si="436"/>
        <v>Centrum Kształcenia Zawodowego w Świdnicy, 58-105 Świdnica, ul. Gen. Władysława Sikorskiego 41</v>
      </c>
      <c r="AA500" s="61" t="s">
        <v>34</v>
      </c>
      <c r="AB500" s="38"/>
      <c r="AC500" s="38"/>
      <c r="AD500" s="38"/>
      <c r="AE500" s="39"/>
      <c r="AF500" s="39"/>
      <c r="AG500" s="39"/>
      <c r="AH500" s="39"/>
      <c r="AI500" s="39"/>
      <c r="AJ500" s="39"/>
      <c r="AK500" s="39"/>
      <c r="AL500" s="39"/>
      <c r="AM500" s="39"/>
      <c r="AN500" s="39"/>
      <c r="AO500" s="39"/>
      <c r="AP500" s="39"/>
      <c r="AQ500" s="39"/>
      <c r="AR500" s="39"/>
      <c r="AS500" s="39"/>
      <c r="AT500" s="39"/>
      <c r="AU500" s="317"/>
      <c r="AV500" s="39"/>
      <c r="AW500" s="39"/>
      <c r="AX500" s="39"/>
      <c r="AY500" s="39"/>
      <c r="AZ500" s="39"/>
      <c r="BA500" s="39"/>
      <c r="BB500" s="39"/>
      <c r="BC500" s="39"/>
      <c r="BD500" s="39"/>
      <c r="BE500" s="39"/>
      <c r="BF500" s="39"/>
      <c r="BG500" s="39"/>
      <c r="BH500" s="39"/>
      <c r="BI500" s="39"/>
      <c r="BJ500" s="39"/>
      <c r="BK500" s="39"/>
      <c r="BL500" s="39"/>
      <c r="BM500" s="39"/>
      <c r="BN500" s="39"/>
    </row>
    <row r="501" spans="1:66" ht="15" customHeigh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27">
        <v>615</v>
      </c>
      <c r="M501" s="41" t="s">
        <v>1070</v>
      </c>
      <c r="N501" s="27" t="s">
        <v>1382</v>
      </c>
      <c r="O501" s="27">
        <v>24697</v>
      </c>
      <c r="P501" s="50" t="s">
        <v>57</v>
      </c>
      <c r="Q501" s="27">
        <f t="shared" ref="Q501:S501" si="504">IFERROR(VLOOKUP(P501,B$8:E$125,2,0),0)</f>
        <v>721306</v>
      </c>
      <c r="R501" s="27" t="str">
        <f t="shared" si="504"/>
        <v>MOT.01.</v>
      </c>
      <c r="S501" s="341" t="str">
        <f t="shared" si="504"/>
        <v>Diagnozowanie i naprawa nadwozi pojazdów samochodowych</v>
      </c>
      <c r="T501" s="181" t="s">
        <v>116</v>
      </c>
      <c r="U501" s="79">
        <v>3</v>
      </c>
      <c r="V501" s="79">
        <v>0</v>
      </c>
      <c r="W501" s="78" t="s">
        <v>33</v>
      </c>
      <c r="X501" s="34">
        <v>1</v>
      </c>
      <c r="Y501" s="79">
        <v>0</v>
      </c>
      <c r="Z501" s="279" t="str">
        <f t="shared" si="436"/>
        <v>Centrum Kształcenia Zawodowego w Świdnicy, 58-105 Świdnica, ul. Gen. Władysława Sikorskiego 41</v>
      </c>
      <c r="AA501" s="61" t="s">
        <v>34</v>
      </c>
      <c r="AB501" s="38"/>
      <c r="AC501" s="38"/>
      <c r="AD501" s="38"/>
      <c r="AE501" s="39"/>
      <c r="AF501" s="39"/>
      <c r="AG501" s="39"/>
      <c r="AH501" s="39"/>
      <c r="AI501" s="39"/>
      <c r="AJ501" s="39"/>
      <c r="AK501" s="39"/>
      <c r="AL501" s="39"/>
      <c r="AM501" s="39"/>
      <c r="AN501" s="39"/>
      <c r="AO501" s="39"/>
      <c r="AP501" s="39"/>
      <c r="AQ501" s="39"/>
      <c r="AR501" s="39"/>
      <c r="AS501" s="39"/>
      <c r="AT501" s="39"/>
      <c r="AU501" s="39"/>
      <c r="AV501" s="39"/>
      <c r="AW501" s="39"/>
      <c r="AX501" s="39"/>
      <c r="AY501" s="39"/>
      <c r="AZ501" s="39"/>
      <c r="BA501" s="39"/>
      <c r="BB501" s="39"/>
      <c r="BC501" s="39"/>
      <c r="BD501" s="39"/>
      <c r="BE501" s="39"/>
      <c r="BF501" s="39"/>
      <c r="BG501" s="39"/>
      <c r="BH501" s="39"/>
      <c r="BI501" s="39"/>
      <c r="BJ501" s="39"/>
      <c r="BK501" s="39"/>
      <c r="BL501" s="39"/>
      <c r="BM501" s="39"/>
      <c r="BN501" s="39"/>
    </row>
    <row r="502" spans="1:66" ht="15" customHeigh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27">
        <v>624</v>
      </c>
      <c r="M502" s="50" t="s">
        <v>1082</v>
      </c>
      <c r="N502" s="27" t="s">
        <v>1083</v>
      </c>
      <c r="O502" s="27">
        <v>44480</v>
      </c>
      <c r="P502" s="50" t="s">
        <v>149</v>
      </c>
      <c r="Q502" s="27">
        <f t="shared" ref="Q502:S502" si="505">IFERROR(VLOOKUP(P502,B$8:E$125,2,0),0)</f>
        <v>713203</v>
      </c>
      <c r="R502" s="27" t="str">
        <f t="shared" si="505"/>
        <v>MOT.03.</v>
      </c>
      <c r="S502" s="341" t="str">
        <f t="shared" si="505"/>
        <v>Diagnozowanie i naprawa powłok lakierniczych</v>
      </c>
      <c r="T502" s="187" t="s">
        <v>89</v>
      </c>
      <c r="U502" s="79">
        <v>2</v>
      </c>
      <c r="V502" s="79">
        <v>0</v>
      </c>
      <c r="W502" s="78" t="s">
        <v>33</v>
      </c>
      <c r="X502" s="79">
        <v>2</v>
      </c>
      <c r="Y502" s="79">
        <v>0</v>
      </c>
      <c r="Z502" s="279" t="str">
        <f t="shared" si="436"/>
        <v>Centrum Kształcenia Zawodowego w Świdnicy, 58-105 Świdnica, ul. Gen. Władysława Sikorskiego 41</v>
      </c>
      <c r="AA502" s="61" t="s">
        <v>34</v>
      </c>
      <c r="AB502" s="38"/>
      <c r="AC502" s="38"/>
      <c r="AD502" s="38"/>
      <c r="AE502" s="39"/>
      <c r="AF502" s="39"/>
      <c r="AG502" s="39"/>
      <c r="AH502" s="39"/>
      <c r="AI502" s="39"/>
      <c r="AJ502" s="39"/>
      <c r="AK502" s="39"/>
      <c r="AL502" s="39"/>
      <c r="AM502" s="39"/>
      <c r="AN502" s="39"/>
      <c r="AO502" s="39"/>
      <c r="AP502" s="39"/>
      <c r="AQ502" s="39"/>
      <c r="AR502" s="39"/>
      <c r="AS502" s="39"/>
      <c r="AT502" s="39"/>
      <c r="AU502" s="39"/>
      <c r="AV502" s="98"/>
      <c r="AW502" s="39"/>
      <c r="AX502" s="39"/>
      <c r="AY502" s="39"/>
      <c r="AZ502" s="39"/>
      <c r="BA502" s="39"/>
      <c r="BB502" s="39"/>
      <c r="BC502" s="39"/>
      <c r="BD502" s="39"/>
      <c r="BE502" s="39"/>
      <c r="BF502" s="39"/>
      <c r="BG502" s="39"/>
      <c r="BH502" s="39"/>
      <c r="BI502" s="39"/>
      <c r="BJ502" s="39"/>
      <c r="BK502" s="39"/>
      <c r="BL502" s="39"/>
      <c r="BM502" s="39"/>
      <c r="BN502" s="39"/>
    </row>
    <row r="503" spans="1:66" ht="15" customHeigh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27">
        <v>81</v>
      </c>
      <c r="M503" s="50" t="s">
        <v>331</v>
      </c>
      <c r="N503" s="27" t="s">
        <v>332</v>
      </c>
      <c r="O503" s="27">
        <v>92045</v>
      </c>
      <c r="P503" s="50" t="s">
        <v>133</v>
      </c>
      <c r="Q503" s="27">
        <f t="shared" ref="Q503:S503" si="506">IFERROR(VLOOKUP(P503,B$8:E$125,2,0),0)</f>
        <v>753402</v>
      </c>
      <c r="R503" s="27" t="str">
        <f t="shared" si="506"/>
        <v>DRM.05.</v>
      </c>
      <c r="S503" s="341" t="str">
        <f t="shared" si="506"/>
        <v>Wykonywanie wyrobów tapicerowanych</v>
      </c>
      <c r="T503" s="187" t="s">
        <v>1227</v>
      </c>
      <c r="U503" s="34">
        <v>8</v>
      </c>
      <c r="V503" s="79">
        <v>0</v>
      </c>
      <c r="W503" s="27" t="s">
        <v>161</v>
      </c>
      <c r="X503" s="34">
        <v>8</v>
      </c>
      <c r="Y503" s="79">
        <v>0</v>
      </c>
      <c r="Z503" s="342" t="str">
        <f t="shared" si="436"/>
        <v>Centrum Kształcenia Zawodowego w Oleśnicy, ul. Wojska Polskiego 67</v>
      </c>
      <c r="AA503" s="61" t="s">
        <v>134</v>
      </c>
      <c r="AB503" s="7" t="s">
        <v>81</v>
      </c>
      <c r="AC503" s="66"/>
      <c r="AD503" s="38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269" t="s">
        <v>417</v>
      </c>
      <c r="AW503" s="39"/>
      <c r="AX503" s="39"/>
      <c r="AY503" s="39"/>
      <c r="AZ503" s="39"/>
      <c r="BA503" s="39"/>
      <c r="BB503" s="39"/>
      <c r="BC503" s="39"/>
      <c r="BD503" s="39"/>
      <c r="BE503" s="39"/>
      <c r="BF503" s="39"/>
      <c r="BG503" s="39"/>
      <c r="BH503" s="39"/>
      <c r="BI503" s="39"/>
      <c r="BJ503" s="39"/>
      <c r="BK503" s="39"/>
      <c r="BL503" s="39"/>
      <c r="BM503" s="39"/>
      <c r="BN503" s="39"/>
    </row>
    <row r="504" spans="1:66" ht="15" customHeigh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27">
        <v>82</v>
      </c>
      <c r="M504" s="50" t="s">
        <v>331</v>
      </c>
      <c r="N504" s="27" t="s">
        <v>332</v>
      </c>
      <c r="O504" s="27">
        <v>92045</v>
      </c>
      <c r="P504" s="50" t="s">
        <v>127</v>
      </c>
      <c r="Q504" s="27">
        <f t="shared" ref="Q504:S504" si="507">IFERROR(VLOOKUP(P504,B$8:E$125,2,0),0)</f>
        <v>751204</v>
      </c>
      <c r="R504" s="27" t="str">
        <f t="shared" si="507"/>
        <v>SPC.03.</v>
      </c>
      <c r="S504" s="341" t="str">
        <f t="shared" si="507"/>
        <v>Produkcja wyrobów piekarskich</v>
      </c>
      <c r="T504" s="43" t="s">
        <v>1232</v>
      </c>
      <c r="U504" s="79">
        <v>2</v>
      </c>
      <c r="V504" s="79">
        <v>0</v>
      </c>
      <c r="W504" s="27" t="s">
        <v>161</v>
      </c>
      <c r="X504" s="79">
        <v>2</v>
      </c>
      <c r="Y504" s="79">
        <v>0</v>
      </c>
      <c r="Z504" s="279" t="str">
        <f t="shared" si="436"/>
        <v>Centrum Kształcenia Zawodowego w Kłodzkiej Szkole Przedsiębiorczości w Kłodzku, ul. Szkolna 8, 57-300 Kłodzko</v>
      </c>
      <c r="AA504" s="61" t="s">
        <v>71</v>
      </c>
      <c r="AB504" s="7" t="s">
        <v>81</v>
      </c>
      <c r="AC504" s="38"/>
      <c r="AD504" s="38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98" t="s">
        <v>1418</v>
      </c>
      <c r="AV504" s="98" t="s">
        <v>417</v>
      </c>
      <c r="AW504" s="39"/>
      <c r="AX504" s="39"/>
      <c r="AY504" s="39"/>
      <c r="AZ504" s="39"/>
      <c r="BA504" s="39"/>
      <c r="BB504" s="39"/>
      <c r="BC504" s="39"/>
      <c r="BD504" s="39"/>
      <c r="BE504" s="39"/>
      <c r="BF504" s="39"/>
      <c r="BG504" s="39"/>
      <c r="BH504" s="39"/>
      <c r="BI504" s="39"/>
      <c r="BJ504" s="39"/>
      <c r="BK504" s="39"/>
      <c r="BL504" s="39"/>
      <c r="BM504" s="39"/>
      <c r="BN504" s="39"/>
    </row>
    <row r="505" spans="1:66" ht="15" customHeigh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27">
        <v>83</v>
      </c>
      <c r="M505" s="50" t="s">
        <v>331</v>
      </c>
      <c r="N505" s="27" t="s">
        <v>332</v>
      </c>
      <c r="O505" s="27">
        <v>92045</v>
      </c>
      <c r="P505" s="50" t="s">
        <v>61</v>
      </c>
      <c r="Q505" s="27">
        <f t="shared" ref="Q505:S505" si="508">IFERROR(VLOOKUP(P505,B$8:E$125,2,0),0)</f>
        <v>723103</v>
      </c>
      <c r="R505" s="27" t="str">
        <f t="shared" si="508"/>
        <v>MOT.05.</v>
      </c>
      <c r="S505" s="341" t="str">
        <f t="shared" si="508"/>
        <v>Obsługa, diagnozowanie oraz naprawa pojazdów samochodowych</v>
      </c>
      <c r="T505" s="42" t="s">
        <v>1215</v>
      </c>
      <c r="U505" s="79">
        <v>7</v>
      </c>
      <c r="V505" s="79">
        <v>0</v>
      </c>
      <c r="W505" s="27" t="s">
        <v>161</v>
      </c>
      <c r="X505" s="79">
        <v>0</v>
      </c>
      <c r="Y505" s="79">
        <v>0</v>
      </c>
      <c r="Z505" s="279" t="str">
        <f t="shared" si="436"/>
        <v>Centrum Kształcenia Zawodowego w Kłodzkiej Szkole Przedsiębiorczości w Kłodzku, ul. Szkolna 8, 57-300 Kłodzko</v>
      </c>
      <c r="AA505" s="61" t="s">
        <v>71</v>
      </c>
      <c r="AB505" s="7" t="s">
        <v>81</v>
      </c>
      <c r="AC505" s="38"/>
      <c r="AD505" s="38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98" t="s">
        <v>1418</v>
      </c>
      <c r="AV505" s="269" t="s">
        <v>1419</v>
      </c>
      <c r="AW505" s="39"/>
      <c r="AX505" s="39"/>
      <c r="AY505" s="39"/>
      <c r="AZ505" s="39"/>
      <c r="BA505" s="39"/>
      <c r="BB505" s="39"/>
      <c r="BC505" s="39"/>
      <c r="BD505" s="39"/>
      <c r="BE505" s="39"/>
      <c r="BF505" s="39"/>
      <c r="BG505" s="39"/>
      <c r="BH505" s="39"/>
      <c r="BI505" s="39"/>
      <c r="BJ505" s="39"/>
      <c r="BK505" s="39"/>
      <c r="BL505" s="39"/>
      <c r="BM505" s="39"/>
      <c r="BN505" s="39"/>
    </row>
    <row r="506" spans="1:66" ht="15" customHeigh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27">
        <v>626</v>
      </c>
      <c r="M506" s="50" t="s">
        <v>1082</v>
      </c>
      <c r="N506" s="27" t="s">
        <v>1083</v>
      </c>
      <c r="O506" s="27">
        <v>44480</v>
      </c>
      <c r="P506" s="50" t="s">
        <v>40</v>
      </c>
      <c r="Q506" s="27">
        <f t="shared" ref="Q506:S506" si="509">IFERROR(VLOOKUP(P506,B$8:E$125,2,0),0)</f>
        <v>741103</v>
      </c>
      <c r="R506" s="27" t="str">
        <f t="shared" si="509"/>
        <v>ELE.02.</v>
      </c>
      <c r="S506" s="341" t="str">
        <f t="shared" si="509"/>
        <v>Montaż, uruchamianie i konserwacja instalacji, maszyn i urządzeń elektrycznych</v>
      </c>
      <c r="T506" s="42" t="s">
        <v>216</v>
      </c>
      <c r="U506" s="79">
        <v>2</v>
      </c>
      <c r="V506" s="79">
        <v>0</v>
      </c>
      <c r="W506" s="78" t="s">
        <v>33</v>
      </c>
      <c r="X506" s="79">
        <v>2</v>
      </c>
      <c r="Y506" s="79">
        <v>0</v>
      </c>
      <c r="Z506" s="279" t="str">
        <f t="shared" si="436"/>
        <v>Centrum Kształcenia Zawodowego w Świdnicy, 58-105 Świdnica, ul. Gen. Władysława Sikorskiego 41</v>
      </c>
      <c r="AA506" s="61" t="s">
        <v>34</v>
      </c>
      <c r="AB506" s="38"/>
      <c r="AC506" s="38"/>
      <c r="AD506" s="38"/>
      <c r="AE506" s="39"/>
      <c r="AF506" s="39"/>
      <c r="AG506" s="39"/>
      <c r="AH506" s="39"/>
      <c r="AI506" s="39"/>
      <c r="AJ506" s="39"/>
      <c r="AK506" s="39"/>
      <c r="AL506" s="39"/>
      <c r="AM506" s="39"/>
      <c r="AN506" s="39"/>
      <c r="AO506" s="39"/>
      <c r="AP506" s="39"/>
      <c r="AQ506" s="39"/>
      <c r="AR506" s="39"/>
      <c r="AS506" s="39"/>
      <c r="AT506" s="39"/>
      <c r="AU506" s="98"/>
      <c r="AV506" s="39"/>
      <c r="AW506" s="39"/>
      <c r="AX506" s="39"/>
      <c r="AY506" s="39"/>
      <c r="AZ506" s="39"/>
      <c r="BA506" s="39"/>
      <c r="BB506" s="39"/>
      <c r="BC506" s="39"/>
      <c r="BD506" s="39"/>
      <c r="BE506" s="39"/>
      <c r="BF506" s="39"/>
      <c r="BG506" s="39"/>
      <c r="BH506" s="39"/>
      <c r="BI506" s="39"/>
      <c r="BJ506" s="39"/>
      <c r="BK506" s="39"/>
      <c r="BL506" s="39"/>
      <c r="BM506" s="39"/>
      <c r="BN506" s="39"/>
    </row>
    <row r="507" spans="1:66" ht="15" customHeigh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27">
        <v>85</v>
      </c>
      <c r="M507" s="50" t="s">
        <v>331</v>
      </c>
      <c r="N507" s="27" t="s">
        <v>332</v>
      </c>
      <c r="O507" s="27">
        <v>92045</v>
      </c>
      <c r="P507" s="50" t="s">
        <v>74</v>
      </c>
      <c r="Q507" s="27">
        <f t="shared" ref="Q507:S507" si="510">IFERROR(VLOOKUP(P507,B$8:E$125,2,0),0)</f>
        <v>522301</v>
      </c>
      <c r="R507" s="27" t="str">
        <f t="shared" si="510"/>
        <v>HAN.01.</v>
      </c>
      <c r="S507" s="341" t="str">
        <f t="shared" si="510"/>
        <v>Prowadzenie sprzedaży</v>
      </c>
      <c r="T507" s="42" t="s">
        <v>1219</v>
      </c>
      <c r="U507" s="34">
        <v>8</v>
      </c>
      <c r="V507" s="34">
        <v>5</v>
      </c>
      <c r="W507" s="27" t="s">
        <v>161</v>
      </c>
      <c r="X507" s="79">
        <v>0</v>
      </c>
      <c r="Y507" s="79">
        <v>0</v>
      </c>
      <c r="Z507" s="279" t="str">
        <f t="shared" si="436"/>
        <v>Centrum Kształcenia Zawodowego w Kłodzkiej Szkole Przedsiębiorczości w Kłodzku, ul. Szkolna 8, 57-300 Kłodzko</v>
      </c>
      <c r="AA507" s="61" t="s">
        <v>71</v>
      </c>
      <c r="AB507" s="122" t="s">
        <v>81</v>
      </c>
      <c r="AC507" s="38"/>
      <c r="AD507" s="38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98"/>
      <c r="AV507" s="39"/>
      <c r="AW507" s="39"/>
      <c r="AX507" s="39"/>
      <c r="AY507" s="39"/>
      <c r="AZ507" s="39"/>
      <c r="BA507" s="39"/>
      <c r="BB507" s="39"/>
      <c r="BC507" s="39"/>
      <c r="BD507" s="39"/>
      <c r="BE507" s="39"/>
      <c r="BF507" s="39"/>
      <c r="BG507" s="39"/>
      <c r="BH507" s="39"/>
      <c r="BI507" s="39"/>
      <c r="BJ507" s="39"/>
      <c r="BK507" s="39"/>
      <c r="BL507" s="39"/>
      <c r="BM507" s="39"/>
      <c r="BN507" s="39"/>
    </row>
    <row r="508" spans="1:66" ht="15" customHeigh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27">
        <v>86</v>
      </c>
      <c r="M508" s="50" t="s">
        <v>331</v>
      </c>
      <c r="N508" s="27" t="s">
        <v>332</v>
      </c>
      <c r="O508" s="27">
        <v>92045</v>
      </c>
      <c r="P508" s="50" t="s">
        <v>31</v>
      </c>
      <c r="Q508" s="27">
        <f t="shared" ref="Q508:S508" si="511">IFERROR(VLOOKUP(P508,B$8:E$125,2,0),0)</f>
        <v>751201</v>
      </c>
      <c r="R508" s="27" t="str">
        <f t="shared" si="511"/>
        <v>SPC.01.</v>
      </c>
      <c r="S508" s="341" t="str">
        <f t="shared" si="511"/>
        <v>Produkcja wyrobów cukierniczych</v>
      </c>
      <c r="T508" s="43" t="s">
        <v>1219</v>
      </c>
      <c r="U508" s="79">
        <v>2</v>
      </c>
      <c r="V508" s="79">
        <v>1</v>
      </c>
      <c r="W508" s="27" t="s">
        <v>161</v>
      </c>
      <c r="X508" s="79">
        <v>0</v>
      </c>
      <c r="Y508" s="79">
        <v>0</v>
      </c>
      <c r="Z508" s="279" t="str">
        <f t="shared" si="436"/>
        <v>Centrum Kształcenia Zawodowego w Kłodzkiej Szkole Przedsiębiorczości w Kłodzku, ul. Szkolna 8, 57-300 Kłodzko</v>
      </c>
      <c r="AA508" s="61" t="s">
        <v>71</v>
      </c>
      <c r="AB508" s="7" t="s">
        <v>81</v>
      </c>
      <c r="AC508" s="38"/>
      <c r="AD508" s="38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98" t="s">
        <v>1418</v>
      </c>
      <c r="AV508" s="39"/>
      <c r="AW508" s="39"/>
      <c r="AX508" s="39"/>
      <c r="AY508" s="39"/>
      <c r="AZ508" s="39"/>
      <c r="BA508" s="39"/>
      <c r="BB508" s="39"/>
      <c r="BC508" s="39"/>
      <c r="BD508" s="39"/>
      <c r="BE508" s="39"/>
      <c r="BF508" s="39"/>
      <c r="BG508" s="39"/>
      <c r="BH508" s="39"/>
      <c r="BI508" s="39"/>
      <c r="BJ508" s="39"/>
      <c r="BK508" s="39"/>
      <c r="BL508" s="39"/>
      <c r="BM508" s="39"/>
      <c r="BN508" s="39"/>
    </row>
    <row r="509" spans="1:66" ht="15" customHeigh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27">
        <v>87</v>
      </c>
      <c r="M509" s="50" t="s">
        <v>331</v>
      </c>
      <c r="N509" s="27" t="s">
        <v>332</v>
      </c>
      <c r="O509" s="27">
        <v>92045</v>
      </c>
      <c r="P509" s="50" t="s">
        <v>114</v>
      </c>
      <c r="Q509" s="27">
        <f t="shared" ref="Q509:S509" si="512">IFERROR(VLOOKUP(P509,B$8:E$125,2,0),0)</f>
        <v>512001</v>
      </c>
      <c r="R509" s="27" t="str">
        <f t="shared" si="512"/>
        <v>HGT.02.</v>
      </c>
      <c r="S509" s="341" t="str">
        <f t="shared" si="512"/>
        <v> Przygotowanie i wydawanie dań</v>
      </c>
      <c r="T509" s="31" t="s">
        <v>234</v>
      </c>
      <c r="U509" s="79">
        <v>4</v>
      </c>
      <c r="V509" s="79">
        <v>0</v>
      </c>
      <c r="W509" s="27" t="s">
        <v>161</v>
      </c>
      <c r="X509" s="79">
        <v>0</v>
      </c>
      <c r="Y509" s="79">
        <v>0</v>
      </c>
      <c r="Z509" s="279" t="str">
        <f t="shared" si="436"/>
        <v>Centrum Kształcenia Zawodowego w Kłodzkiej Szkole Przedsiębiorczości w Kłodzku, ul. Szkolna 8, 57-300 Kłodzko</v>
      </c>
      <c r="AA509" s="61" t="s">
        <v>71</v>
      </c>
      <c r="AB509" s="38"/>
      <c r="AC509" s="38"/>
      <c r="AD509" s="38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98" t="s">
        <v>1418</v>
      </c>
      <c r="AV509" s="39"/>
      <c r="AW509" s="39"/>
      <c r="AX509" s="39"/>
      <c r="AY509" s="39"/>
      <c r="AZ509" s="39"/>
      <c r="BA509" s="39"/>
      <c r="BB509" s="39"/>
      <c r="BC509" s="39"/>
      <c r="BD509" s="39"/>
      <c r="BE509" s="39"/>
      <c r="BF509" s="39"/>
      <c r="BG509" s="39"/>
      <c r="BH509" s="39"/>
      <c r="BI509" s="39"/>
      <c r="BJ509" s="39"/>
      <c r="BK509" s="39"/>
      <c r="BL509" s="39"/>
      <c r="BM509" s="39"/>
      <c r="BN509" s="39"/>
    </row>
    <row r="510" spans="1:66" ht="15" customHeigh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27">
        <v>88</v>
      </c>
      <c r="M510" s="50" t="s">
        <v>331</v>
      </c>
      <c r="N510" s="27" t="s">
        <v>332</v>
      </c>
      <c r="O510" s="27">
        <v>92045</v>
      </c>
      <c r="P510" s="50" t="s">
        <v>44</v>
      </c>
      <c r="Q510" s="27">
        <f t="shared" ref="Q510:S510" si="513">IFERROR(VLOOKUP(P510,B$8:E$125,2,0),0)</f>
        <v>514101</v>
      </c>
      <c r="R510" s="27" t="str">
        <f t="shared" si="513"/>
        <v>FRK.01.</v>
      </c>
      <c r="S510" s="341" t="str">
        <f t="shared" si="513"/>
        <v>Wykonywanie usług fryzjerskich</v>
      </c>
      <c r="T510" s="31" t="s">
        <v>1220</v>
      </c>
      <c r="U510" s="34">
        <v>4</v>
      </c>
      <c r="V510" s="79">
        <v>3</v>
      </c>
      <c r="W510" s="27" t="s">
        <v>161</v>
      </c>
      <c r="X510" s="79">
        <v>0</v>
      </c>
      <c r="Y510" s="79">
        <v>0</v>
      </c>
      <c r="Z510" s="342" t="str">
        <f t="shared" si="436"/>
        <v>Centrum Kształcenia Zawodowego w Kłodzkiej Szkole Przedsiębiorczości w Kłodzku, ul. Szkolna 8, 57-300 Kłodzko</v>
      </c>
      <c r="AA510" s="61" t="s">
        <v>71</v>
      </c>
      <c r="AB510" s="38"/>
      <c r="AC510" s="38"/>
      <c r="AD510" s="38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98" t="s">
        <v>1418</v>
      </c>
      <c r="AV510" s="39"/>
      <c r="AW510" s="39"/>
      <c r="AX510" s="39"/>
      <c r="AY510" s="39"/>
      <c r="AZ510" s="39"/>
      <c r="BA510" s="39"/>
      <c r="BB510" s="39"/>
      <c r="BC510" s="39"/>
      <c r="BD510" s="39"/>
      <c r="BE510" s="39"/>
      <c r="BF510" s="39"/>
      <c r="BG510" s="39"/>
      <c r="BH510" s="39"/>
      <c r="BI510" s="39"/>
      <c r="BJ510" s="39"/>
      <c r="BK510" s="39"/>
      <c r="BL510" s="39"/>
      <c r="BM510" s="39"/>
      <c r="BN510" s="39"/>
    </row>
    <row r="511" spans="1:66" ht="15" customHeigh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27">
        <v>628</v>
      </c>
      <c r="M511" s="30" t="s">
        <v>1401</v>
      </c>
      <c r="N511" s="27" t="s">
        <v>1033</v>
      </c>
      <c r="O511" s="27">
        <v>73721</v>
      </c>
      <c r="P511" s="50" t="s">
        <v>40</v>
      </c>
      <c r="Q511" s="27">
        <f t="shared" ref="Q511:S511" si="514">IFERROR(VLOOKUP(P511,B$8:E$125,2,0),0)</f>
        <v>741103</v>
      </c>
      <c r="R511" s="27" t="str">
        <f t="shared" si="514"/>
        <v>ELE.02.</v>
      </c>
      <c r="S511" s="341" t="str">
        <f t="shared" si="514"/>
        <v>Montaż, uruchamianie i konserwacja instalacji, maszyn i urządzeń elektrycznych</v>
      </c>
      <c r="T511" s="152" t="s">
        <v>1227</v>
      </c>
      <c r="U511" s="79">
        <v>1</v>
      </c>
      <c r="V511" s="79">
        <v>0</v>
      </c>
      <c r="W511" s="44" t="s">
        <v>161</v>
      </c>
      <c r="X511" s="79">
        <v>1</v>
      </c>
      <c r="Y511" s="79">
        <v>0</v>
      </c>
      <c r="Z511" s="279" t="str">
        <f t="shared" si="436"/>
        <v>Centrum Kształcenia Zawodowego w Świdnicy, 58-105 Świdnica, ul. Gen. Władysława Sikorskiego 41</v>
      </c>
      <c r="AA511" s="61" t="s">
        <v>34</v>
      </c>
      <c r="AB511" s="38"/>
      <c r="AC511" s="38"/>
      <c r="AD511" s="38"/>
      <c r="AE511" s="39"/>
      <c r="AF511" s="39"/>
      <c r="AG511" s="39"/>
      <c r="AH511" s="39"/>
      <c r="AI511" s="39"/>
      <c r="AJ511" s="39"/>
      <c r="AK511" s="39"/>
      <c r="AL511" s="39"/>
      <c r="AM511" s="39"/>
      <c r="AN511" s="39"/>
      <c r="AO511" s="39"/>
      <c r="AP511" s="39"/>
      <c r="AQ511" s="39"/>
      <c r="AR511" s="39"/>
      <c r="AS511" s="39"/>
      <c r="AT511" s="39"/>
      <c r="AU511" s="39"/>
      <c r="AV511" s="39"/>
      <c r="AW511" s="39"/>
      <c r="AX511" s="39"/>
      <c r="AY511" s="39"/>
      <c r="AZ511" s="39"/>
      <c r="BA511" s="39"/>
      <c r="BB511" s="39"/>
      <c r="BC511" s="39"/>
      <c r="BD511" s="39"/>
      <c r="BE511" s="39"/>
      <c r="BF511" s="39"/>
      <c r="BG511" s="39"/>
      <c r="BH511" s="39"/>
      <c r="BI511" s="39"/>
      <c r="BJ511" s="39"/>
      <c r="BK511" s="39"/>
      <c r="BL511" s="39"/>
      <c r="BM511" s="39"/>
      <c r="BN511" s="39"/>
    </row>
    <row r="512" spans="1:66" ht="15" customHeigh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27">
        <v>631</v>
      </c>
      <c r="M512" s="30" t="s">
        <v>1401</v>
      </c>
      <c r="N512" s="27" t="s">
        <v>1033</v>
      </c>
      <c r="O512" s="27">
        <v>73721</v>
      </c>
      <c r="P512" s="50" t="s">
        <v>137</v>
      </c>
      <c r="Q512" s="27">
        <f t="shared" ref="Q512:S512" si="515">IFERROR(VLOOKUP(P512,B$8:E$125,2,0),0)</f>
        <v>741203</v>
      </c>
      <c r="R512" s="27" t="str">
        <f t="shared" si="515"/>
        <v>MOT.02.</v>
      </c>
      <c r="S512" s="341" t="str">
        <f t="shared" si="515"/>
        <v>Obsługa, diagnozowanie oraz naprawa mechatronicznych systemów pojazdów samochodowych</v>
      </c>
      <c r="T512" s="204" t="s">
        <v>160</v>
      </c>
      <c r="U512" s="79">
        <v>1</v>
      </c>
      <c r="V512" s="79">
        <v>0</v>
      </c>
      <c r="W512" s="78" t="s">
        <v>161</v>
      </c>
      <c r="X512" s="79">
        <v>1</v>
      </c>
      <c r="Y512" s="79">
        <v>0</v>
      </c>
      <c r="Z512" s="279" t="str">
        <f t="shared" si="436"/>
        <v>Centrum Kształcenia Zawodowego w Świdnicy, 58-105 Świdnica, ul. Gen. Władysława Sikorskiego 41</v>
      </c>
      <c r="AA512" s="61" t="s">
        <v>34</v>
      </c>
      <c r="AB512" s="38"/>
      <c r="AC512" s="38"/>
      <c r="AD512" s="38"/>
      <c r="AE512" s="39"/>
      <c r="AF512" s="39"/>
      <c r="AG512" s="39"/>
      <c r="AH512" s="39"/>
      <c r="AI512" s="39"/>
      <c r="AJ512" s="39"/>
      <c r="AK512" s="39"/>
      <c r="AL512" s="39"/>
      <c r="AM512" s="39"/>
      <c r="AN512" s="39"/>
      <c r="AO512" s="39"/>
      <c r="AP512" s="39"/>
      <c r="AQ512" s="39"/>
      <c r="AR512" s="39"/>
      <c r="AS512" s="39"/>
      <c r="AT512" s="39"/>
      <c r="AU512" s="39"/>
      <c r="AV512" s="39"/>
      <c r="AW512" s="39"/>
      <c r="AX512" s="39"/>
      <c r="AY512" s="39"/>
      <c r="AZ512" s="39"/>
      <c r="BA512" s="39"/>
      <c r="BB512" s="39"/>
      <c r="BC512" s="39"/>
      <c r="BD512" s="39"/>
      <c r="BE512" s="39"/>
      <c r="BF512" s="39"/>
      <c r="BG512" s="39"/>
      <c r="BH512" s="39"/>
      <c r="BI512" s="39"/>
      <c r="BJ512" s="39"/>
      <c r="BK512" s="39"/>
      <c r="BL512" s="39"/>
      <c r="BM512" s="39"/>
      <c r="BN512" s="39"/>
    </row>
    <row r="513" spans="1:66" ht="15" customHeigh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27">
        <v>91</v>
      </c>
      <c r="M513" s="50" t="s">
        <v>331</v>
      </c>
      <c r="N513" s="27" t="s">
        <v>332</v>
      </c>
      <c r="O513" s="27">
        <v>92045</v>
      </c>
      <c r="P513" s="50" t="s">
        <v>237</v>
      </c>
      <c r="Q513" s="27">
        <f t="shared" ref="Q513:S513" si="516">IFERROR(VLOOKUP(P513,B$8:E$125,2,0),0)</f>
        <v>513101</v>
      </c>
      <c r="R513" s="27" t="str">
        <f t="shared" si="516"/>
        <v>HGT.01.</v>
      </c>
      <c r="S513" s="341" t="str">
        <f t="shared" si="516"/>
        <v>Wykonywanie usług kelnerskich</v>
      </c>
      <c r="T513" s="204" t="s">
        <v>1364</v>
      </c>
      <c r="U513" s="79">
        <v>1</v>
      </c>
      <c r="V513" s="79">
        <v>1</v>
      </c>
      <c r="W513" s="27" t="s">
        <v>161</v>
      </c>
      <c r="X513" s="79">
        <v>1</v>
      </c>
      <c r="Y513" s="79">
        <v>1</v>
      </c>
      <c r="Z513" s="279" t="str">
        <f t="shared" si="436"/>
        <v>Centrum Kształcenia Zawodowego w Zespole Szkół i Placówek Kształcenia Zawodowego, ul.Botaniczna 66, 65-392  Zielona Góra</v>
      </c>
      <c r="AA513" s="61" t="s">
        <v>81</v>
      </c>
      <c r="AB513" s="38"/>
      <c r="AC513" s="38"/>
      <c r="AD513" s="38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98" t="s">
        <v>417</v>
      </c>
      <c r="AW513" s="39"/>
      <c r="AX513" s="39"/>
      <c r="AY513" s="39"/>
      <c r="AZ513" s="39"/>
      <c r="BA513" s="39"/>
      <c r="BB513" s="39"/>
      <c r="BC513" s="39"/>
      <c r="BD513" s="39"/>
      <c r="BE513" s="39"/>
      <c r="BF513" s="39"/>
      <c r="BG513" s="39"/>
      <c r="BH513" s="39"/>
      <c r="BI513" s="39"/>
      <c r="BJ513" s="39"/>
      <c r="BK513" s="39"/>
      <c r="BL513" s="39"/>
      <c r="BM513" s="39"/>
      <c r="BN513" s="39"/>
    </row>
    <row r="514" spans="1:66" ht="15" customHeigh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27">
        <v>340</v>
      </c>
      <c r="M514" s="50" t="s">
        <v>739</v>
      </c>
      <c r="N514" s="27" t="s">
        <v>740</v>
      </c>
      <c r="O514" s="27">
        <v>92214</v>
      </c>
      <c r="P514" s="50" t="s">
        <v>31</v>
      </c>
      <c r="Q514" s="27">
        <f t="shared" ref="Q514:S514" si="517">IFERROR(VLOOKUP(P514,B$8:E$125,2,0),0)</f>
        <v>751201</v>
      </c>
      <c r="R514" s="27" t="str">
        <f t="shared" si="517"/>
        <v>SPC.01.</v>
      </c>
      <c r="S514" s="341" t="str">
        <f t="shared" si="517"/>
        <v>Produkcja wyrobów cukierniczych</v>
      </c>
      <c r="T514" s="43" t="s">
        <v>1219</v>
      </c>
      <c r="U514" s="34">
        <v>2</v>
      </c>
      <c r="V514" s="34">
        <v>1</v>
      </c>
      <c r="W514" s="27" t="s">
        <v>161</v>
      </c>
      <c r="X514" s="79">
        <v>0</v>
      </c>
      <c r="Y514" s="79">
        <v>0</v>
      </c>
      <c r="Z514" s="279" t="str">
        <f t="shared" si="436"/>
        <v>Centrum Kształcenia Zawodowego w Kłodzkiej Szkole Przedsiębiorczości w Kłodzku, ul. Szkolna 8, 57-300 Kłodzko</v>
      </c>
      <c r="AA514" s="61" t="s">
        <v>71</v>
      </c>
      <c r="AB514" s="38"/>
      <c r="AC514" s="38"/>
      <c r="AD514" s="38"/>
      <c r="AE514" s="1"/>
      <c r="AF514" s="374" t="s">
        <v>757</v>
      </c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98"/>
      <c r="AV514" s="39"/>
      <c r="AW514" s="39"/>
      <c r="AX514" s="39"/>
      <c r="AY514" s="39"/>
      <c r="AZ514" s="39"/>
      <c r="BA514" s="39"/>
      <c r="BB514" s="39"/>
      <c r="BC514" s="39"/>
      <c r="BD514" s="39"/>
      <c r="BE514" s="39"/>
      <c r="BF514" s="39"/>
      <c r="BG514" s="39"/>
      <c r="BH514" s="39"/>
      <c r="BI514" s="39"/>
      <c r="BJ514" s="39"/>
      <c r="BK514" s="39"/>
      <c r="BL514" s="39"/>
      <c r="BM514" s="39"/>
      <c r="BN514" s="39"/>
    </row>
    <row r="515" spans="1:66" ht="15" customHeigh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27">
        <v>341</v>
      </c>
      <c r="M515" s="50" t="s">
        <v>739</v>
      </c>
      <c r="N515" s="27" t="s">
        <v>740</v>
      </c>
      <c r="O515" s="27">
        <v>92214</v>
      </c>
      <c r="P515" s="50" t="s">
        <v>44</v>
      </c>
      <c r="Q515" s="27">
        <f t="shared" ref="Q515:S515" si="518">IFERROR(VLOOKUP(P515,B$8:E$125,2,0),0)</f>
        <v>514101</v>
      </c>
      <c r="R515" s="27" t="str">
        <f t="shared" si="518"/>
        <v>FRK.01.</v>
      </c>
      <c r="S515" s="341" t="str">
        <f t="shared" si="518"/>
        <v>Wykonywanie usług fryzjerskich</v>
      </c>
      <c r="T515" s="31" t="s">
        <v>1220</v>
      </c>
      <c r="U515" s="34">
        <v>6</v>
      </c>
      <c r="V515" s="34">
        <v>6</v>
      </c>
      <c r="W515" s="27" t="s">
        <v>161</v>
      </c>
      <c r="X515" s="79">
        <v>0</v>
      </c>
      <c r="Y515" s="79">
        <v>0</v>
      </c>
      <c r="Z515" s="279" t="str">
        <f t="shared" si="436"/>
        <v>Centrum Kształcenia Zawodowego w Kłodzkiej Szkole Przedsiębiorczości w Kłodzku, ul. Szkolna 8, 57-300 Kłodzko</v>
      </c>
      <c r="AA515" s="61" t="s">
        <v>71</v>
      </c>
      <c r="AB515" s="38"/>
      <c r="AC515" s="38"/>
      <c r="AD515" s="38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98"/>
      <c r="AV515" s="39"/>
      <c r="AW515" s="39"/>
      <c r="AX515" s="39"/>
      <c r="AY515" s="39"/>
      <c r="AZ515" s="39"/>
      <c r="BA515" s="39"/>
      <c r="BB515" s="39"/>
      <c r="BC515" s="39"/>
      <c r="BD515" s="39"/>
      <c r="BE515" s="39"/>
      <c r="BF515" s="39"/>
      <c r="BG515" s="39"/>
      <c r="BH515" s="39"/>
      <c r="BI515" s="39"/>
      <c r="BJ515" s="39"/>
      <c r="BK515" s="39"/>
      <c r="BL515" s="39"/>
      <c r="BM515" s="39"/>
      <c r="BN515" s="39"/>
    </row>
    <row r="516" spans="1:66" ht="15" customHeigh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27">
        <v>342</v>
      </c>
      <c r="M516" s="50" t="s">
        <v>739</v>
      </c>
      <c r="N516" s="27" t="s">
        <v>740</v>
      </c>
      <c r="O516" s="27">
        <v>92214</v>
      </c>
      <c r="P516" s="50" t="s">
        <v>114</v>
      </c>
      <c r="Q516" s="27">
        <f t="shared" ref="Q516:S516" si="519">IFERROR(VLOOKUP(P516,B$8:E$125,2,0),0)</f>
        <v>512001</v>
      </c>
      <c r="R516" s="27" t="str">
        <f t="shared" si="519"/>
        <v>HGT.02.</v>
      </c>
      <c r="S516" s="341" t="str">
        <f t="shared" si="519"/>
        <v> Przygotowanie i wydawanie dań</v>
      </c>
      <c r="T516" s="43" t="s">
        <v>234</v>
      </c>
      <c r="U516" s="34">
        <v>3</v>
      </c>
      <c r="V516" s="34">
        <v>2</v>
      </c>
      <c r="W516" s="27" t="s">
        <v>161</v>
      </c>
      <c r="X516" s="79">
        <v>0</v>
      </c>
      <c r="Y516" s="79">
        <v>0</v>
      </c>
      <c r="Z516" s="30" t="str">
        <f t="shared" si="436"/>
        <v>Centrum Kształcenia Zawodowego w Kłodzkiej Szkole Przedsiębiorczości w Kłodzku, ul. Szkolna 8, 57-300 Kłodzko</v>
      </c>
      <c r="AA516" s="61" t="s">
        <v>71</v>
      </c>
      <c r="AB516" s="38"/>
      <c r="AC516" s="38"/>
      <c r="AD516" s="38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98"/>
      <c r="AV516" s="39"/>
      <c r="AW516" s="39"/>
      <c r="AX516" s="39"/>
      <c r="AY516" s="39"/>
      <c r="AZ516" s="39"/>
      <c r="BA516" s="39"/>
      <c r="BB516" s="39"/>
      <c r="BC516" s="39"/>
      <c r="BD516" s="39"/>
      <c r="BE516" s="39"/>
      <c r="BF516" s="39"/>
      <c r="BG516" s="39"/>
      <c r="BH516" s="39"/>
      <c r="BI516" s="39"/>
      <c r="BJ516" s="39"/>
      <c r="BK516" s="39"/>
      <c r="BL516" s="39"/>
      <c r="BM516" s="39"/>
      <c r="BN516" s="39"/>
    </row>
    <row r="517" spans="1:66" ht="15" customHeigh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27">
        <v>343</v>
      </c>
      <c r="M517" s="50" t="s">
        <v>739</v>
      </c>
      <c r="N517" s="27" t="s">
        <v>740</v>
      </c>
      <c r="O517" s="27">
        <v>92214</v>
      </c>
      <c r="P517" s="50" t="s">
        <v>61</v>
      </c>
      <c r="Q517" s="27">
        <f t="shared" ref="Q517:S517" si="520">IFERROR(VLOOKUP(P517,B$8:E$125,2,0),0)</f>
        <v>723103</v>
      </c>
      <c r="R517" s="27" t="str">
        <f t="shared" si="520"/>
        <v>MOT.05.</v>
      </c>
      <c r="S517" s="341" t="str">
        <f t="shared" si="520"/>
        <v>Obsługa, diagnozowanie oraz naprawa pojazdów samochodowych</v>
      </c>
      <c r="T517" s="46" t="s">
        <v>1232</v>
      </c>
      <c r="U517" s="34">
        <v>13</v>
      </c>
      <c r="V517" s="34">
        <v>0</v>
      </c>
      <c r="W517" s="27" t="s">
        <v>161</v>
      </c>
      <c r="X517" s="79">
        <v>0</v>
      </c>
      <c r="Y517" s="79">
        <v>0</v>
      </c>
      <c r="Z517" s="30" t="str">
        <f t="shared" si="436"/>
        <v>Centrum Kształcenia Zawodowego w Kłodzkiej Szkole Przedsiębiorczości w Kłodzku, ul. Szkolna 8, 57-300 Kłodzko</v>
      </c>
      <c r="AA517" s="61" t="s">
        <v>71</v>
      </c>
      <c r="AB517" s="38"/>
      <c r="AC517" s="38"/>
      <c r="AD517" s="38"/>
      <c r="AE517" s="39"/>
      <c r="AF517" s="39"/>
      <c r="AG517" s="39"/>
      <c r="AH517" s="39"/>
      <c r="AI517" s="39"/>
      <c r="AJ517" s="39"/>
      <c r="AK517" s="39"/>
      <c r="AL517" s="39"/>
      <c r="AM517" s="39"/>
      <c r="AN517" s="39"/>
      <c r="AO517" s="39"/>
      <c r="AP517" s="39"/>
      <c r="AQ517" s="39"/>
      <c r="AR517" s="39"/>
      <c r="AS517" s="39"/>
      <c r="AT517" s="39"/>
      <c r="AU517" s="98"/>
      <c r="AV517" s="39"/>
      <c r="AW517" s="39"/>
      <c r="AX517" s="39"/>
      <c r="AY517" s="39"/>
      <c r="AZ517" s="39"/>
      <c r="BA517" s="39"/>
      <c r="BB517" s="39"/>
      <c r="BC517" s="39"/>
      <c r="BD517" s="39"/>
      <c r="BE517" s="39"/>
      <c r="BF517" s="39"/>
      <c r="BG517" s="39"/>
      <c r="BH517" s="39"/>
      <c r="BI517" s="39"/>
      <c r="BJ517" s="39"/>
      <c r="BK517" s="39"/>
      <c r="BL517" s="39"/>
      <c r="BM517" s="39"/>
      <c r="BN517" s="39"/>
    </row>
    <row r="518" spans="1:66" ht="15" customHeigh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27">
        <v>344</v>
      </c>
      <c r="M518" s="50" t="s">
        <v>739</v>
      </c>
      <c r="N518" s="27" t="s">
        <v>740</v>
      </c>
      <c r="O518" s="27">
        <v>92214</v>
      </c>
      <c r="P518" s="50" t="s">
        <v>74</v>
      </c>
      <c r="Q518" s="27">
        <f t="shared" ref="Q518:S518" si="521">IFERROR(VLOOKUP(P518,B$8:E$125,2,0),0)</f>
        <v>522301</v>
      </c>
      <c r="R518" s="27" t="str">
        <f t="shared" si="521"/>
        <v>HAN.01.</v>
      </c>
      <c r="S518" s="341" t="str">
        <f t="shared" si="521"/>
        <v>Prowadzenie sprzedaży</v>
      </c>
      <c r="T518" s="42" t="s">
        <v>1219</v>
      </c>
      <c r="U518" s="34">
        <v>8</v>
      </c>
      <c r="V518" s="79">
        <v>7</v>
      </c>
      <c r="W518" s="27" t="s">
        <v>161</v>
      </c>
      <c r="X518" s="79">
        <v>0</v>
      </c>
      <c r="Y518" s="79">
        <v>0</v>
      </c>
      <c r="Z518" s="30" t="str">
        <f t="shared" si="436"/>
        <v>Centrum Kształcenia Zawodowego w Kłodzkiej Szkole Przedsiębiorczości w Kłodzku, ul. Szkolna 8, 57-300 Kłodzko</v>
      </c>
      <c r="AA518" s="61" t="s">
        <v>71</v>
      </c>
      <c r="AB518" s="38"/>
      <c r="AC518" s="38"/>
      <c r="AD518" s="38"/>
      <c r="AE518" s="39"/>
      <c r="AF518" s="39"/>
      <c r="AG518" s="39"/>
      <c r="AH518" s="39"/>
      <c r="AI518" s="39"/>
      <c r="AJ518" s="39"/>
      <c r="AK518" s="39"/>
      <c r="AL518" s="39"/>
      <c r="AM518" s="39"/>
      <c r="AN518" s="39"/>
      <c r="AO518" s="39"/>
      <c r="AP518" s="39"/>
      <c r="AQ518" s="39"/>
      <c r="AR518" s="39"/>
      <c r="AS518" s="39"/>
      <c r="AT518" s="39"/>
      <c r="AU518" s="98"/>
      <c r="AV518" s="39"/>
      <c r="AW518" s="39"/>
      <c r="AX518" s="39"/>
      <c r="AY518" s="39"/>
      <c r="AZ518" s="39"/>
      <c r="BA518" s="39"/>
      <c r="BB518" s="39"/>
      <c r="BC518" s="39"/>
      <c r="BD518" s="39"/>
      <c r="BE518" s="39"/>
      <c r="BF518" s="39"/>
      <c r="BG518" s="39"/>
      <c r="BH518" s="39"/>
      <c r="BI518" s="39"/>
      <c r="BJ518" s="39"/>
      <c r="BK518" s="39"/>
      <c r="BL518" s="39"/>
      <c r="BM518" s="39"/>
      <c r="BN518" s="39"/>
    </row>
    <row r="519" spans="1:66" ht="15" customHeigh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27">
        <v>632</v>
      </c>
      <c r="M519" s="30" t="s">
        <v>1401</v>
      </c>
      <c r="N519" s="27" t="s">
        <v>1033</v>
      </c>
      <c r="O519" s="27">
        <v>73721</v>
      </c>
      <c r="P519" s="50" t="s">
        <v>92</v>
      </c>
      <c r="Q519" s="27">
        <f t="shared" ref="Q519:S519" si="522">IFERROR(VLOOKUP(P519,B$8:E$125,2,0),0)</f>
        <v>752205</v>
      </c>
      <c r="R519" s="27" t="str">
        <f t="shared" si="522"/>
        <v>DRM.04.</v>
      </c>
      <c r="S519" s="341" t="str">
        <f t="shared" si="522"/>
        <v> Wytwarzanie wyrobów z drewna i materiałów drewnopochodnych</v>
      </c>
      <c r="T519" s="187" t="s">
        <v>366</v>
      </c>
      <c r="U519" s="79">
        <v>1</v>
      </c>
      <c r="V519" s="79">
        <v>0</v>
      </c>
      <c r="W519" s="78" t="s">
        <v>161</v>
      </c>
      <c r="X519" s="79">
        <v>1</v>
      </c>
      <c r="Y519" s="79">
        <v>0</v>
      </c>
      <c r="Z519" s="30" t="str">
        <f t="shared" si="436"/>
        <v>Centrum Kształcenia Zawodowego w Świdnicy, 58-105 Świdnica, ul. Gen. Władysława Sikorskiego 41</v>
      </c>
      <c r="AA519" s="61" t="s">
        <v>34</v>
      </c>
      <c r="AB519" s="38"/>
      <c r="AC519" s="38"/>
      <c r="AD519" s="38"/>
      <c r="AE519" s="39"/>
      <c r="AF519" s="39"/>
      <c r="AG519" s="39"/>
      <c r="AH519" s="39"/>
      <c r="AI519" s="39"/>
      <c r="AJ519" s="39"/>
      <c r="AK519" s="39"/>
      <c r="AL519" s="39"/>
      <c r="AM519" s="39"/>
      <c r="AN519" s="39"/>
      <c r="AO519" s="39"/>
      <c r="AP519" s="39"/>
      <c r="AQ519" s="39"/>
      <c r="AR519" s="39"/>
      <c r="AS519" s="39"/>
      <c r="AT519" s="39"/>
      <c r="AU519" s="39"/>
      <c r="AV519" s="39"/>
      <c r="AW519" s="39"/>
      <c r="AX519" s="39"/>
      <c r="AY519" s="39"/>
      <c r="AZ519" s="39"/>
      <c r="BA519" s="39"/>
      <c r="BB519" s="39"/>
      <c r="BC519" s="39"/>
      <c r="BD519" s="39"/>
      <c r="BE519" s="39"/>
      <c r="BF519" s="39"/>
      <c r="BG519" s="39"/>
      <c r="BH519" s="39"/>
      <c r="BI519" s="39"/>
      <c r="BJ519" s="39"/>
      <c r="BK519" s="39"/>
      <c r="BL519" s="39"/>
      <c r="BM519" s="39"/>
      <c r="BN519" s="39"/>
    </row>
    <row r="520" spans="1:66" ht="1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27">
        <v>633</v>
      </c>
      <c r="M520" s="50" t="s">
        <v>1097</v>
      </c>
      <c r="N520" s="27" t="s">
        <v>1098</v>
      </c>
      <c r="O520" s="27">
        <v>84241</v>
      </c>
      <c r="P520" s="50" t="s">
        <v>88</v>
      </c>
      <c r="Q520" s="27">
        <f t="shared" ref="Q520:S520" si="523">IFERROR(VLOOKUP(P520,B$8:E$125,2,0),0)</f>
        <v>711204</v>
      </c>
      <c r="R520" s="27" t="str">
        <f t="shared" si="523"/>
        <v>BUD.12.</v>
      </c>
      <c r="S520" s="341" t="str">
        <f t="shared" si="523"/>
        <v> Wykonywanie robót murarskich i tynkarskich</v>
      </c>
      <c r="T520" s="204" t="s">
        <v>366</v>
      </c>
      <c r="U520" s="79">
        <v>4</v>
      </c>
      <c r="V520" s="79">
        <v>0</v>
      </c>
      <c r="W520" s="78" t="s">
        <v>33</v>
      </c>
      <c r="X520" s="79">
        <v>4</v>
      </c>
      <c r="Y520" s="79">
        <v>0</v>
      </c>
      <c r="Z520" s="30" t="str">
        <f t="shared" si="436"/>
        <v>Centrum Kształcenia Zawodowego w Świdnicy, 58-105 Świdnica, ul. Gen. Władysława Sikorskiego 41</v>
      </c>
      <c r="AA520" s="61" t="s">
        <v>34</v>
      </c>
      <c r="AB520" s="7" t="s">
        <v>81</v>
      </c>
      <c r="AC520" s="38"/>
      <c r="AD520" s="38"/>
      <c r="AE520" s="39"/>
      <c r="AF520" s="39" t="s">
        <v>757</v>
      </c>
      <c r="AG520" s="39"/>
      <c r="AH520" s="39"/>
      <c r="AI520" s="39"/>
      <c r="AJ520" s="39"/>
      <c r="AK520" s="39"/>
      <c r="AL520" s="39"/>
      <c r="AM520" s="39"/>
      <c r="AN520" s="39"/>
      <c r="AO520" s="39"/>
      <c r="AP520" s="39"/>
      <c r="AQ520" s="39"/>
      <c r="AR520" s="39"/>
      <c r="AS520" s="39"/>
      <c r="AT520" s="39"/>
      <c r="AU520" s="317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</row>
    <row r="521" spans="1:66" ht="1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27">
        <v>636</v>
      </c>
      <c r="M521" s="50" t="s">
        <v>1097</v>
      </c>
      <c r="N521" s="27" t="s">
        <v>1098</v>
      </c>
      <c r="O521" s="27">
        <v>84241</v>
      </c>
      <c r="P521" s="50" t="s">
        <v>40</v>
      </c>
      <c r="Q521" s="27">
        <f t="shared" ref="Q521:S521" si="524">IFERROR(VLOOKUP(P521,B$8:E$125,2,0),0)</f>
        <v>741103</v>
      </c>
      <c r="R521" s="27" t="str">
        <f t="shared" si="524"/>
        <v>ELE.02.</v>
      </c>
      <c r="S521" s="341" t="str">
        <f t="shared" si="524"/>
        <v>Montaż, uruchamianie i konserwacja instalacji, maszyn i urządzeń elektrycznych</v>
      </c>
      <c r="T521" s="189" t="s">
        <v>216</v>
      </c>
      <c r="U521" s="272">
        <v>8</v>
      </c>
      <c r="V521" s="272">
        <v>0</v>
      </c>
      <c r="W521" s="78" t="s">
        <v>33</v>
      </c>
      <c r="X521" s="79">
        <v>8</v>
      </c>
      <c r="Y521" s="79">
        <v>0</v>
      </c>
      <c r="Z521" s="30" t="str">
        <f t="shared" si="436"/>
        <v>Centrum Kształcenia Zawodowego w Świdnicy, 58-105 Świdnica, ul. Gen. Władysława Sikorskiego 41</v>
      </c>
      <c r="AA521" s="61" t="s">
        <v>34</v>
      </c>
      <c r="AB521" s="38"/>
      <c r="AC521" s="38"/>
      <c r="AD521" s="38"/>
      <c r="AE521" s="39"/>
      <c r="AF521" s="39"/>
      <c r="AG521" s="39"/>
      <c r="AH521" s="39"/>
      <c r="AI521" s="39"/>
      <c r="AJ521" s="39"/>
      <c r="AK521" s="39"/>
      <c r="AL521" s="39"/>
      <c r="AM521" s="39"/>
      <c r="AN521" s="39"/>
      <c r="AO521" s="39"/>
      <c r="AP521" s="39"/>
      <c r="AQ521" s="39"/>
      <c r="AR521" s="39"/>
      <c r="AS521" s="39"/>
      <c r="AT521" s="39"/>
      <c r="AU521" s="98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</row>
    <row r="522" spans="1:66" ht="15" customHeigh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27">
        <v>349</v>
      </c>
      <c r="M522" s="50" t="s">
        <v>739</v>
      </c>
      <c r="N522" s="27" t="s">
        <v>740</v>
      </c>
      <c r="O522" s="27">
        <v>92214</v>
      </c>
      <c r="P522" s="50" t="s">
        <v>404</v>
      </c>
      <c r="Q522" s="27">
        <f t="shared" ref="Q522:S522" si="525">IFERROR(VLOOKUP(P522,B$8:E$125,2,0),0)</f>
        <v>712906</v>
      </c>
      <c r="R522" s="27" t="str">
        <f t="shared" si="525"/>
        <v>BUD.10.</v>
      </c>
      <c r="S522" s="341" t="str">
        <f t="shared" si="525"/>
        <v>Wykonywanie robót związanych z montażem stolarki budowlanej</v>
      </c>
      <c r="T522" s="181" t="s">
        <v>1242</v>
      </c>
      <c r="U522" s="79">
        <v>2</v>
      </c>
      <c r="V522" s="79">
        <v>0</v>
      </c>
      <c r="W522" s="27" t="s">
        <v>161</v>
      </c>
      <c r="X522" s="79">
        <v>2</v>
      </c>
      <c r="Y522" s="79">
        <v>0</v>
      </c>
      <c r="Z522" s="36" t="str">
        <f t="shared" si="436"/>
        <v>Centrum Kształcenia Zawodowego i Ustawicznego, 67-400 Wschowa, Plac Kosynierów 1</v>
      </c>
      <c r="AA522" s="61" t="s">
        <v>181</v>
      </c>
      <c r="AB522" s="7" t="s">
        <v>81</v>
      </c>
      <c r="AC522" s="7"/>
      <c r="AD522" s="38"/>
      <c r="AE522" s="39"/>
      <c r="AF522" s="39"/>
      <c r="AG522" s="39"/>
      <c r="AH522" s="39"/>
      <c r="AI522" s="39"/>
      <c r="AJ522" s="39"/>
      <c r="AK522" s="39"/>
      <c r="AL522" s="39"/>
      <c r="AM522" s="39"/>
      <c r="AN522" s="39"/>
      <c r="AO522" s="39"/>
      <c r="AP522" s="39"/>
      <c r="AQ522" s="39"/>
      <c r="AR522" s="39"/>
      <c r="AS522" s="39"/>
      <c r="AT522" s="39"/>
      <c r="AU522" s="98"/>
      <c r="AV522" s="39"/>
      <c r="AW522" s="39"/>
      <c r="AX522" s="39"/>
      <c r="AY522" s="39"/>
      <c r="AZ522" s="39"/>
      <c r="BA522" s="39"/>
      <c r="BB522" s="39"/>
      <c r="BC522" s="39"/>
      <c r="BD522" s="39"/>
      <c r="BE522" s="39"/>
      <c r="BF522" s="39"/>
      <c r="BG522" s="39"/>
      <c r="BH522" s="39"/>
      <c r="BI522" s="39"/>
      <c r="BJ522" s="39"/>
      <c r="BK522" s="39"/>
      <c r="BL522" s="39"/>
      <c r="BM522" s="39"/>
      <c r="BN522" s="39"/>
    </row>
    <row r="523" spans="1:66" ht="15" customHeigh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27">
        <v>539</v>
      </c>
      <c r="M523" s="50" t="s">
        <v>1318</v>
      </c>
      <c r="N523" s="27" t="s">
        <v>950</v>
      </c>
      <c r="O523" s="27">
        <v>92542</v>
      </c>
      <c r="P523" s="50" t="s">
        <v>254</v>
      </c>
      <c r="Q523" s="27">
        <f t="shared" ref="Q523:S523" si="526">IFERROR(VLOOKUP(P523,B$8:E$125,2,0),0)</f>
        <v>722204</v>
      </c>
      <c r="R523" s="27" t="str">
        <f t="shared" si="526"/>
        <v>MEC.08.</v>
      </c>
      <c r="S523" s="341" t="str">
        <f t="shared" si="526"/>
        <v>Wykonywanie i naprawa elementów maszyn, urządzeń i narzędzi</v>
      </c>
      <c r="T523" s="316" t="s">
        <v>89</v>
      </c>
      <c r="U523" s="272">
        <v>1</v>
      </c>
      <c r="V523" s="272">
        <v>0</v>
      </c>
      <c r="W523" s="78" t="s">
        <v>161</v>
      </c>
      <c r="X523" s="79">
        <v>1</v>
      </c>
      <c r="Y523" s="79">
        <v>0</v>
      </c>
      <c r="Z523" s="30" t="str">
        <f t="shared" si="436"/>
        <v>Centrum Kształcenia Zawodowego w CKZiU,  ul. Tadeusza Kościuszki 27, 56-100 Wołów</v>
      </c>
      <c r="AA523" s="61" t="s">
        <v>162</v>
      </c>
      <c r="AB523" s="38"/>
      <c r="AC523" s="38"/>
      <c r="AD523" s="38"/>
      <c r="AE523" s="39"/>
      <c r="AF523" s="39"/>
      <c r="AG523" s="39"/>
      <c r="AH523" s="39"/>
      <c r="AI523" s="39"/>
      <c r="AJ523" s="39"/>
      <c r="AK523" s="39"/>
      <c r="AL523" s="39"/>
      <c r="AM523" s="39"/>
      <c r="AN523" s="39"/>
      <c r="AO523" s="39"/>
      <c r="AP523" s="39"/>
      <c r="AQ523" s="39"/>
      <c r="AR523" s="39"/>
      <c r="AS523" s="39"/>
      <c r="AT523" s="39"/>
      <c r="AU523" s="39"/>
      <c r="AV523" s="39"/>
      <c r="AW523" s="39"/>
      <c r="AX523" s="39"/>
      <c r="AY523" s="39"/>
      <c r="AZ523" s="39"/>
      <c r="BA523" s="39"/>
      <c r="BB523" s="39"/>
      <c r="BC523" s="39"/>
      <c r="BD523" s="39"/>
      <c r="BE523" s="39"/>
      <c r="BF523" s="39"/>
      <c r="BG523" s="39"/>
      <c r="BH523" s="39"/>
      <c r="BI523" s="39"/>
      <c r="BJ523" s="39"/>
      <c r="BK523" s="39"/>
      <c r="BL523" s="39"/>
      <c r="BM523" s="39"/>
      <c r="BN523" s="39"/>
    </row>
    <row r="524" spans="1:66" ht="15" customHeigh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27">
        <v>540</v>
      </c>
      <c r="M524" s="50" t="s">
        <v>1318</v>
      </c>
      <c r="N524" s="27" t="s">
        <v>950</v>
      </c>
      <c r="O524" s="27">
        <v>92542</v>
      </c>
      <c r="P524" s="50" t="s">
        <v>74</v>
      </c>
      <c r="Q524" s="27">
        <f t="shared" ref="Q524:S524" si="527">IFERROR(VLOOKUP(P524,B$8:E$125,2,0),0)</f>
        <v>522301</v>
      </c>
      <c r="R524" s="27" t="str">
        <f t="shared" si="527"/>
        <v>HAN.01.</v>
      </c>
      <c r="S524" s="341" t="str">
        <f t="shared" si="527"/>
        <v>Prowadzenie sprzedaży</v>
      </c>
      <c r="T524" s="189" t="s">
        <v>89</v>
      </c>
      <c r="U524" s="272">
        <v>1</v>
      </c>
      <c r="V524" s="272">
        <v>1</v>
      </c>
      <c r="W524" s="182" t="s">
        <v>161</v>
      </c>
      <c r="X524" s="272">
        <v>1</v>
      </c>
      <c r="Y524" s="272">
        <v>1</v>
      </c>
      <c r="Z524" s="279" t="str">
        <f t="shared" si="436"/>
        <v>Centrum Kształcenia Zawodowego w CKZiU,  ul. Tadeusza Kościuszki 27, 56-100 Wołów</v>
      </c>
      <c r="AA524" s="61" t="s">
        <v>162</v>
      </c>
      <c r="AB524" s="38"/>
      <c r="AC524" s="38"/>
      <c r="AD524" s="38"/>
      <c r="AE524" s="39"/>
      <c r="AF524" s="39"/>
      <c r="AG524" s="39"/>
      <c r="AH524" s="39"/>
      <c r="AI524" s="39"/>
      <c r="AJ524" s="39"/>
      <c r="AK524" s="39"/>
      <c r="AL524" s="39"/>
      <c r="AM524" s="39"/>
      <c r="AN524" s="39"/>
      <c r="AO524" s="39"/>
      <c r="AP524" s="39"/>
      <c r="AQ524" s="39"/>
      <c r="AR524" s="39"/>
      <c r="AS524" s="39"/>
      <c r="AT524" s="39"/>
      <c r="AU524" s="39"/>
      <c r="AV524" s="39"/>
      <c r="AW524" s="39"/>
      <c r="AX524" s="39"/>
      <c r="AY524" s="39"/>
      <c r="AZ524" s="39"/>
      <c r="BA524" s="39"/>
      <c r="BB524" s="39"/>
      <c r="BC524" s="39"/>
      <c r="BD524" s="39"/>
      <c r="BE524" s="39"/>
      <c r="BF524" s="39"/>
      <c r="BG524" s="39"/>
      <c r="BH524" s="39"/>
      <c r="BI524" s="39"/>
      <c r="BJ524" s="39"/>
      <c r="BK524" s="39"/>
      <c r="BL524" s="39"/>
      <c r="BM524" s="39"/>
      <c r="BN524" s="39"/>
    </row>
    <row r="525" spans="1:66" ht="15" customHeigh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27">
        <v>562</v>
      </c>
      <c r="M525" s="50" t="s">
        <v>1001</v>
      </c>
      <c r="N525" s="27" t="s">
        <v>1002</v>
      </c>
      <c r="O525" s="27">
        <v>104111</v>
      </c>
      <c r="P525" s="50" t="s">
        <v>114</v>
      </c>
      <c r="Q525" s="27">
        <f t="shared" ref="Q525:S525" si="528">IFERROR(VLOOKUP(P525,B$8:E$125,2,0),0)</f>
        <v>512001</v>
      </c>
      <c r="R525" s="27" t="str">
        <f t="shared" si="528"/>
        <v>HGT.02.</v>
      </c>
      <c r="S525" s="341" t="str">
        <f t="shared" si="528"/>
        <v> Przygotowanie i wydawanie dań</v>
      </c>
      <c r="T525" s="188" t="s">
        <v>1232</v>
      </c>
      <c r="U525" s="272">
        <v>4</v>
      </c>
      <c r="V525" s="272">
        <v>2</v>
      </c>
      <c r="W525" s="27" t="s">
        <v>33</v>
      </c>
      <c r="X525" s="79">
        <v>4</v>
      </c>
      <c r="Y525" s="79">
        <v>2</v>
      </c>
      <c r="Z525" s="279" t="str">
        <f t="shared" si="436"/>
        <v>Centrum Kształcenia Zawodowego w CKZiU,  ul. Tadeusza Kościuszki 27, 56-100 Wołów</v>
      </c>
      <c r="AA525" s="61" t="s">
        <v>162</v>
      </c>
      <c r="AB525" s="38"/>
      <c r="AC525" s="38"/>
      <c r="AD525" s="38"/>
      <c r="AE525" s="39"/>
      <c r="AF525" s="39"/>
      <c r="AG525" s="39"/>
      <c r="AH525" s="39"/>
      <c r="AI525" s="39"/>
      <c r="AJ525" s="39"/>
      <c r="AK525" s="39"/>
      <c r="AL525" s="39"/>
      <c r="AM525" s="39"/>
      <c r="AN525" s="39"/>
      <c r="AO525" s="39"/>
      <c r="AP525" s="39"/>
      <c r="AQ525" s="39"/>
      <c r="AR525" s="39"/>
      <c r="AS525" s="39"/>
      <c r="AT525" s="39"/>
      <c r="AU525" s="39"/>
      <c r="AV525" s="39"/>
      <c r="AW525" s="39"/>
      <c r="AX525" s="39"/>
      <c r="AY525" s="39"/>
      <c r="AZ525" s="39"/>
      <c r="BA525" s="39"/>
      <c r="BB525" s="39"/>
      <c r="BC525" s="39"/>
      <c r="BD525" s="39"/>
      <c r="BE525" s="39"/>
      <c r="BF525" s="39"/>
      <c r="BG525" s="39"/>
      <c r="BH525" s="39"/>
      <c r="BI525" s="39"/>
      <c r="BJ525" s="39"/>
      <c r="BK525" s="39"/>
      <c r="BL525" s="39"/>
      <c r="BM525" s="39"/>
      <c r="BN525" s="39"/>
    </row>
    <row r="526" spans="1:66" ht="15" customHeigh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27">
        <v>424</v>
      </c>
      <c r="M526" s="30" t="s">
        <v>842</v>
      </c>
      <c r="N526" s="27" t="s">
        <v>843</v>
      </c>
      <c r="O526" s="27">
        <v>106261</v>
      </c>
      <c r="P526" s="50" t="s">
        <v>114</v>
      </c>
      <c r="Q526" s="27">
        <f t="shared" ref="Q526:S526" si="529">IFERROR(VLOOKUP(P526,B$8:E$125,2,0),0)</f>
        <v>512001</v>
      </c>
      <c r="R526" s="27" t="str">
        <f t="shared" si="529"/>
        <v>HGT.02.</v>
      </c>
      <c r="S526" s="341" t="str">
        <f t="shared" si="529"/>
        <v> Przygotowanie i wydawanie dań</v>
      </c>
      <c r="T526" s="187" t="s">
        <v>140</v>
      </c>
      <c r="U526" s="79">
        <v>4</v>
      </c>
      <c r="V526" s="79">
        <v>2</v>
      </c>
      <c r="W526" s="27" t="s">
        <v>161</v>
      </c>
      <c r="X526" s="79">
        <v>4</v>
      </c>
      <c r="Y526" s="79">
        <v>2</v>
      </c>
      <c r="Z526" s="30" t="str">
        <f t="shared" si="436"/>
        <v>Centrum Kształcenia Zawodowego i Ustawicznego w Legnicy, ul. Lotnicza 26, 59-220 Legnica</v>
      </c>
      <c r="AA526" s="61" t="s">
        <v>111</v>
      </c>
      <c r="AB526" s="38"/>
      <c r="AC526" s="38"/>
      <c r="AD526" s="38"/>
      <c r="AE526" s="39"/>
      <c r="AF526" s="39"/>
      <c r="AG526" s="39"/>
      <c r="AH526" s="39"/>
      <c r="AI526" s="39"/>
      <c r="AJ526" s="39"/>
      <c r="AK526" s="39"/>
      <c r="AL526" s="39"/>
      <c r="AM526" s="39"/>
      <c r="AN526" s="39"/>
      <c r="AO526" s="39"/>
      <c r="AP526" s="39"/>
      <c r="AQ526" s="39"/>
      <c r="AR526" s="39"/>
      <c r="AS526" s="39"/>
      <c r="AT526" s="39"/>
      <c r="AU526" s="39"/>
      <c r="AV526" s="39"/>
      <c r="AW526" s="39"/>
      <c r="AX526" s="39"/>
      <c r="AY526" s="39"/>
      <c r="AZ526" s="39"/>
      <c r="BA526" s="39"/>
      <c r="BB526" s="39"/>
      <c r="BC526" s="39"/>
      <c r="BD526" s="39"/>
      <c r="BE526" s="39"/>
      <c r="BF526" s="39"/>
      <c r="BG526" s="39"/>
      <c r="BH526" s="39"/>
      <c r="BI526" s="39"/>
      <c r="BJ526" s="39"/>
      <c r="BK526" s="39"/>
      <c r="BL526" s="39"/>
      <c r="BM526" s="39"/>
      <c r="BN526" s="39"/>
    </row>
    <row r="527" spans="1:66" ht="15" customHeigh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27">
        <v>425</v>
      </c>
      <c r="M527" s="30" t="s">
        <v>842</v>
      </c>
      <c r="N527" s="27" t="s">
        <v>843</v>
      </c>
      <c r="O527" s="27">
        <v>106261</v>
      </c>
      <c r="P527" s="50" t="s">
        <v>74</v>
      </c>
      <c r="Q527" s="27">
        <f t="shared" ref="Q527:S527" si="530">IFERROR(VLOOKUP(P527,B$8:E$125,2,0),0)</f>
        <v>522301</v>
      </c>
      <c r="R527" s="27" t="str">
        <f t="shared" si="530"/>
        <v>HAN.01.</v>
      </c>
      <c r="S527" s="341" t="str">
        <f t="shared" si="530"/>
        <v>Prowadzenie sprzedaży</v>
      </c>
      <c r="T527" s="78" t="s">
        <v>1354</v>
      </c>
      <c r="U527" s="79">
        <v>3</v>
      </c>
      <c r="V527" s="79">
        <v>3</v>
      </c>
      <c r="W527" s="27" t="s">
        <v>161</v>
      </c>
      <c r="X527" s="79">
        <v>3</v>
      </c>
      <c r="Y527" s="79">
        <v>3</v>
      </c>
      <c r="Z527" s="30" t="str">
        <f t="shared" si="436"/>
        <v>Centrum Kształcenia Zawodowego i Ustawicznego w Legnicy, ul. Lotnicza 26, 59-220 Legnica</v>
      </c>
      <c r="AA527" s="61" t="s">
        <v>111</v>
      </c>
      <c r="AB527" s="38"/>
      <c r="AC527" s="38"/>
      <c r="AD527" s="38"/>
      <c r="AE527" s="39"/>
      <c r="AF527" s="39"/>
      <c r="AG527" s="39"/>
      <c r="AH527" s="39"/>
      <c r="AI527" s="39"/>
      <c r="AJ527" s="39"/>
      <c r="AK527" s="39"/>
      <c r="AL527" s="39"/>
      <c r="AM527" s="39"/>
      <c r="AN527" s="39"/>
      <c r="AO527" s="39"/>
      <c r="AP527" s="39"/>
      <c r="AQ527" s="39"/>
      <c r="AR527" s="39"/>
      <c r="AS527" s="39"/>
      <c r="AT527" s="39"/>
      <c r="AU527" s="39"/>
      <c r="AV527" s="39"/>
      <c r="AW527" s="39"/>
      <c r="AX527" s="39"/>
      <c r="AY527" s="39"/>
      <c r="AZ527" s="39"/>
      <c r="BA527" s="39"/>
      <c r="BB527" s="39"/>
      <c r="BC527" s="39"/>
      <c r="BD527" s="39"/>
      <c r="BE527" s="39"/>
      <c r="BF527" s="39"/>
      <c r="BG527" s="39"/>
      <c r="BH527" s="39"/>
      <c r="BI527" s="39"/>
      <c r="BJ527" s="39"/>
      <c r="BK527" s="39"/>
      <c r="BL527" s="39"/>
      <c r="BM527" s="39"/>
      <c r="BN527" s="39"/>
    </row>
    <row r="528" spans="1:66" ht="15" customHeigh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27">
        <v>426</v>
      </c>
      <c r="M528" s="30" t="s">
        <v>842</v>
      </c>
      <c r="N528" s="27" t="s">
        <v>843</v>
      </c>
      <c r="O528" s="27">
        <v>106261</v>
      </c>
      <c r="P528" s="50" t="s">
        <v>31</v>
      </c>
      <c r="Q528" s="27">
        <f t="shared" ref="Q528:S528" si="531">IFERROR(VLOOKUP(P528,B$8:E$125,2,0),0)</f>
        <v>751201</v>
      </c>
      <c r="R528" s="27" t="str">
        <f t="shared" si="531"/>
        <v>SPC.01.</v>
      </c>
      <c r="S528" s="341" t="str">
        <f t="shared" si="531"/>
        <v>Produkcja wyrobów cukierniczych</v>
      </c>
      <c r="T528" s="78" t="s">
        <v>1354</v>
      </c>
      <c r="U528" s="79">
        <v>2</v>
      </c>
      <c r="V528" s="79">
        <v>0</v>
      </c>
      <c r="W528" s="27" t="s">
        <v>161</v>
      </c>
      <c r="X528" s="79">
        <v>2</v>
      </c>
      <c r="Y528" s="79">
        <v>0</v>
      </c>
      <c r="Z528" s="30" t="str">
        <f t="shared" si="436"/>
        <v>Centrum Kształcenia Zawodowego i Ustawicznego w Legnicy, ul. Lotnicza 26, 59-220 Legnica</v>
      </c>
      <c r="AA528" s="61" t="s">
        <v>111</v>
      </c>
      <c r="AB528" s="38"/>
      <c r="AC528" s="38"/>
      <c r="AD528" s="38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39"/>
      <c r="AW528" s="39"/>
      <c r="AX528" s="39"/>
      <c r="AY528" s="39"/>
      <c r="AZ528" s="39"/>
      <c r="BA528" s="39"/>
      <c r="BB528" s="39"/>
      <c r="BC528" s="39"/>
      <c r="BD528" s="39"/>
      <c r="BE528" s="39"/>
      <c r="BF528" s="39"/>
      <c r="BG528" s="39"/>
      <c r="BH528" s="39"/>
      <c r="BI528" s="39"/>
      <c r="BJ528" s="39"/>
      <c r="BK528" s="39"/>
      <c r="BL528" s="39"/>
      <c r="BM528" s="39"/>
      <c r="BN528" s="39"/>
    </row>
    <row r="529" spans="1:66" ht="15" customHeigh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27">
        <v>427</v>
      </c>
      <c r="M529" s="30" t="s">
        <v>842</v>
      </c>
      <c r="N529" s="27" t="s">
        <v>843</v>
      </c>
      <c r="O529" s="27">
        <v>106261</v>
      </c>
      <c r="P529" s="50" t="s">
        <v>61</v>
      </c>
      <c r="Q529" s="27">
        <f t="shared" ref="Q529:S529" si="532">IFERROR(VLOOKUP(P529,B$8:E$125,2,0),0)</f>
        <v>723103</v>
      </c>
      <c r="R529" s="27" t="str">
        <f t="shared" si="532"/>
        <v>MOT.05.</v>
      </c>
      <c r="S529" s="341" t="str">
        <f t="shared" si="532"/>
        <v>Obsługa, diagnozowanie oraz naprawa pojazdów samochodowych</v>
      </c>
      <c r="T529" s="187" t="s">
        <v>1353</v>
      </c>
      <c r="U529" s="79">
        <v>3</v>
      </c>
      <c r="V529" s="79">
        <v>0</v>
      </c>
      <c r="W529" s="27" t="s">
        <v>161</v>
      </c>
      <c r="X529" s="79">
        <v>0</v>
      </c>
      <c r="Y529" s="79">
        <v>0</v>
      </c>
      <c r="Z529" s="279" t="str">
        <f t="shared" si="436"/>
        <v>Głogowskie Centrum Kształcenia Zawodowego w Głogowie</v>
      </c>
      <c r="AA529" s="61" t="s">
        <v>204</v>
      </c>
      <c r="AB529" s="38"/>
      <c r="AC529" s="38"/>
      <c r="AD529" s="38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39"/>
      <c r="AW529" s="39"/>
      <c r="AX529" s="39"/>
      <c r="AY529" s="39"/>
      <c r="AZ529" s="39"/>
      <c r="BA529" s="39"/>
      <c r="BB529" s="39"/>
      <c r="BC529" s="39"/>
      <c r="BD529" s="39"/>
      <c r="BE529" s="39"/>
      <c r="BF529" s="39"/>
      <c r="BG529" s="39"/>
      <c r="BH529" s="39"/>
      <c r="BI529" s="39"/>
      <c r="BJ529" s="39"/>
      <c r="BK529" s="39"/>
      <c r="BL529" s="39"/>
      <c r="BM529" s="39"/>
      <c r="BN529" s="39"/>
    </row>
    <row r="530" spans="1:66" ht="15" customHeigh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27">
        <v>642</v>
      </c>
      <c r="M530" s="50" t="s">
        <v>1097</v>
      </c>
      <c r="N530" s="27" t="s">
        <v>1098</v>
      </c>
      <c r="O530" s="27">
        <v>84241</v>
      </c>
      <c r="P530" s="50" t="s">
        <v>254</v>
      </c>
      <c r="Q530" s="27">
        <f t="shared" ref="Q530:S530" si="533">IFERROR(VLOOKUP(P530,B$8:E$125,2,0),0)</f>
        <v>722204</v>
      </c>
      <c r="R530" s="27" t="str">
        <f t="shared" si="533"/>
        <v>MEC.08.</v>
      </c>
      <c r="S530" s="341" t="str">
        <f t="shared" si="533"/>
        <v>Wykonywanie i naprawa elementów maszyn, urządzeń i narzędzi</v>
      </c>
      <c r="T530" s="181" t="s">
        <v>160</v>
      </c>
      <c r="U530" s="79">
        <v>3</v>
      </c>
      <c r="V530" s="79">
        <v>0</v>
      </c>
      <c r="W530" s="78" t="s">
        <v>33</v>
      </c>
      <c r="X530" s="79">
        <v>3</v>
      </c>
      <c r="Y530" s="79">
        <v>0</v>
      </c>
      <c r="Z530" s="279" t="str">
        <f t="shared" si="436"/>
        <v>Centrum Kształcenia Zawodowego w Świdnicy, 58-105 Świdnica, ul. Gen. Władysława Sikorskiego 41</v>
      </c>
      <c r="AA530" s="61" t="s">
        <v>34</v>
      </c>
      <c r="AB530" s="38"/>
      <c r="AC530" s="38"/>
      <c r="AD530" s="38"/>
      <c r="AE530" s="39"/>
      <c r="AF530" s="39"/>
      <c r="AG530" s="39"/>
      <c r="AH530" s="39"/>
      <c r="AI530" s="39"/>
      <c r="AJ530" s="39"/>
      <c r="AK530" s="39"/>
      <c r="AL530" s="39"/>
      <c r="AM530" s="39"/>
      <c r="AN530" s="39"/>
      <c r="AO530" s="39"/>
      <c r="AP530" s="39"/>
      <c r="AQ530" s="39"/>
      <c r="AR530" s="39"/>
      <c r="AS530" s="39"/>
      <c r="AT530" s="39"/>
      <c r="AU530" s="39"/>
      <c r="AV530" s="39"/>
      <c r="AW530" s="39"/>
      <c r="AX530" s="39"/>
      <c r="AY530" s="39"/>
      <c r="AZ530" s="39"/>
      <c r="BA530" s="39"/>
      <c r="BB530" s="39"/>
      <c r="BC530" s="39"/>
      <c r="BD530" s="39"/>
      <c r="BE530" s="39"/>
      <c r="BF530" s="39"/>
      <c r="BG530" s="39"/>
      <c r="BH530" s="39"/>
      <c r="BI530" s="39"/>
      <c r="BJ530" s="39"/>
      <c r="BK530" s="39"/>
      <c r="BL530" s="39"/>
      <c r="BM530" s="39"/>
      <c r="BN530" s="39"/>
    </row>
    <row r="531" spans="1:66" ht="15" customHeigh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27">
        <v>645</v>
      </c>
      <c r="M531" s="50" t="s">
        <v>1097</v>
      </c>
      <c r="N531" s="27" t="s">
        <v>1098</v>
      </c>
      <c r="O531" s="27">
        <v>84241</v>
      </c>
      <c r="P531" s="50" t="s">
        <v>124</v>
      </c>
      <c r="Q531" s="27">
        <f t="shared" ref="Q531:S531" si="534">IFERROR(VLOOKUP(P531,B$8:E$125,2,0),0)</f>
        <v>722307</v>
      </c>
      <c r="R531" s="27" t="str">
        <f t="shared" si="534"/>
        <v>MEC.05.</v>
      </c>
      <c r="S531" s="341" t="str">
        <f t="shared" si="534"/>
        <v> Użytkowanie obrabiarek skrawających</v>
      </c>
      <c r="T531" s="187" t="s">
        <v>140</v>
      </c>
      <c r="U531" s="79">
        <v>2</v>
      </c>
      <c r="V531" s="78">
        <v>0</v>
      </c>
      <c r="W531" s="79" t="s">
        <v>33</v>
      </c>
      <c r="X531" s="79">
        <v>2</v>
      </c>
      <c r="Y531" s="79">
        <v>0</v>
      </c>
      <c r="Z531" s="30" t="str">
        <f t="shared" si="436"/>
        <v>Centrum Kształcenia Zawodowego w Świdnicy, 58-105 Świdnica, ul. Gen. Władysława Sikorskiego 41</v>
      </c>
      <c r="AA531" s="61" t="s">
        <v>34</v>
      </c>
      <c r="AB531" s="38"/>
      <c r="AC531" s="38"/>
      <c r="AD531" s="38"/>
      <c r="AE531" s="39"/>
      <c r="AF531" s="39"/>
      <c r="AG531" s="39"/>
      <c r="AH531" s="39"/>
      <c r="AI531" s="39"/>
      <c r="AJ531" s="39"/>
      <c r="AK531" s="39"/>
      <c r="AL531" s="39"/>
      <c r="AM531" s="39"/>
      <c r="AN531" s="39"/>
      <c r="AO531" s="39"/>
      <c r="AP531" s="39"/>
      <c r="AQ531" s="39"/>
      <c r="AR531" s="39"/>
      <c r="AS531" s="39"/>
      <c r="AT531" s="39"/>
      <c r="AU531" s="317"/>
      <c r="AV531" s="39"/>
      <c r="AW531" s="39"/>
      <c r="AX531" s="39"/>
      <c r="AY531" s="39"/>
      <c r="AZ531" s="39"/>
      <c r="BA531" s="39"/>
      <c r="BB531" s="39"/>
      <c r="BC531" s="39"/>
      <c r="BD531" s="39"/>
      <c r="BE531" s="39"/>
      <c r="BF531" s="39"/>
      <c r="BG531" s="39"/>
      <c r="BH531" s="39"/>
      <c r="BI531" s="39"/>
      <c r="BJ531" s="39"/>
      <c r="BK531" s="39"/>
      <c r="BL531" s="39"/>
      <c r="BM531" s="39"/>
      <c r="BN531" s="39"/>
    </row>
    <row r="532" spans="1:66" ht="15" customHeigh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27">
        <v>430</v>
      </c>
      <c r="M532" s="30" t="s">
        <v>842</v>
      </c>
      <c r="N532" s="27" t="s">
        <v>843</v>
      </c>
      <c r="O532" s="27">
        <v>106261</v>
      </c>
      <c r="P532" s="50" t="s">
        <v>327</v>
      </c>
      <c r="Q532" s="27">
        <f t="shared" ref="Q532:S532" si="535">IFERROR(VLOOKUP(P532,B$8:E$125,2,0),0)</f>
        <v>742118</v>
      </c>
      <c r="R532" s="27" t="str">
        <f t="shared" si="535"/>
        <v>ELM.03.</v>
      </c>
      <c r="S532" s="341" t="str">
        <f t="shared" si="535"/>
        <v>Montaż, uruchamianie i konserwacja urządzeń i systemów mechatronicznych</v>
      </c>
      <c r="T532" s="187" t="s">
        <v>140</v>
      </c>
      <c r="U532" s="79">
        <v>1</v>
      </c>
      <c r="V532" s="79">
        <v>0</v>
      </c>
      <c r="W532" s="27" t="s">
        <v>161</v>
      </c>
      <c r="X532" s="79">
        <v>1</v>
      </c>
      <c r="Y532" s="79">
        <v>0</v>
      </c>
      <c r="Z532" s="30" t="str">
        <f t="shared" si="436"/>
        <v>Centrum Kształcenia Zawodowego i Ustawicznego, 67-400 Wschowa, Plac Kosynierów 1</v>
      </c>
      <c r="AA532" s="61" t="s">
        <v>181</v>
      </c>
      <c r="AB532" s="38"/>
      <c r="AC532" s="38"/>
      <c r="AD532" s="38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9" t="s">
        <v>1350</v>
      </c>
      <c r="AV532" s="39"/>
      <c r="AW532" s="39"/>
      <c r="AX532" s="39"/>
      <c r="AY532" s="39"/>
      <c r="AZ532" s="39"/>
      <c r="BA532" s="39"/>
      <c r="BB532" s="39"/>
      <c r="BC532" s="39"/>
      <c r="BD532" s="39"/>
      <c r="BE532" s="39"/>
      <c r="BF532" s="39"/>
      <c r="BG532" s="39"/>
      <c r="BH532" s="39"/>
      <c r="BI532" s="39"/>
      <c r="BJ532" s="39"/>
      <c r="BK532" s="39"/>
      <c r="BL532" s="39"/>
      <c r="BM532" s="39"/>
      <c r="BN532" s="39"/>
    </row>
    <row r="533" spans="1:66" ht="15" customHeigh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27">
        <v>289</v>
      </c>
      <c r="M533" s="50" t="s">
        <v>694</v>
      </c>
      <c r="N533" s="27" t="s">
        <v>695</v>
      </c>
      <c r="O533" s="27">
        <v>107344</v>
      </c>
      <c r="P533" s="50" t="s">
        <v>31</v>
      </c>
      <c r="Q533" s="27">
        <f t="shared" ref="Q533:S533" si="536">IFERROR(VLOOKUP(P533,B$8:E$125,2,0),0)</f>
        <v>751201</v>
      </c>
      <c r="R533" s="27" t="str">
        <f t="shared" si="536"/>
        <v>SPC.01.</v>
      </c>
      <c r="S533" s="341" t="str">
        <f t="shared" si="536"/>
        <v>Produkcja wyrobów cukierniczych</v>
      </c>
      <c r="T533" s="78" t="s">
        <v>1354</v>
      </c>
      <c r="U533" s="34">
        <v>5</v>
      </c>
      <c r="V533" s="34">
        <v>5</v>
      </c>
      <c r="W533" s="27" t="s">
        <v>161</v>
      </c>
      <c r="X533" s="79">
        <v>2</v>
      </c>
      <c r="Y533" s="79">
        <v>2</v>
      </c>
      <c r="Z533" s="279" t="str">
        <f t="shared" si="436"/>
        <v>Centrum Kształcenia Zawodowego i Ustawicznego w Legnicy, ul. Lotnicza 26, 59-220 Legnica</v>
      </c>
      <c r="AA533" s="61" t="s">
        <v>111</v>
      </c>
      <c r="AB533" s="38"/>
      <c r="AC533" s="38"/>
      <c r="AD533" s="38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39"/>
      <c r="AW533" s="39"/>
      <c r="AX533" s="39"/>
      <c r="AY533" s="39"/>
      <c r="AZ533" s="39"/>
      <c r="BA533" s="39"/>
      <c r="BB533" s="39"/>
      <c r="BC533" s="39"/>
      <c r="BD533" s="39"/>
      <c r="BE533" s="39"/>
      <c r="BF533" s="39"/>
      <c r="BG533" s="39"/>
      <c r="BH533" s="39"/>
      <c r="BI533" s="39"/>
      <c r="BJ533" s="39"/>
      <c r="BK533" s="39"/>
      <c r="BL533" s="39"/>
      <c r="BM533" s="39"/>
      <c r="BN533" s="39"/>
    </row>
    <row r="534" spans="1:66" ht="15" customHeigh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27">
        <v>290</v>
      </c>
      <c r="M534" s="50" t="s">
        <v>694</v>
      </c>
      <c r="N534" s="27" t="s">
        <v>695</v>
      </c>
      <c r="O534" s="27">
        <v>107344</v>
      </c>
      <c r="P534" s="50" t="s">
        <v>44</v>
      </c>
      <c r="Q534" s="27">
        <f t="shared" ref="Q534:S534" si="537">IFERROR(VLOOKUP(P534,B$8:E$125,2,0),0)</f>
        <v>514101</v>
      </c>
      <c r="R534" s="27" t="str">
        <f t="shared" si="537"/>
        <v>FRK.01.</v>
      </c>
      <c r="S534" s="341" t="str">
        <f t="shared" si="537"/>
        <v>Wykonywanie usług fryzjerskich</v>
      </c>
      <c r="T534" s="245" t="s">
        <v>140</v>
      </c>
      <c r="U534" s="34">
        <v>9</v>
      </c>
      <c r="V534" s="34">
        <v>8</v>
      </c>
      <c r="W534" s="27" t="s">
        <v>161</v>
      </c>
      <c r="X534" s="34">
        <v>4</v>
      </c>
      <c r="Y534" s="34">
        <v>4</v>
      </c>
      <c r="Z534" s="279" t="str">
        <f t="shared" si="436"/>
        <v>Centrum Kształcenia Zawodowego i Ustawicznego w Legnicy, ul. Lotnicza 26, 59-220 Legnica</v>
      </c>
      <c r="AA534" s="61" t="s">
        <v>111</v>
      </c>
      <c r="AB534" s="38"/>
      <c r="AC534" s="38"/>
      <c r="AD534" s="38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39"/>
      <c r="AW534" s="39"/>
      <c r="AX534" s="39"/>
      <c r="AY534" s="39"/>
      <c r="AZ534" s="39"/>
      <c r="BA534" s="39"/>
      <c r="BB534" s="39"/>
      <c r="BC534" s="39"/>
      <c r="BD534" s="39"/>
      <c r="BE534" s="39"/>
      <c r="BF534" s="39"/>
      <c r="BG534" s="39"/>
      <c r="BH534" s="39"/>
      <c r="BI534" s="39"/>
      <c r="BJ534" s="39"/>
      <c r="BK534" s="39"/>
      <c r="BL534" s="39"/>
      <c r="BM534" s="39"/>
      <c r="BN534" s="39"/>
    </row>
    <row r="535" spans="1:66" ht="15" customHeigh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27">
        <v>291</v>
      </c>
      <c r="M535" s="50" t="s">
        <v>694</v>
      </c>
      <c r="N535" s="27" t="s">
        <v>695</v>
      </c>
      <c r="O535" s="27">
        <v>107344</v>
      </c>
      <c r="P535" s="47" t="s">
        <v>44</v>
      </c>
      <c r="Q535" s="27">
        <f t="shared" ref="Q535:S535" si="538">IFERROR(VLOOKUP(P535,B$8:E$125,2,0),0)</f>
        <v>514101</v>
      </c>
      <c r="R535" s="27" t="str">
        <f t="shared" si="538"/>
        <v>FRK.01.</v>
      </c>
      <c r="S535" s="341" t="str">
        <f t="shared" si="538"/>
        <v>Wykonywanie usług fryzjerskich</v>
      </c>
      <c r="T535" s="245" t="s">
        <v>140</v>
      </c>
      <c r="U535" s="34">
        <v>2</v>
      </c>
      <c r="V535" s="34">
        <v>2</v>
      </c>
      <c r="W535" s="137" t="s">
        <v>161</v>
      </c>
      <c r="X535" s="34">
        <v>1</v>
      </c>
      <c r="Y535" s="34">
        <v>1</v>
      </c>
      <c r="Z535" s="30" t="str">
        <f t="shared" si="436"/>
        <v>Centrum Kształcenia Zawodowego i Ustawicznego w Legnicy, ul. Lotnicza 26, 59-220 Legnica</v>
      </c>
      <c r="AA535" s="37" t="s">
        <v>111</v>
      </c>
      <c r="AB535" s="38"/>
      <c r="AC535" s="38"/>
      <c r="AD535" s="38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39"/>
      <c r="AW535" s="39"/>
      <c r="AX535" s="39"/>
      <c r="AY535" s="39"/>
      <c r="AZ535" s="39"/>
      <c r="BA535" s="39"/>
      <c r="BB535" s="39"/>
      <c r="BC535" s="39"/>
      <c r="BD535" s="39"/>
      <c r="BE535" s="39"/>
      <c r="BF535" s="39"/>
      <c r="BG535" s="39"/>
      <c r="BH535" s="39"/>
      <c r="BI535" s="39"/>
      <c r="BJ535" s="39"/>
      <c r="BK535" s="39"/>
      <c r="BL535" s="39"/>
      <c r="BM535" s="39"/>
      <c r="BN535" s="39"/>
    </row>
    <row r="536" spans="1:66" ht="15" customHeigh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27">
        <v>292</v>
      </c>
      <c r="M536" s="50" t="s">
        <v>694</v>
      </c>
      <c r="N536" s="27" t="s">
        <v>695</v>
      </c>
      <c r="O536" s="27">
        <v>107344</v>
      </c>
      <c r="P536" s="50" t="s">
        <v>74</v>
      </c>
      <c r="Q536" s="27">
        <f t="shared" ref="Q536:S536" si="539">IFERROR(VLOOKUP(P536,B$8:E$125,2,0),0)</f>
        <v>522301</v>
      </c>
      <c r="R536" s="27" t="str">
        <f t="shared" si="539"/>
        <v>HAN.01.</v>
      </c>
      <c r="S536" s="341" t="str">
        <f t="shared" si="539"/>
        <v>Prowadzenie sprzedaży</v>
      </c>
      <c r="T536" s="245" t="s">
        <v>216</v>
      </c>
      <c r="U536" s="34">
        <v>8</v>
      </c>
      <c r="V536" s="34">
        <v>7</v>
      </c>
      <c r="W536" s="27" t="s">
        <v>161</v>
      </c>
      <c r="X536" s="79">
        <v>0</v>
      </c>
      <c r="Y536" s="79">
        <v>0</v>
      </c>
      <c r="Z536" s="30" t="str">
        <f t="shared" si="436"/>
        <v>Centrum Kształcenia Zawodowego i Ustawicznego w Legnicy, ul. Lotnicza 26, 59-220 Legnica</v>
      </c>
      <c r="AA536" s="61" t="s">
        <v>111</v>
      </c>
      <c r="AB536" s="38"/>
      <c r="AC536" s="38"/>
      <c r="AD536" s="38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39"/>
      <c r="AW536" s="39"/>
      <c r="AX536" s="39"/>
      <c r="AY536" s="39"/>
      <c r="AZ536" s="39"/>
      <c r="BA536" s="39"/>
      <c r="BB536" s="39"/>
      <c r="BC536" s="39"/>
      <c r="BD536" s="39"/>
      <c r="BE536" s="39"/>
      <c r="BF536" s="39"/>
      <c r="BG536" s="39"/>
      <c r="BH536" s="39"/>
      <c r="BI536" s="39"/>
      <c r="BJ536" s="39"/>
      <c r="BK536" s="39"/>
      <c r="BL536" s="39"/>
      <c r="BM536" s="39"/>
      <c r="BN536" s="39"/>
    </row>
    <row r="537" spans="1:66" ht="15" customHeigh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27">
        <v>294</v>
      </c>
      <c r="M537" s="50" t="s">
        <v>694</v>
      </c>
      <c r="N537" s="27" t="s">
        <v>695</v>
      </c>
      <c r="O537" s="27">
        <v>107344</v>
      </c>
      <c r="P537" s="50" t="s">
        <v>61</v>
      </c>
      <c r="Q537" s="27">
        <f t="shared" ref="Q537:S537" si="540">IFERROR(VLOOKUP(P537,B$8:E$125,2,0),0)</f>
        <v>723103</v>
      </c>
      <c r="R537" s="27" t="str">
        <f t="shared" si="540"/>
        <v>MOT.05.</v>
      </c>
      <c r="S537" s="341" t="str">
        <f t="shared" si="540"/>
        <v>Obsługa, diagnozowanie oraz naprawa pojazdów samochodowych</v>
      </c>
      <c r="T537" s="187" t="s">
        <v>1353</v>
      </c>
      <c r="U537" s="34">
        <v>14</v>
      </c>
      <c r="V537" s="79">
        <v>0</v>
      </c>
      <c r="W537" s="27" t="s">
        <v>33</v>
      </c>
      <c r="X537" s="79">
        <v>0</v>
      </c>
      <c r="Y537" s="79">
        <v>0</v>
      </c>
      <c r="Z537" s="30" t="str">
        <f t="shared" si="436"/>
        <v>Głogowskie Centrum Kształcenia Zawodowego w Głogowie</v>
      </c>
      <c r="AA537" s="61" t="s">
        <v>204</v>
      </c>
      <c r="AB537" s="38"/>
      <c r="AC537" s="38"/>
      <c r="AD537" s="38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39"/>
      <c r="AW537" s="39"/>
      <c r="AX537" s="39"/>
      <c r="AY537" s="39"/>
      <c r="AZ537" s="39"/>
      <c r="BA537" s="39"/>
      <c r="BB537" s="39"/>
      <c r="BC537" s="39"/>
      <c r="BD537" s="39"/>
      <c r="BE537" s="39"/>
      <c r="BF537" s="39"/>
      <c r="BG537" s="39"/>
      <c r="BH537" s="39"/>
      <c r="BI537" s="39"/>
      <c r="BJ537" s="39"/>
      <c r="BK537" s="39"/>
      <c r="BL537" s="39"/>
      <c r="BM537" s="39"/>
      <c r="BN537" s="39"/>
    </row>
    <row r="538" spans="1:66" ht="15" customHeigh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27">
        <v>295</v>
      </c>
      <c r="M538" s="50" t="s">
        <v>694</v>
      </c>
      <c r="N538" s="27" t="s">
        <v>695</v>
      </c>
      <c r="O538" s="27">
        <v>107344</v>
      </c>
      <c r="P538" s="50" t="s">
        <v>298</v>
      </c>
      <c r="Q538" s="27">
        <f t="shared" ref="Q538:S538" si="541">IFERROR(VLOOKUP(P538,B$8:E$125,2,0),0)</f>
        <v>723318</v>
      </c>
      <c r="R538" s="27" t="str">
        <f t="shared" si="541"/>
        <v>TKO.09.</v>
      </c>
      <c r="S538" s="341" t="str">
        <f t="shared" si="541"/>
        <v xml:space="preserve"> Wykonywanie robót związanych z utrzymaniem i naprawą pojazdów kolejowych</v>
      </c>
      <c r="T538" s="351" t="s">
        <v>1372</v>
      </c>
      <c r="U538" s="79">
        <v>2</v>
      </c>
      <c r="V538" s="79">
        <v>1</v>
      </c>
      <c r="W538" s="27" t="s">
        <v>161</v>
      </c>
      <c r="X538" s="79">
        <v>0</v>
      </c>
      <c r="Y538" s="79">
        <v>0</v>
      </c>
      <c r="Z538" s="30">
        <f>IFERROR(VLOOKUP(AA538,AH$8:AI$42,2,0),0)</f>
        <v>0</v>
      </c>
      <c r="AA538" s="61" t="s">
        <v>227</v>
      </c>
      <c r="AB538" s="38"/>
      <c r="AC538" s="38"/>
      <c r="AD538" s="38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39"/>
      <c r="AW538" s="39"/>
      <c r="AX538" s="39"/>
      <c r="AY538" s="39"/>
      <c r="AZ538" s="39"/>
      <c r="BA538" s="39"/>
      <c r="BB538" s="39"/>
      <c r="BC538" s="39"/>
      <c r="BD538" s="39"/>
      <c r="BE538" s="39"/>
      <c r="BF538" s="39"/>
      <c r="BG538" s="39"/>
      <c r="BH538" s="39"/>
      <c r="BI538" s="39"/>
      <c r="BJ538" s="39"/>
      <c r="BK538" s="39"/>
      <c r="BL538" s="39"/>
      <c r="BM538" s="39"/>
      <c r="BN538" s="39"/>
    </row>
    <row r="539" spans="1:66" ht="15" customHeigh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27">
        <v>296</v>
      </c>
      <c r="M539" s="50" t="s">
        <v>694</v>
      </c>
      <c r="N539" s="27" t="s">
        <v>695</v>
      </c>
      <c r="O539" s="27">
        <v>107344</v>
      </c>
      <c r="P539" s="50" t="s">
        <v>137</v>
      </c>
      <c r="Q539" s="27">
        <f t="shared" ref="Q539:S539" si="542">IFERROR(VLOOKUP(P539,B$8:E$125,2,0),0)</f>
        <v>741203</v>
      </c>
      <c r="R539" s="27" t="str">
        <f t="shared" si="542"/>
        <v>MOT.02.</v>
      </c>
      <c r="S539" s="341" t="str">
        <f t="shared" si="542"/>
        <v>Obsługa, diagnozowanie oraz naprawa mechatronicznych systemów pojazdów samochodowych</v>
      </c>
      <c r="T539" s="371" t="s">
        <v>1250</v>
      </c>
      <c r="U539" s="79">
        <v>6</v>
      </c>
      <c r="V539" s="79">
        <v>0</v>
      </c>
      <c r="W539" s="348" t="s">
        <v>161</v>
      </c>
      <c r="X539" s="79">
        <v>6</v>
      </c>
      <c r="Y539" s="79">
        <v>0</v>
      </c>
      <c r="Z539" s="342" t="str">
        <f t="shared" ref="Z539:Z551" si="543">IFERROR(VLOOKUP(AA539,AH$8:AI$35,2,0),0)</f>
        <v>Centrum Kształcenia Zawodowego i Ustawicznego, 67-400 Wschowa, Plac Kosynierów 1</v>
      </c>
      <c r="AA539" s="61" t="s">
        <v>181</v>
      </c>
      <c r="AB539" s="7" t="s">
        <v>81</v>
      </c>
      <c r="AC539" s="38"/>
      <c r="AD539" s="38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39"/>
      <c r="AW539" s="39"/>
      <c r="AX539" s="39"/>
      <c r="AY539" s="39"/>
      <c r="AZ539" s="39"/>
      <c r="BA539" s="39"/>
      <c r="BB539" s="39"/>
      <c r="BC539" s="39"/>
      <c r="BD539" s="39"/>
      <c r="BE539" s="39"/>
      <c r="BF539" s="39"/>
      <c r="BG539" s="39"/>
      <c r="BH539" s="39"/>
      <c r="BI539" s="39"/>
      <c r="BJ539" s="39"/>
      <c r="BK539" s="39"/>
      <c r="BL539" s="39"/>
      <c r="BM539" s="39"/>
      <c r="BN539" s="39"/>
    </row>
    <row r="540" spans="1:66" ht="15" customHeigh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27">
        <v>297</v>
      </c>
      <c r="M540" s="50" t="s">
        <v>694</v>
      </c>
      <c r="N540" s="27" t="s">
        <v>695</v>
      </c>
      <c r="O540" s="27">
        <v>107344</v>
      </c>
      <c r="P540" s="50" t="s">
        <v>129</v>
      </c>
      <c r="Q540" s="27">
        <f t="shared" ref="Q540:S540" si="544">IFERROR(VLOOKUP(P540,B$8:E$125,2,0),0)</f>
        <v>741201</v>
      </c>
      <c r="R540" s="27" t="str">
        <f t="shared" si="544"/>
        <v>ELE.01.</v>
      </c>
      <c r="S540" s="341" t="str">
        <f t="shared" si="544"/>
        <v> Montaż i obsługa maszyn i urządzeń elektrycznych</v>
      </c>
      <c r="T540" s="187" t="s">
        <v>216</v>
      </c>
      <c r="U540" s="79">
        <v>2</v>
      </c>
      <c r="V540" s="79">
        <v>0</v>
      </c>
      <c r="W540" s="27" t="s">
        <v>161</v>
      </c>
      <c r="X540" s="79">
        <v>2</v>
      </c>
      <c r="Y540" s="79">
        <v>0</v>
      </c>
      <c r="Z540" s="36" t="str">
        <f t="shared" si="543"/>
        <v>Centrum Kształcenia Zawodowego i Ustawicznego, 67-400 Wschowa, Plac Kosynierów 1</v>
      </c>
      <c r="AA540" s="61" t="s">
        <v>181</v>
      </c>
      <c r="AB540" s="7" t="s">
        <v>81</v>
      </c>
      <c r="AC540" s="38"/>
      <c r="AD540" s="38"/>
      <c r="AE540" s="1"/>
      <c r="AF540" s="1"/>
      <c r="AG540" s="6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9" t="s">
        <v>1370</v>
      </c>
      <c r="AV540" s="39"/>
      <c r="AW540" s="39"/>
      <c r="AX540" s="39"/>
      <c r="AY540" s="39"/>
      <c r="AZ540" s="39"/>
      <c r="BA540" s="39"/>
      <c r="BB540" s="39"/>
      <c r="BC540" s="39"/>
      <c r="BD540" s="39"/>
      <c r="BE540" s="39"/>
      <c r="BF540" s="39"/>
      <c r="BG540" s="39"/>
      <c r="BH540" s="39"/>
      <c r="BI540" s="39"/>
      <c r="BJ540" s="39"/>
      <c r="BK540" s="39"/>
      <c r="BL540" s="39"/>
      <c r="BM540" s="39"/>
      <c r="BN540" s="39"/>
    </row>
    <row r="541" spans="1:66" ht="15" customHeigh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27">
        <v>298</v>
      </c>
      <c r="M541" s="50" t="s">
        <v>694</v>
      </c>
      <c r="N541" s="27" t="s">
        <v>695</v>
      </c>
      <c r="O541" s="27">
        <v>107344</v>
      </c>
      <c r="P541" s="50" t="s">
        <v>57</v>
      </c>
      <c r="Q541" s="27">
        <f t="shared" ref="Q541:S541" si="545">IFERROR(VLOOKUP(P541,B$8:E$125,2,0),0)</f>
        <v>721306</v>
      </c>
      <c r="R541" s="27" t="str">
        <f t="shared" si="545"/>
        <v>MOT.01.</v>
      </c>
      <c r="S541" s="341" t="str">
        <f t="shared" si="545"/>
        <v>Diagnozowanie i naprawa nadwozi pojazdów samochodowych</v>
      </c>
      <c r="T541" s="373" t="s">
        <v>116</v>
      </c>
      <c r="U541" s="79">
        <v>2</v>
      </c>
      <c r="V541" s="79">
        <v>0</v>
      </c>
      <c r="W541" s="27" t="s">
        <v>161</v>
      </c>
      <c r="X541" s="79">
        <v>2</v>
      </c>
      <c r="Y541" s="79">
        <v>0</v>
      </c>
      <c r="Z541" s="279" t="str">
        <f t="shared" si="543"/>
        <v>Centrum Kształcenia Zawodowego i Ustawicznego, 67-400 Wschowa, Plac Kosynierów 1</v>
      </c>
      <c r="AA541" s="61" t="s">
        <v>181</v>
      </c>
      <c r="AB541" s="38"/>
      <c r="AC541" s="38"/>
      <c r="AD541" s="38"/>
      <c r="AE541" s="1"/>
      <c r="AF541" s="1"/>
      <c r="AG541" s="6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39"/>
      <c r="AW541" s="39"/>
      <c r="AX541" s="39"/>
      <c r="AY541" s="39"/>
      <c r="AZ541" s="39"/>
      <c r="BA541" s="39"/>
      <c r="BB541" s="39"/>
      <c r="BC541" s="39"/>
      <c r="BD541" s="39"/>
      <c r="BE541" s="39"/>
      <c r="BF541" s="39"/>
      <c r="BG541" s="39"/>
      <c r="BH541" s="39"/>
      <c r="BI541" s="39"/>
      <c r="BJ541" s="39"/>
      <c r="BK541" s="39"/>
      <c r="BL541" s="39"/>
      <c r="BM541" s="39"/>
      <c r="BN541" s="39"/>
    </row>
    <row r="542" spans="1:66" ht="15" customHeigh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27">
        <v>299</v>
      </c>
      <c r="M542" s="50" t="s">
        <v>694</v>
      </c>
      <c r="N542" s="27" t="s">
        <v>695</v>
      </c>
      <c r="O542" s="27">
        <v>107344</v>
      </c>
      <c r="P542" s="50" t="s">
        <v>114</v>
      </c>
      <c r="Q542" s="27">
        <f t="shared" ref="Q542:S542" si="546">IFERROR(VLOOKUP(P542,B$8:E$125,2,0),0)</f>
        <v>512001</v>
      </c>
      <c r="R542" s="27" t="str">
        <f t="shared" si="546"/>
        <v>HGT.02.</v>
      </c>
      <c r="S542" s="341" t="str">
        <f t="shared" si="546"/>
        <v> Przygotowanie i wydawanie dań</v>
      </c>
      <c r="T542" s="181" t="s">
        <v>140</v>
      </c>
      <c r="U542" s="79">
        <v>1</v>
      </c>
      <c r="V542" s="79">
        <v>1</v>
      </c>
      <c r="W542" s="27" t="s">
        <v>161</v>
      </c>
      <c r="X542" s="79">
        <v>1</v>
      </c>
      <c r="Y542" s="79">
        <v>1</v>
      </c>
      <c r="Z542" s="279" t="str">
        <f t="shared" si="543"/>
        <v>Centrum Kształcenia Zawodowego i Ustawicznego w Legnicy, ul. Lotnicza 26, 59-220 Legnica</v>
      </c>
      <c r="AA542" s="61" t="s">
        <v>111</v>
      </c>
      <c r="AB542" s="38"/>
      <c r="AC542" s="38"/>
      <c r="AD542" s="38"/>
      <c r="AE542" s="39"/>
      <c r="AF542" s="39"/>
      <c r="AG542" s="6"/>
      <c r="AH542" s="39"/>
      <c r="AI542" s="39"/>
      <c r="AJ542" s="39"/>
      <c r="AK542" s="39"/>
      <c r="AL542" s="39"/>
      <c r="AM542" s="39"/>
      <c r="AN542" s="39"/>
      <c r="AO542" s="39"/>
      <c r="AP542" s="39"/>
      <c r="AQ542" s="39"/>
      <c r="AR542" s="39"/>
      <c r="AS542" s="39"/>
      <c r="AT542" s="39"/>
      <c r="AU542" s="39"/>
      <c r="AV542" s="39"/>
      <c r="AW542" s="39"/>
      <c r="AX542" s="39"/>
      <c r="AY542" s="39"/>
      <c r="AZ542" s="39"/>
      <c r="BA542" s="39"/>
      <c r="BB542" s="39"/>
      <c r="BC542" s="39"/>
      <c r="BD542" s="39"/>
      <c r="BE542" s="39"/>
      <c r="BF542" s="39"/>
      <c r="BG542" s="39"/>
      <c r="BH542" s="39"/>
      <c r="BI542" s="39"/>
      <c r="BJ542" s="39"/>
      <c r="BK542" s="39"/>
      <c r="BL542" s="39"/>
      <c r="BM542" s="39"/>
      <c r="BN542" s="39"/>
    </row>
    <row r="543" spans="1:66" ht="15" customHeigh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27">
        <v>300</v>
      </c>
      <c r="M543" s="50" t="s">
        <v>694</v>
      </c>
      <c r="N543" s="27" t="s">
        <v>695</v>
      </c>
      <c r="O543" s="27">
        <v>107344</v>
      </c>
      <c r="P543" s="50" t="s">
        <v>149</v>
      </c>
      <c r="Q543" s="27">
        <f t="shared" ref="Q543:S543" si="547">IFERROR(VLOOKUP(P543,B$8:E$125,2,0),0)</f>
        <v>713203</v>
      </c>
      <c r="R543" s="27" t="str">
        <f t="shared" si="547"/>
        <v>MOT.03.</v>
      </c>
      <c r="S543" s="341" t="str">
        <f t="shared" si="547"/>
        <v>Diagnozowanie i naprawa powłok lakierniczych</v>
      </c>
      <c r="T543" s="187" t="s">
        <v>140</v>
      </c>
      <c r="U543" s="79">
        <v>1</v>
      </c>
      <c r="V543" s="79">
        <v>0</v>
      </c>
      <c r="W543" s="27" t="s">
        <v>161</v>
      </c>
      <c r="X543" s="79">
        <v>1</v>
      </c>
      <c r="Y543" s="79">
        <v>0</v>
      </c>
      <c r="Z543" s="279" t="str">
        <f t="shared" si="543"/>
        <v>Centrum Kształcenia Zawodowego i Ustawicznego, 67-400 Wschowa, Plac Kosynierów 1</v>
      </c>
      <c r="AA543" s="61" t="s">
        <v>181</v>
      </c>
      <c r="AB543" s="38"/>
      <c r="AC543" s="38"/>
      <c r="AD543" s="38"/>
      <c r="AE543" s="39"/>
      <c r="AF543" s="39"/>
      <c r="AG543" s="6"/>
      <c r="AH543" s="39"/>
      <c r="AI543" s="39"/>
      <c r="AJ543" s="39"/>
      <c r="AK543" s="39"/>
      <c r="AL543" s="39"/>
      <c r="AM543" s="39"/>
      <c r="AN543" s="39"/>
      <c r="AO543" s="39"/>
      <c r="AP543" s="39"/>
      <c r="AQ543" s="39"/>
      <c r="AR543" s="39"/>
      <c r="AS543" s="39"/>
      <c r="AT543" s="39"/>
      <c r="AU543" s="98" t="s">
        <v>1388</v>
      </c>
      <c r="AV543" s="39"/>
      <c r="AW543" s="39"/>
      <c r="AX543" s="39"/>
      <c r="AY543" s="39"/>
      <c r="AZ543" s="39"/>
      <c r="BA543" s="39"/>
      <c r="BB543" s="39"/>
      <c r="BC543" s="39"/>
      <c r="BD543" s="39"/>
      <c r="BE543" s="39"/>
      <c r="BF543" s="39"/>
      <c r="BG543" s="39"/>
      <c r="BH543" s="39"/>
      <c r="BI543" s="39"/>
      <c r="BJ543" s="39"/>
      <c r="BK543" s="39"/>
      <c r="BL543" s="39"/>
      <c r="BM543" s="39"/>
      <c r="BN543" s="39"/>
    </row>
    <row r="544" spans="1:66" ht="15" customHeigh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27">
        <v>647</v>
      </c>
      <c r="M544" s="50" t="s">
        <v>1097</v>
      </c>
      <c r="N544" s="27" t="s">
        <v>1098</v>
      </c>
      <c r="O544" s="27">
        <v>84241</v>
      </c>
      <c r="P544" s="50" t="s">
        <v>92</v>
      </c>
      <c r="Q544" s="27">
        <f t="shared" ref="Q544:S544" si="548">IFERROR(VLOOKUP(P544,B$8:E$125,2,0),0)</f>
        <v>752205</v>
      </c>
      <c r="R544" s="27" t="str">
        <f t="shared" si="548"/>
        <v>DRM.04.</v>
      </c>
      <c r="S544" s="341" t="str">
        <f t="shared" si="548"/>
        <v> Wytwarzanie wyrobów z drewna i materiałów drewnopochodnych</v>
      </c>
      <c r="T544" s="187" t="s">
        <v>366</v>
      </c>
      <c r="U544" s="79">
        <v>1</v>
      </c>
      <c r="V544" s="79">
        <v>0</v>
      </c>
      <c r="W544" s="78" t="s">
        <v>33</v>
      </c>
      <c r="X544" s="79">
        <v>1</v>
      </c>
      <c r="Y544" s="79">
        <v>0</v>
      </c>
      <c r="Z544" s="279" t="str">
        <f t="shared" si="543"/>
        <v>Centrum Kształcenia Zawodowego w Świdnicy, 58-105 Świdnica, ul. Gen. Władysława Sikorskiego 41</v>
      </c>
      <c r="AA544" s="61" t="s">
        <v>34</v>
      </c>
      <c r="AB544" s="7"/>
      <c r="AC544" s="38"/>
      <c r="AD544" s="38"/>
      <c r="AE544" s="39"/>
      <c r="AF544" s="39"/>
      <c r="AG544" s="39"/>
      <c r="AH544" s="39"/>
      <c r="AI544" s="39"/>
      <c r="AJ544" s="39"/>
      <c r="AK544" s="39"/>
      <c r="AL544" s="39"/>
      <c r="AM544" s="39"/>
      <c r="AN544" s="39"/>
      <c r="AO544" s="39"/>
      <c r="AP544" s="39"/>
      <c r="AQ544" s="39"/>
      <c r="AR544" s="39"/>
      <c r="AS544" s="39"/>
      <c r="AT544" s="39"/>
      <c r="AU544" s="39"/>
      <c r="AV544" s="39"/>
      <c r="AW544" s="39"/>
      <c r="AX544" s="39"/>
      <c r="AY544" s="39"/>
      <c r="AZ544" s="39"/>
      <c r="BA544" s="39"/>
      <c r="BB544" s="39"/>
      <c r="BC544" s="39"/>
      <c r="BD544" s="39"/>
      <c r="BE544" s="39"/>
      <c r="BF544" s="39"/>
      <c r="BG544" s="39"/>
      <c r="BH544" s="39"/>
      <c r="BI544" s="39"/>
      <c r="BJ544" s="39"/>
      <c r="BK544" s="39"/>
      <c r="BL544" s="39"/>
      <c r="BM544" s="39"/>
      <c r="BN544" s="39"/>
    </row>
    <row r="545" spans="1:66" ht="15" customHeigh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27">
        <v>302</v>
      </c>
      <c r="M545" s="50" t="s">
        <v>702</v>
      </c>
      <c r="N545" s="27" t="s">
        <v>703</v>
      </c>
      <c r="O545" s="27">
        <v>109021</v>
      </c>
      <c r="P545" s="50" t="s">
        <v>114</v>
      </c>
      <c r="Q545" s="27">
        <f t="shared" ref="Q545:S545" si="549">IFERROR(VLOOKUP(P545,B$8:E$125,2,0),0)</f>
        <v>512001</v>
      </c>
      <c r="R545" s="27" t="str">
        <f t="shared" si="549"/>
        <v>HGT.02.</v>
      </c>
      <c r="S545" s="341" t="str">
        <f t="shared" si="549"/>
        <v> Przygotowanie i wydawanie dań</v>
      </c>
      <c r="T545" s="43" t="s">
        <v>234</v>
      </c>
      <c r="U545" s="347">
        <v>0</v>
      </c>
      <c r="V545" s="375">
        <v>0</v>
      </c>
      <c r="W545" s="27" t="s">
        <v>33</v>
      </c>
      <c r="X545" s="34">
        <v>0</v>
      </c>
      <c r="Y545" s="34">
        <v>0</v>
      </c>
      <c r="Z545" s="279" t="str">
        <f t="shared" si="543"/>
        <v>Centrum Kształcenia Zawodowego w Kłodzkiej Szkole Przedsiębiorczości w Kłodzku, ul. Szkolna 8, 57-300 Kłodzko</v>
      </c>
      <c r="AA545" s="61" t="s">
        <v>71</v>
      </c>
      <c r="AB545" s="38"/>
      <c r="AC545" s="38"/>
      <c r="AD545" s="38"/>
      <c r="AE545" s="39"/>
      <c r="AF545" s="39"/>
      <c r="AG545" s="6"/>
      <c r="AH545" s="39"/>
      <c r="AI545" s="39"/>
      <c r="AJ545" s="39"/>
      <c r="AK545" s="39"/>
      <c r="AL545" s="39"/>
      <c r="AM545" s="39"/>
      <c r="AN545" s="39"/>
      <c r="AO545" s="39"/>
      <c r="AP545" s="39"/>
      <c r="AQ545" s="39"/>
      <c r="AR545" s="39"/>
      <c r="AS545" s="39"/>
      <c r="AT545" s="39"/>
      <c r="AU545" s="98" t="s">
        <v>1370</v>
      </c>
      <c r="AV545" s="39"/>
      <c r="AW545" s="39"/>
      <c r="AX545" s="39"/>
      <c r="AY545" s="39"/>
      <c r="AZ545" s="39"/>
      <c r="BA545" s="39"/>
      <c r="BB545" s="39"/>
      <c r="BC545" s="39"/>
      <c r="BD545" s="39"/>
      <c r="BE545" s="39"/>
      <c r="BF545" s="39"/>
      <c r="BG545" s="39"/>
      <c r="BH545" s="39"/>
      <c r="BI545" s="39"/>
      <c r="BJ545" s="39"/>
      <c r="BK545" s="39"/>
      <c r="BL545" s="39"/>
      <c r="BM545" s="39"/>
      <c r="BN545" s="39"/>
    </row>
    <row r="546" spans="1:66" ht="15" customHeigh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27">
        <v>303</v>
      </c>
      <c r="M546" s="50" t="s">
        <v>702</v>
      </c>
      <c r="N546" s="27" t="s">
        <v>703</v>
      </c>
      <c r="O546" s="27">
        <v>109021</v>
      </c>
      <c r="P546" s="50" t="s">
        <v>114</v>
      </c>
      <c r="Q546" s="27">
        <f t="shared" ref="Q546:S546" si="550">IFERROR(VLOOKUP(P546,B$8:E$125,2,0),0)</f>
        <v>512001</v>
      </c>
      <c r="R546" s="27" t="str">
        <f t="shared" si="550"/>
        <v>HGT.02.</v>
      </c>
      <c r="S546" s="341" t="str">
        <f t="shared" si="550"/>
        <v> Przygotowanie i wydawanie dań</v>
      </c>
      <c r="T546" s="78" t="s">
        <v>89</v>
      </c>
      <c r="U546" s="375">
        <v>3</v>
      </c>
      <c r="V546" s="375">
        <v>3</v>
      </c>
      <c r="W546" s="137" t="s">
        <v>33</v>
      </c>
      <c r="X546" s="34">
        <v>3</v>
      </c>
      <c r="Y546" s="34">
        <v>3</v>
      </c>
      <c r="Z546" s="30" t="str">
        <f t="shared" si="543"/>
        <v>Centrum Kształcenia Zawodowego i Ustawicznego w Legnicy, ul. Lotnicza 26, 59-220 Legnica</v>
      </c>
      <c r="AA546" s="61" t="s">
        <v>111</v>
      </c>
      <c r="AB546" s="38"/>
      <c r="AC546" s="38"/>
      <c r="AD546" s="38"/>
      <c r="AE546" s="39"/>
      <c r="AF546" s="39"/>
      <c r="AG546" s="6"/>
      <c r="AH546" s="39"/>
      <c r="AI546" s="39"/>
      <c r="AJ546" s="39"/>
      <c r="AK546" s="39"/>
      <c r="AL546" s="39"/>
      <c r="AM546" s="39"/>
      <c r="AN546" s="39"/>
      <c r="AO546" s="39"/>
      <c r="AP546" s="39"/>
      <c r="AQ546" s="39"/>
      <c r="AR546" s="39"/>
      <c r="AS546" s="39"/>
      <c r="AT546" s="39"/>
      <c r="AU546" s="39"/>
      <c r="AV546" s="39"/>
      <c r="AW546" s="39"/>
      <c r="AX546" s="39"/>
      <c r="AY546" s="39"/>
      <c r="AZ546" s="39"/>
      <c r="BA546" s="39"/>
      <c r="BB546" s="39"/>
      <c r="BC546" s="39"/>
      <c r="BD546" s="39"/>
      <c r="BE546" s="39"/>
      <c r="BF546" s="39"/>
      <c r="BG546" s="39"/>
      <c r="BH546" s="39"/>
      <c r="BI546" s="39"/>
      <c r="BJ546" s="39"/>
      <c r="BK546" s="39"/>
      <c r="BL546" s="39"/>
      <c r="BM546" s="39"/>
      <c r="BN546" s="39"/>
    </row>
    <row r="547" spans="1:66" ht="15" customHeigh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27">
        <v>304</v>
      </c>
      <c r="M547" s="50" t="s">
        <v>702</v>
      </c>
      <c r="N547" s="27" t="s">
        <v>703</v>
      </c>
      <c r="O547" s="27">
        <v>109021</v>
      </c>
      <c r="P547" s="50" t="s">
        <v>74</v>
      </c>
      <c r="Q547" s="27">
        <f t="shared" ref="Q547:S547" si="551">IFERROR(VLOOKUP(P547,B$8:E$125,2,0),0)</f>
        <v>522301</v>
      </c>
      <c r="R547" s="27" t="str">
        <f t="shared" si="551"/>
        <v>HAN.01.</v>
      </c>
      <c r="S547" s="341" t="str">
        <f t="shared" si="551"/>
        <v>Prowadzenie sprzedaży</v>
      </c>
      <c r="T547" s="78" t="s">
        <v>1354</v>
      </c>
      <c r="U547" s="376">
        <v>1</v>
      </c>
      <c r="V547" s="376">
        <v>0</v>
      </c>
      <c r="W547" s="137" t="s">
        <v>33</v>
      </c>
      <c r="X547" s="79">
        <v>1</v>
      </c>
      <c r="Y547" s="79">
        <v>0</v>
      </c>
      <c r="Z547" s="309" t="str">
        <f t="shared" si="543"/>
        <v>Centrum Kształcenia Zawodowego i Ustawicznego w Legnicy, ul. Lotnicza 26, 59-220 Legnica</v>
      </c>
      <c r="AA547" s="61" t="s">
        <v>111</v>
      </c>
      <c r="AB547" s="38"/>
      <c r="AC547" s="7"/>
      <c r="AD547" s="38"/>
      <c r="AE547" s="39"/>
      <c r="AF547" s="39"/>
      <c r="AG547" s="6"/>
      <c r="AH547" s="39"/>
      <c r="AI547" s="39"/>
      <c r="AJ547" s="39"/>
      <c r="AK547" s="39"/>
      <c r="AL547" s="39"/>
      <c r="AM547" s="39"/>
      <c r="AN547" s="39"/>
      <c r="AO547" s="39"/>
      <c r="AP547" s="39"/>
      <c r="AQ547" s="39"/>
      <c r="AR547" s="39"/>
      <c r="AS547" s="39"/>
      <c r="AT547" s="39"/>
      <c r="AU547" s="39"/>
      <c r="AV547" s="39"/>
      <c r="AW547" s="39"/>
      <c r="AX547" s="39"/>
      <c r="AY547" s="39"/>
      <c r="AZ547" s="39"/>
      <c r="BA547" s="39"/>
      <c r="BB547" s="39"/>
      <c r="BC547" s="39"/>
      <c r="BD547" s="39"/>
      <c r="BE547" s="39"/>
      <c r="BF547" s="39"/>
      <c r="BG547" s="39"/>
      <c r="BH547" s="39"/>
      <c r="BI547" s="39"/>
      <c r="BJ547" s="39"/>
      <c r="BK547" s="39"/>
      <c r="BL547" s="39"/>
      <c r="BM547" s="39"/>
      <c r="BN547" s="39"/>
    </row>
    <row r="548" spans="1:66" ht="15" customHeigh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27">
        <v>305</v>
      </c>
      <c r="M548" s="50" t="s">
        <v>702</v>
      </c>
      <c r="N548" s="27" t="s">
        <v>703</v>
      </c>
      <c r="O548" s="27">
        <v>109021</v>
      </c>
      <c r="P548" s="50" t="s">
        <v>44</v>
      </c>
      <c r="Q548" s="27">
        <f t="shared" ref="Q548:S548" si="552">IFERROR(VLOOKUP(P548,B$8:E$125,2,0),0)</f>
        <v>514101</v>
      </c>
      <c r="R548" s="27" t="str">
        <f t="shared" si="552"/>
        <v>FRK.01.</v>
      </c>
      <c r="S548" s="341" t="str">
        <f t="shared" si="552"/>
        <v>Wykonywanie usług fryzjerskich</v>
      </c>
      <c r="T548" s="245" t="s">
        <v>140</v>
      </c>
      <c r="U548" s="376">
        <v>2</v>
      </c>
      <c r="V548" s="376">
        <v>1</v>
      </c>
      <c r="W548" s="27" t="s">
        <v>33</v>
      </c>
      <c r="X548" s="79">
        <v>2</v>
      </c>
      <c r="Y548" s="79">
        <v>1</v>
      </c>
      <c r="Z548" s="30" t="str">
        <f t="shared" si="543"/>
        <v>Centrum Kształcenia Zawodowego i Ustawicznego w Legnicy, ul. Lotnicza 26, 59-220 Legnica</v>
      </c>
      <c r="AA548" s="61" t="s">
        <v>111</v>
      </c>
      <c r="AB548" s="38"/>
      <c r="AC548" s="38"/>
      <c r="AD548" s="38"/>
      <c r="AE548" s="39"/>
      <c r="AF548" s="39"/>
      <c r="AG548" s="6"/>
      <c r="AH548" s="39"/>
      <c r="AI548" s="39"/>
      <c r="AJ548" s="39"/>
      <c r="AK548" s="39"/>
      <c r="AL548" s="39"/>
      <c r="AM548" s="39"/>
      <c r="AN548" s="39"/>
      <c r="AO548" s="39"/>
      <c r="AP548" s="39"/>
      <c r="AQ548" s="39"/>
      <c r="AR548" s="39"/>
      <c r="AS548" s="39"/>
      <c r="AT548" s="39"/>
      <c r="AU548" s="39"/>
      <c r="AV548" s="39"/>
      <c r="AW548" s="39"/>
      <c r="AX548" s="39"/>
      <c r="AY548" s="39"/>
      <c r="AZ548" s="39"/>
      <c r="BA548" s="39"/>
      <c r="BB548" s="39"/>
      <c r="BC548" s="39"/>
      <c r="BD548" s="39"/>
      <c r="BE548" s="39"/>
      <c r="BF548" s="39"/>
      <c r="BG548" s="39"/>
      <c r="BH548" s="39"/>
      <c r="BI548" s="39"/>
      <c r="BJ548" s="39"/>
      <c r="BK548" s="39"/>
      <c r="BL548" s="39"/>
      <c r="BM548" s="39"/>
      <c r="BN548" s="39"/>
    </row>
    <row r="549" spans="1:66" ht="15" customHeigh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27">
        <v>651</v>
      </c>
      <c r="M549" s="50" t="s">
        <v>1335</v>
      </c>
      <c r="N549" s="27" t="s">
        <v>1110</v>
      </c>
      <c r="O549" s="27">
        <v>14530</v>
      </c>
      <c r="P549" s="50" t="s">
        <v>44</v>
      </c>
      <c r="Q549" s="27">
        <f t="shared" ref="Q549:S549" si="553">IFERROR(VLOOKUP(P549,B$8:E$125,2,0),0)</f>
        <v>514101</v>
      </c>
      <c r="R549" s="27" t="str">
        <f t="shared" si="553"/>
        <v>FRK.01.</v>
      </c>
      <c r="S549" s="341" t="str">
        <f t="shared" si="553"/>
        <v>Wykonywanie usług fryzjerskich</v>
      </c>
      <c r="T549" s="187" t="s">
        <v>116</v>
      </c>
      <c r="U549" s="34">
        <v>1</v>
      </c>
      <c r="V549" s="79">
        <v>0</v>
      </c>
      <c r="W549" s="78" t="s">
        <v>33</v>
      </c>
      <c r="X549" s="79">
        <v>0</v>
      </c>
      <c r="Y549" s="79">
        <v>0</v>
      </c>
      <c r="Z549" s="30" t="str">
        <f t="shared" si="543"/>
        <v>Centrum Kształcenia Zawodowego w Świdnicy, 58-105 Świdnica, ul. Gen. Władysława Sikorskiego 41</v>
      </c>
      <c r="AA549" s="61" t="s">
        <v>34</v>
      </c>
      <c r="AB549" s="66"/>
      <c r="AC549" s="38"/>
      <c r="AD549" s="38"/>
      <c r="AE549" s="39"/>
      <c r="AF549" s="39"/>
      <c r="AG549" s="39"/>
      <c r="AH549" s="39"/>
      <c r="AI549" s="39"/>
      <c r="AJ549" s="39"/>
      <c r="AK549" s="39"/>
      <c r="AL549" s="39"/>
      <c r="AM549" s="39"/>
      <c r="AN549" s="39"/>
      <c r="AO549" s="39"/>
      <c r="AP549" s="39"/>
      <c r="AQ549" s="39"/>
      <c r="AR549" s="39"/>
      <c r="AS549" s="39"/>
      <c r="AT549" s="39"/>
      <c r="AU549" s="39"/>
      <c r="AV549" s="317"/>
      <c r="AW549" s="39"/>
      <c r="AX549" s="39"/>
      <c r="AY549" s="39"/>
      <c r="AZ549" s="39"/>
      <c r="BA549" s="39"/>
      <c r="BB549" s="39"/>
      <c r="BC549" s="39"/>
      <c r="BD549" s="39"/>
      <c r="BE549" s="39"/>
      <c r="BF549" s="39"/>
      <c r="BG549" s="39"/>
      <c r="BH549" s="39"/>
      <c r="BI549" s="39"/>
      <c r="BJ549" s="39"/>
      <c r="BK549" s="39"/>
      <c r="BL549" s="39"/>
      <c r="BM549" s="39"/>
      <c r="BN549" s="39"/>
    </row>
    <row r="550" spans="1:66" ht="15" customHeigh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27">
        <v>308</v>
      </c>
      <c r="M550" s="50" t="s">
        <v>702</v>
      </c>
      <c r="N550" s="27" t="s">
        <v>703</v>
      </c>
      <c r="O550" s="27">
        <v>109021</v>
      </c>
      <c r="P550" s="50" t="s">
        <v>68</v>
      </c>
      <c r="Q550" s="27">
        <f t="shared" ref="Q550:S550" si="554">IFERROR(VLOOKUP(P550,B$8:E$125,2,0),0)</f>
        <v>962907</v>
      </c>
      <c r="R550" s="27" t="str">
        <f t="shared" si="554"/>
        <v>HGT.03.</v>
      </c>
      <c r="S550" s="341" t="str">
        <f t="shared" si="554"/>
        <v>Obsługa gości w obiekcie świadczącym usługi hotelarskie</v>
      </c>
      <c r="T550" s="205" t="s">
        <v>234</v>
      </c>
      <c r="U550" s="79">
        <v>2</v>
      </c>
      <c r="V550" s="79">
        <v>0</v>
      </c>
      <c r="W550" s="27" t="s">
        <v>161</v>
      </c>
      <c r="X550" s="79">
        <v>2</v>
      </c>
      <c r="Y550" s="79">
        <v>0</v>
      </c>
      <c r="Z550" s="30" t="str">
        <f t="shared" si="543"/>
        <v>Centrum Kształcenia Zawodowego w Kłodzkiej Szkole Przedsiębiorczości w Kłodzku, ul. Szkolna 8, 57-300 Kłodzko</v>
      </c>
      <c r="AA550" s="61" t="s">
        <v>71</v>
      </c>
      <c r="AB550" s="66"/>
      <c r="AC550" s="38"/>
      <c r="AD550" s="38"/>
      <c r="AE550" s="39"/>
      <c r="AF550" s="39"/>
      <c r="AG550" s="6"/>
      <c r="AH550" s="39"/>
      <c r="AI550" s="39"/>
      <c r="AJ550" s="39"/>
      <c r="AK550" s="39"/>
      <c r="AL550" s="39"/>
      <c r="AM550" s="39"/>
      <c r="AN550" s="39"/>
      <c r="AO550" s="39"/>
      <c r="AP550" s="39"/>
      <c r="AQ550" s="39"/>
      <c r="AR550" s="39"/>
      <c r="AS550" s="39"/>
      <c r="AT550" s="39"/>
      <c r="AU550" s="98" t="s">
        <v>1370</v>
      </c>
      <c r="AV550" s="39"/>
      <c r="AW550" s="39"/>
      <c r="AX550" s="39"/>
      <c r="AY550" s="39"/>
      <c r="AZ550" s="39"/>
      <c r="BA550" s="39"/>
      <c r="BB550" s="39"/>
      <c r="BC550" s="39"/>
      <c r="BD550" s="39"/>
      <c r="BE550" s="39"/>
      <c r="BF550" s="39"/>
      <c r="BG550" s="39"/>
      <c r="BH550" s="39"/>
      <c r="BI550" s="39"/>
      <c r="BJ550" s="39"/>
      <c r="BK550" s="39"/>
      <c r="BL550" s="39"/>
      <c r="BM550" s="39"/>
      <c r="BN550" s="39"/>
    </row>
    <row r="551" spans="1:66" ht="15" customHeigh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27">
        <v>309</v>
      </c>
      <c r="M551" s="50" t="s">
        <v>702</v>
      </c>
      <c r="N551" s="27" t="s">
        <v>703</v>
      </c>
      <c r="O551" s="27">
        <v>109021</v>
      </c>
      <c r="P551" s="50" t="s">
        <v>237</v>
      </c>
      <c r="Q551" s="27">
        <f t="shared" ref="Q551:S551" si="555">IFERROR(VLOOKUP(P551,B$8:E$125,2,0),0)</f>
        <v>513101</v>
      </c>
      <c r="R551" s="27" t="str">
        <f t="shared" si="555"/>
        <v>HGT.01.</v>
      </c>
      <c r="S551" s="341" t="str">
        <f t="shared" si="555"/>
        <v>Wykonywanie usług kelnerskich</v>
      </c>
      <c r="T551" s="204" t="s">
        <v>1364</v>
      </c>
      <c r="U551" s="79">
        <v>3</v>
      </c>
      <c r="V551" s="79">
        <v>1</v>
      </c>
      <c r="W551" s="27" t="s">
        <v>161</v>
      </c>
      <c r="X551" s="79">
        <v>3</v>
      </c>
      <c r="Y551" s="79">
        <v>1</v>
      </c>
      <c r="Z551" s="30" t="str">
        <f t="shared" si="543"/>
        <v>Centrum Kształcenia Zawodowego w Zespole Szkół i Placówek Kształcenia Zawodowego, ul.Botaniczna 66, 65-392  Zielona Góra</v>
      </c>
      <c r="AA551" s="61" t="s">
        <v>81</v>
      </c>
      <c r="AB551" s="66"/>
      <c r="AC551" s="38"/>
      <c r="AD551" s="38"/>
      <c r="AE551" s="39"/>
      <c r="AF551" s="39"/>
      <c r="AG551" s="6"/>
      <c r="AH551" s="39"/>
      <c r="AI551" s="39"/>
      <c r="AJ551" s="39"/>
      <c r="AK551" s="39"/>
      <c r="AL551" s="39"/>
      <c r="AM551" s="39"/>
      <c r="AN551" s="39"/>
      <c r="AO551" s="39"/>
      <c r="AP551" s="39"/>
      <c r="AQ551" s="39"/>
      <c r="AR551" s="39"/>
      <c r="AS551" s="39"/>
      <c r="AT551" s="39"/>
      <c r="AU551" s="39"/>
      <c r="AV551" s="39"/>
      <c r="AW551" s="39"/>
      <c r="AX551" s="39"/>
      <c r="AY551" s="39"/>
      <c r="AZ551" s="39"/>
      <c r="BA551" s="39"/>
      <c r="BB551" s="39"/>
      <c r="BC551" s="39"/>
      <c r="BD551" s="39"/>
      <c r="BE551" s="39"/>
      <c r="BF551" s="39"/>
      <c r="BG551" s="39"/>
      <c r="BH551" s="39"/>
      <c r="BI551" s="39"/>
      <c r="BJ551" s="39"/>
      <c r="BK551" s="39"/>
      <c r="BL551" s="39"/>
      <c r="BM551" s="39"/>
      <c r="BN551" s="39"/>
    </row>
    <row r="552" spans="1:66" ht="15" customHeigh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27">
        <v>209</v>
      </c>
      <c r="M552" s="50" t="s">
        <v>606</v>
      </c>
      <c r="N552" s="27" t="s">
        <v>249</v>
      </c>
      <c r="O552" s="27">
        <v>114708</v>
      </c>
      <c r="P552" s="50" t="s">
        <v>137</v>
      </c>
      <c r="Q552" s="27">
        <f t="shared" ref="Q552:S552" si="556">IFERROR(VLOOKUP(P552,B$8:E$125,2,0),0)</f>
        <v>741203</v>
      </c>
      <c r="R552" s="27" t="str">
        <f t="shared" si="556"/>
        <v>MOT.02.</v>
      </c>
      <c r="S552" s="341" t="str">
        <f t="shared" si="556"/>
        <v>Obsługa, diagnozowanie oraz naprawa mechatronicznych systemów pojazdów samochodowych</v>
      </c>
      <c r="T552" s="371" t="s">
        <v>1250</v>
      </c>
      <c r="U552" s="79">
        <v>8</v>
      </c>
      <c r="V552" s="79">
        <v>0</v>
      </c>
      <c r="W552" s="27" t="s">
        <v>1313</v>
      </c>
      <c r="X552" s="79">
        <v>8</v>
      </c>
      <c r="Y552" s="79">
        <v>0</v>
      </c>
      <c r="Z552" s="30" t="str">
        <f>IFERROR(VLOOKUP(AA552,AH$8:AI$42,2,0),0)</f>
        <v>Centrum Kształcenia Zawodowego i Ustawicznego, 67-400 Wschowa, Plac Kosynierów 1</v>
      </c>
      <c r="AA552" s="61" t="s">
        <v>181</v>
      </c>
      <c r="AB552" s="61" t="s">
        <v>81</v>
      </c>
      <c r="AC552" s="38"/>
      <c r="AD552" s="38"/>
      <c r="AE552" s="39"/>
      <c r="AF552" s="39"/>
      <c r="AG552" s="39"/>
      <c r="AH552" s="39"/>
      <c r="AI552" s="39"/>
      <c r="AJ552" s="39"/>
      <c r="AK552" s="39"/>
      <c r="AL552" s="39"/>
      <c r="AM552" s="39"/>
      <c r="AN552" s="39"/>
      <c r="AO552" s="39"/>
      <c r="AP552" s="39"/>
      <c r="AQ552" s="39"/>
      <c r="AR552" s="39"/>
      <c r="AS552" s="39"/>
      <c r="AT552" s="39"/>
      <c r="AU552" s="39"/>
      <c r="AV552" s="39"/>
      <c r="AW552" s="39"/>
      <c r="AX552" s="39"/>
      <c r="AY552" s="39"/>
      <c r="AZ552" s="39"/>
      <c r="BA552" s="39"/>
      <c r="BB552" s="39"/>
      <c r="BC552" s="39"/>
      <c r="BD552" s="39"/>
      <c r="BE552" s="39"/>
      <c r="BF552" s="39"/>
      <c r="BG552" s="39"/>
      <c r="BH552" s="39"/>
      <c r="BI552" s="39"/>
      <c r="BJ552" s="39"/>
      <c r="BK552" s="39"/>
      <c r="BL552" s="39"/>
      <c r="BM552" s="39"/>
      <c r="BN552" s="39"/>
    </row>
    <row r="553" spans="1:66" ht="15" customHeigh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27">
        <v>210</v>
      </c>
      <c r="M553" s="50" t="s">
        <v>606</v>
      </c>
      <c r="N553" s="27" t="s">
        <v>249</v>
      </c>
      <c r="O553" s="27">
        <v>114708</v>
      </c>
      <c r="P553" s="50" t="s">
        <v>84</v>
      </c>
      <c r="Q553" s="27">
        <f t="shared" ref="Q553:S553" si="557">IFERROR(VLOOKUP(P553,B$8:E$125,2,0),0)</f>
        <v>712101</v>
      </c>
      <c r="R553" s="27" t="str">
        <f t="shared" si="557"/>
        <v>BUD.03.</v>
      </c>
      <c r="S553" s="341" t="str">
        <f t="shared" si="557"/>
        <v>Wykonywanie robót dekarsko-blacharskich</v>
      </c>
      <c r="T553" s="152" t="s">
        <v>1361</v>
      </c>
      <c r="U553" s="79">
        <v>4</v>
      </c>
      <c r="V553" s="79">
        <v>0</v>
      </c>
      <c r="W553" s="27" t="s">
        <v>1313</v>
      </c>
      <c r="X553" s="79">
        <v>4</v>
      </c>
      <c r="Y553" s="79">
        <v>0</v>
      </c>
      <c r="Z553" s="30" t="str">
        <f t="shared" ref="Z553:Z589" si="558">IFERROR(VLOOKUP(AA553,AH$8:AI$35,2,0),0)</f>
        <v>Centrum Kształcenia Zawodowego w Zespole Szkół i Placówek Kształcenia Zawodowego, ul.Botaniczna 66, 65-392  Zielona Góra</v>
      </c>
      <c r="AA553" s="61" t="s">
        <v>81</v>
      </c>
      <c r="AB553" s="66"/>
      <c r="AC553" s="38"/>
      <c r="AD553" s="38"/>
      <c r="AE553" s="39"/>
      <c r="AF553" s="39"/>
      <c r="AG553" s="39"/>
      <c r="AH553" s="39"/>
      <c r="AI553" s="39"/>
      <c r="AJ553" s="39"/>
      <c r="AK553" s="39"/>
      <c r="AL553" s="39"/>
      <c r="AM553" s="39"/>
      <c r="AN553" s="39"/>
      <c r="AO553" s="39"/>
      <c r="AP553" s="39"/>
      <c r="AQ553" s="39"/>
      <c r="AR553" s="39"/>
      <c r="AS553" s="39"/>
      <c r="AT553" s="39"/>
      <c r="AU553" s="39"/>
      <c r="AV553" s="39"/>
      <c r="AW553" s="39"/>
      <c r="AX553" s="39"/>
      <c r="AY553" s="39"/>
      <c r="AZ553" s="39"/>
      <c r="BA553" s="39"/>
      <c r="BB553" s="39"/>
      <c r="BC553" s="39"/>
      <c r="BD553" s="39"/>
      <c r="BE553" s="39"/>
      <c r="BF553" s="39"/>
      <c r="BG553" s="39"/>
      <c r="BH553" s="39"/>
      <c r="BI553" s="39"/>
      <c r="BJ553" s="39"/>
      <c r="BK553" s="39"/>
      <c r="BL553" s="39"/>
      <c r="BM553" s="39"/>
      <c r="BN553" s="39"/>
    </row>
    <row r="554" spans="1:66" ht="15" customHeigh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27">
        <v>211</v>
      </c>
      <c r="M554" s="50" t="s">
        <v>606</v>
      </c>
      <c r="N554" s="27" t="s">
        <v>249</v>
      </c>
      <c r="O554" s="27">
        <v>114708</v>
      </c>
      <c r="P554" s="50" t="s">
        <v>40</v>
      </c>
      <c r="Q554" s="27">
        <f t="shared" ref="Q554:S554" si="559">IFERROR(VLOOKUP(P554,B$8:E$125,2,0),0)</f>
        <v>741103</v>
      </c>
      <c r="R554" s="27" t="str">
        <f t="shared" si="559"/>
        <v>ELE.02.</v>
      </c>
      <c r="S554" s="341" t="str">
        <f t="shared" si="559"/>
        <v>Montaż, uruchamianie i konserwacja instalacji, maszyn i urządzeń elektrycznych</v>
      </c>
      <c r="T554" s="187" t="s">
        <v>140</v>
      </c>
      <c r="U554" s="79">
        <v>7</v>
      </c>
      <c r="V554" s="79">
        <v>0</v>
      </c>
      <c r="W554" s="27" t="s">
        <v>1313</v>
      </c>
      <c r="X554" s="79">
        <v>7</v>
      </c>
      <c r="Y554" s="79">
        <v>0</v>
      </c>
      <c r="Z554" s="36" t="str">
        <f t="shared" si="558"/>
        <v>Centrum Kształcenia Zawodowego w Oleśnicy, ul. Wojska Polskiego 67</v>
      </c>
      <c r="AA554" s="61" t="s">
        <v>134</v>
      </c>
      <c r="AB554" s="7" t="s">
        <v>81</v>
      </c>
      <c r="AC554" s="38"/>
      <c r="AD554" s="38"/>
      <c r="AE554" s="39"/>
      <c r="AF554" s="39"/>
      <c r="AG554" s="39"/>
      <c r="AH554" s="39"/>
      <c r="AI554" s="39"/>
      <c r="AJ554" s="39"/>
      <c r="AK554" s="39"/>
      <c r="AL554" s="39"/>
      <c r="AM554" s="39"/>
      <c r="AN554" s="39"/>
      <c r="AO554" s="39"/>
      <c r="AP554" s="39"/>
      <c r="AQ554" s="39"/>
      <c r="AR554" s="39"/>
      <c r="AS554" s="39"/>
      <c r="AT554" s="39"/>
      <c r="AU554" s="39"/>
      <c r="AV554" s="39"/>
      <c r="AW554" s="39"/>
      <c r="AX554" s="39"/>
      <c r="AY554" s="39"/>
      <c r="AZ554" s="39"/>
      <c r="BA554" s="39"/>
      <c r="BB554" s="39"/>
      <c r="BC554" s="39"/>
      <c r="BD554" s="39"/>
      <c r="BE554" s="39"/>
      <c r="BF554" s="39"/>
      <c r="BG554" s="39"/>
      <c r="BH554" s="39"/>
      <c r="BI554" s="39"/>
      <c r="BJ554" s="39"/>
      <c r="BK554" s="39"/>
      <c r="BL554" s="39"/>
      <c r="BM554" s="39"/>
      <c r="BN554" s="39"/>
    </row>
    <row r="555" spans="1:66" ht="15" customHeigh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27">
        <v>212</v>
      </c>
      <c r="M555" s="50" t="s">
        <v>606</v>
      </c>
      <c r="N555" s="27" t="s">
        <v>249</v>
      </c>
      <c r="O555" s="27">
        <v>114708</v>
      </c>
      <c r="P555" s="50" t="s">
        <v>149</v>
      </c>
      <c r="Q555" s="27">
        <f t="shared" ref="Q555:S555" si="560">IFERROR(VLOOKUP(P555,B$8:E$125,2,0),0)</f>
        <v>713203</v>
      </c>
      <c r="R555" s="27" t="str">
        <f t="shared" si="560"/>
        <v>MOT.03.</v>
      </c>
      <c r="S555" s="341" t="str">
        <f t="shared" si="560"/>
        <v>Diagnozowanie i naprawa powłok lakierniczych</v>
      </c>
      <c r="T555" s="187" t="s">
        <v>216</v>
      </c>
      <c r="U555" s="79">
        <v>7</v>
      </c>
      <c r="V555" s="79">
        <v>0</v>
      </c>
      <c r="W555" s="27" t="s">
        <v>1313</v>
      </c>
      <c r="X555" s="79">
        <v>7</v>
      </c>
      <c r="Y555" s="79">
        <v>0</v>
      </c>
      <c r="Z555" s="30" t="str">
        <f t="shared" si="558"/>
        <v>Centrum Kształcenia Zawodowego w Oleśnicy, ul. Wojska Polskiego 67</v>
      </c>
      <c r="AA555" s="61" t="s">
        <v>134</v>
      </c>
      <c r="AB555" s="7" t="s">
        <v>81</v>
      </c>
      <c r="AC555" s="38"/>
      <c r="AD555" s="38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39"/>
      <c r="AW555" s="39"/>
      <c r="AX555" s="39"/>
      <c r="AY555" s="39"/>
      <c r="AZ555" s="39"/>
      <c r="BA555" s="39"/>
      <c r="BB555" s="39"/>
      <c r="BC555" s="39"/>
      <c r="BD555" s="39"/>
      <c r="BE555" s="39"/>
      <c r="BF555" s="39"/>
      <c r="BG555" s="39"/>
      <c r="BH555" s="39"/>
      <c r="BI555" s="39"/>
      <c r="BJ555" s="39"/>
      <c r="BK555" s="39"/>
      <c r="BL555" s="39"/>
      <c r="BM555" s="39"/>
      <c r="BN555" s="39"/>
    </row>
    <row r="556" spans="1:66" ht="15" customHeigh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27">
        <v>213</v>
      </c>
      <c r="M556" s="50" t="s">
        <v>606</v>
      </c>
      <c r="N556" s="27" t="s">
        <v>249</v>
      </c>
      <c r="O556" s="27">
        <v>114708</v>
      </c>
      <c r="P556" s="50" t="s">
        <v>124</v>
      </c>
      <c r="Q556" s="27">
        <f t="shared" ref="Q556:S556" si="561">IFERROR(VLOOKUP(P556,B$8:E$125,2,0),0)</f>
        <v>722307</v>
      </c>
      <c r="R556" s="27" t="str">
        <f t="shared" si="561"/>
        <v>MEC.05.</v>
      </c>
      <c r="S556" s="341" t="str">
        <f t="shared" si="561"/>
        <v> Użytkowanie obrabiarek skrawających</v>
      </c>
      <c r="T556" s="373" t="s">
        <v>116</v>
      </c>
      <c r="U556" s="79">
        <v>6</v>
      </c>
      <c r="V556" s="79">
        <v>0</v>
      </c>
      <c r="W556" s="27" t="s">
        <v>1313</v>
      </c>
      <c r="X556" s="79">
        <v>6</v>
      </c>
      <c r="Y556" s="79">
        <v>0</v>
      </c>
      <c r="Z556" s="30" t="str">
        <f t="shared" si="558"/>
        <v>Centrum Kształcenia Zawodowego i Ustawicznego, 67-400 Wschowa, Plac Kosynierów 1</v>
      </c>
      <c r="AA556" s="61" t="s">
        <v>181</v>
      </c>
      <c r="AB556" s="7" t="s">
        <v>81</v>
      </c>
      <c r="AC556" s="38"/>
      <c r="AD556" s="38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39"/>
      <c r="AW556" s="39"/>
      <c r="AX556" s="39"/>
      <c r="AY556" s="39"/>
      <c r="AZ556" s="39"/>
      <c r="BA556" s="39"/>
      <c r="BB556" s="39"/>
      <c r="BC556" s="39"/>
      <c r="BD556" s="39"/>
      <c r="BE556" s="39"/>
      <c r="BF556" s="39"/>
      <c r="BG556" s="39"/>
      <c r="BH556" s="39"/>
      <c r="BI556" s="39"/>
      <c r="BJ556" s="39"/>
      <c r="BK556" s="39"/>
      <c r="BL556" s="39"/>
      <c r="BM556" s="39"/>
      <c r="BN556" s="39"/>
    </row>
    <row r="557" spans="1:66" ht="15" customHeigh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27">
        <v>214</v>
      </c>
      <c r="M557" s="50" t="s">
        <v>606</v>
      </c>
      <c r="N557" s="27" t="s">
        <v>249</v>
      </c>
      <c r="O557" s="27">
        <v>114708</v>
      </c>
      <c r="P557" s="50" t="s">
        <v>440</v>
      </c>
      <c r="Q557" s="27">
        <f t="shared" ref="Q557:S557" si="562">IFERROR(VLOOKUP(P557,B$8:E$125,2,0),0)</f>
        <v>814209</v>
      </c>
      <c r="R557" s="27" t="str">
        <f t="shared" si="562"/>
        <v>CHM.01.</v>
      </c>
      <c r="S557" s="341" t="str">
        <f t="shared" si="562"/>
        <v>Obsługa maszyn i urządzeń do przetwórstwa tworzyw sztucznych</v>
      </c>
      <c r="T557" s="152" t="s">
        <v>1361</v>
      </c>
      <c r="U557" s="79">
        <v>2</v>
      </c>
      <c r="V557" s="79">
        <v>0</v>
      </c>
      <c r="W557" s="27" t="s">
        <v>1313</v>
      </c>
      <c r="X557" s="79">
        <v>2</v>
      </c>
      <c r="Y557" s="79">
        <v>0</v>
      </c>
      <c r="Z557" s="279" t="str">
        <f t="shared" si="558"/>
        <v>Centrum Kształcenia Zawodowego w Zespole Szkół i Placówek Kształcenia Zawodowego, ul.Botaniczna 66, 65-392  Zielona Góra</v>
      </c>
      <c r="AA557" s="37" t="s">
        <v>81</v>
      </c>
      <c r="AB557" s="7" t="s">
        <v>81</v>
      </c>
      <c r="AC557" s="38"/>
      <c r="AD557" s="38"/>
      <c r="AE557" s="39"/>
      <c r="AF557" s="39"/>
      <c r="AG557" s="39"/>
      <c r="AH557" s="39"/>
      <c r="AI557" s="39"/>
      <c r="AJ557" s="39"/>
      <c r="AK557" s="39"/>
      <c r="AL557" s="39"/>
      <c r="AM557" s="39"/>
      <c r="AN557" s="39"/>
      <c r="AO557" s="39"/>
      <c r="AP557" s="39"/>
      <c r="AQ557" s="39"/>
      <c r="AR557" s="39"/>
      <c r="AS557" s="39"/>
      <c r="AT557" s="39"/>
      <c r="AU557" s="39"/>
      <c r="AV557" s="39"/>
      <c r="AW557" s="39"/>
      <c r="AX557" s="39"/>
      <c r="AY557" s="39"/>
      <c r="AZ557" s="39"/>
      <c r="BA557" s="39"/>
      <c r="BB557" s="39"/>
      <c r="BC557" s="39"/>
      <c r="BD557" s="39"/>
      <c r="BE557" s="39"/>
      <c r="BF557" s="39"/>
      <c r="BG557" s="39"/>
      <c r="BH557" s="39"/>
      <c r="BI557" s="39"/>
      <c r="BJ557" s="39"/>
      <c r="BK557" s="39"/>
      <c r="BL557" s="39"/>
      <c r="BM557" s="39"/>
      <c r="BN557" s="39"/>
    </row>
    <row r="558" spans="1:66" ht="15" customHeigh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27">
        <v>215</v>
      </c>
      <c r="M558" s="50" t="s">
        <v>606</v>
      </c>
      <c r="N558" s="27" t="s">
        <v>249</v>
      </c>
      <c r="O558" s="27">
        <v>114708</v>
      </c>
      <c r="P558" s="50" t="s">
        <v>254</v>
      </c>
      <c r="Q558" s="27">
        <f t="shared" ref="Q558:S558" si="563">IFERROR(VLOOKUP(P558,B$8:E$125,2,0),0)</f>
        <v>722204</v>
      </c>
      <c r="R558" s="27" t="str">
        <f t="shared" si="563"/>
        <v>MEC.08.</v>
      </c>
      <c r="S558" s="341" t="str">
        <f t="shared" si="563"/>
        <v>Wykonywanie i naprawa elementów maszyn, urządzeń i narzędzi</v>
      </c>
      <c r="T558" s="181" t="s">
        <v>1242</v>
      </c>
      <c r="U558" s="79">
        <v>12</v>
      </c>
      <c r="V558" s="79">
        <v>0</v>
      </c>
      <c r="W558" s="27" t="s">
        <v>1313</v>
      </c>
      <c r="X558" s="79">
        <v>12</v>
      </c>
      <c r="Y558" s="79">
        <v>0</v>
      </c>
      <c r="Z558" s="279" t="str">
        <f t="shared" si="558"/>
        <v>Centrum Kształcenia Zawodowego i Ustawicznego, 67-400 Wschowa, Plac Kosynierów 1</v>
      </c>
      <c r="AA558" s="61" t="s">
        <v>181</v>
      </c>
      <c r="AB558" s="38"/>
      <c r="AC558" s="38"/>
      <c r="AD558" s="38"/>
      <c r="AE558" s="39"/>
      <c r="AF558" s="39"/>
      <c r="AG558" s="39"/>
      <c r="AH558" s="39"/>
      <c r="AI558" s="39"/>
      <c r="AJ558" s="39"/>
      <c r="AK558" s="39"/>
      <c r="AL558" s="39"/>
      <c r="AM558" s="39"/>
      <c r="AN558" s="39"/>
      <c r="AO558" s="39"/>
      <c r="AP558" s="39"/>
      <c r="AQ558" s="39"/>
      <c r="AR558" s="39"/>
      <c r="AS558" s="39"/>
      <c r="AT558" s="39"/>
      <c r="AU558" s="98" t="s">
        <v>1410</v>
      </c>
      <c r="AV558" s="39"/>
      <c r="AW558" s="39"/>
      <c r="AX558" s="39"/>
      <c r="AY558" s="39"/>
      <c r="AZ558" s="39"/>
      <c r="BA558" s="39"/>
      <c r="BB558" s="39"/>
      <c r="BC558" s="39"/>
      <c r="BD558" s="39"/>
      <c r="BE558" s="39"/>
      <c r="BF558" s="39"/>
      <c r="BG558" s="39"/>
      <c r="BH558" s="39"/>
      <c r="BI558" s="39"/>
      <c r="BJ558" s="39"/>
      <c r="BK558" s="39"/>
      <c r="BL558" s="39"/>
      <c r="BM558" s="39"/>
      <c r="BN558" s="39"/>
    </row>
    <row r="559" spans="1:66" ht="15" customHeigh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27">
        <v>671</v>
      </c>
      <c r="M559" s="50" t="s">
        <v>1136</v>
      </c>
      <c r="N559" s="27" t="s">
        <v>1123</v>
      </c>
      <c r="O559" s="27">
        <v>129114</v>
      </c>
      <c r="P559" s="50" t="s">
        <v>149</v>
      </c>
      <c r="Q559" s="27">
        <f t="shared" ref="Q559:S559" si="564">IFERROR(VLOOKUP(P559,B$8:E$125,2,0),0)</f>
        <v>713203</v>
      </c>
      <c r="R559" s="27" t="str">
        <f t="shared" si="564"/>
        <v>MOT.03.</v>
      </c>
      <c r="S559" s="341" t="str">
        <f t="shared" si="564"/>
        <v>Diagnozowanie i naprawa powłok lakierniczych</v>
      </c>
      <c r="T559" s="187" t="s">
        <v>140</v>
      </c>
      <c r="U559" s="79">
        <v>1</v>
      </c>
      <c r="V559" s="79">
        <v>0</v>
      </c>
      <c r="W559" s="27" t="s">
        <v>33</v>
      </c>
      <c r="X559" s="79">
        <v>1</v>
      </c>
      <c r="Y559" s="79">
        <v>0</v>
      </c>
      <c r="Z559" s="279" t="str">
        <f t="shared" si="558"/>
        <v>Centrum Kształcenia Zawodowego i Ustawicznego, 67-400 Wschowa, Plac Kosynierów 1</v>
      </c>
      <c r="AA559" s="61" t="s">
        <v>181</v>
      </c>
      <c r="AB559" s="38"/>
      <c r="AC559" s="38"/>
      <c r="AD559" s="38"/>
      <c r="AE559" s="39"/>
      <c r="AF559" s="39"/>
      <c r="AG559" s="39"/>
      <c r="AH559" s="39"/>
      <c r="AI559" s="39"/>
      <c r="AJ559" s="39"/>
      <c r="AK559" s="39"/>
      <c r="AL559" s="39"/>
      <c r="AM559" s="39"/>
      <c r="AN559" s="39"/>
      <c r="AO559" s="39"/>
      <c r="AP559" s="39"/>
      <c r="AQ559" s="39"/>
      <c r="AR559" s="39"/>
      <c r="AS559" s="39"/>
      <c r="AT559" s="39"/>
      <c r="AU559" s="98" t="s">
        <v>1388</v>
      </c>
      <c r="AV559" s="39"/>
      <c r="AW559" s="39"/>
      <c r="AX559" s="39"/>
      <c r="AY559" s="39"/>
      <c r="AZ559" s="39"/>
      <c r="BA559" s="39"/>
      <c r="BB559" s="39"/>
      <c r="BC559" s="39"/>
      <c r="BD559" s="39"/>
      <c r="BE559" s="39"/>
      <c r="BF559" s="39"/>
      <c r="BG559" s="39"/>
      <c r="BH559" s="39"/>
      <c r="BI559" s="39"/>
      <c r="BJ559" s="39"/>
      <c r="BK559" s="39"/>
      <c r="BL559" s="39"/>
      <c r="BM559" s="39"/>
      <c r="BN559" s="39"/>
    </row>
    <row r="560" spans="1:66" ht="15" customHeigh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27">
        <v>673</v>
      </c>
      <c r="M560" s="50" t="s">
        <v>1136</v>
      </c>
      <c r="N560" s="27" t="s">
        <v>1123</v>
      </c>
      <c r="O560" s="27">
        <v>129114</v>
      </c>
      <c r="P560" s="50" t="s">
        <v>61</v>
      </c>
      <c r="Q560" s="27">
        <f t="shared" ref="Q560:S560" si="565">IFERROR(VLOOKUP(P560,B$8:E$125,2,0),0)</f>
        <v>723103</v>
      </c>
      <c r="R560" s="27" t="str">
        <f t="shared" si="565"/>
        <v>MOT.05.</v>
      </c>
      <c r="S560" s="27" t="str">
        <f t="shared" si="565"/>
        <v>Obsługa, diagnozowanie oraz naprawa pojazdów samochodowych</v>
      </c>
      <c r="T560" s="152" t="s">
        <v>1358</v>
      </c>
      <c r="U560" s="79">
        <v>2</v>
      </c>
      <c r="V560" s="79">
        <v>0</v>
      </c>
      <c r="W560" s="348" t="s">
        <v>33</v>
      </c>
      <c r="X560" s="79">
        <v>0</v>
      </c>
      <c r="Y560" s="79">
        <v>0</v>
      </c>
      <c r="Z560" s="30" t="str">
        <f t="shared" si="558"/>
        <v>Centrum Kształcenia Zawodowego w CKZiU,  ul. Tadeusza Kościuszki 27, 56-100 Wołów</v>
      </c>
      <c r="AA560" s="61" t="s">
        <v>162</v>
      </c>
      <c r="AB560" s="38"/>
      <c r="AC560" s="66"/>
      <c r="AD560" s="38"/>
      <c r="AE560" s="39"/>
      <c r="AF560" s="39"/>
      <c r="AG560" s="39"/>
      <c r="AH560" s="39"/>
      <c r="AI560" s="39"/>
      <c r="AJ560" s="39"/>
      <c r="AK560" s="39"/>
      <c r="AL560" s="39"/>
      <c r="AM560" s="39"/>
      <c r="AN560" s="39"/>
      <c r="AO560" s="39"/>
      <c r="AP560" s="39"/>
      <c r="AQ560" s="39"/>
      <c r="AR560" s="39"/>
      <c r="AS560" s="39"/>
      <c r="AT560" s="39"/>
      <c r="AU560" s="39"/>
      <c r="AV560" s="39"/>
      <c r="AW560" s="39"/>
      <c r="AX560" s="39"/>
      <c r="AY560" s="39"/>
      <c r="AZ560" s="39"/>
      <c r="BA560" s="39"/>
      <c r="BB560" s="39"/>
      <c r="BC560" s="39"/>
      <c r="BD560" s="39"/>
      <c r="BE560" s="39"/>
      <c r="BF560" s="39"/>
      <c r="BG560" s="39"/>
      <c r="BH560" s="39"/>
      <c r="BI560" s="39"/>
      <c r="BJ560" s="39"/>
      <c r="BK560" s="39"/>
      <c r="BL560" s="39"/>
      <c r="BM560" s="39"/>
      <c r="BN560" s="39"/>
    </row>
    <row r="561" spans="1:66" ht="15" customHeigh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27">
        <v>672</v>
      </c>
      <c r="M561" s="50" t="s">
        <v>1420</v>
      </c>
      <c r="N561" s="27" t="s">
        <v>1123</v>
      </c>
      <c r="O561" s="27">
        <v>129114</v>
      </c>
      <c r="P561" s="50" t="s">
        <v>74</v>
      </c>
      <c r="Q561" s="27">
        <f t="shared" ref="Q561:S561" si="566">IFERROR(VLOOKUP(P561,B$8:E$125,2,0),0)</f>
        <v>522301</v>
      </c>
      <c r="R561" s="27" t="str">
        <f t="shared" si="566"/>
        <v>HAN.01.</v>
      </c>
      <c r="S561" s="27" t="str">
        <f t="shared" si="566"/>
        <v>Prowadzenie sprzedaży</v>
      </c>
      <c r="T561" s="152" t="s">
        <v>116</v>
      </c>
      <c r="U561" s="79">
        <v>4</v>
      </c>
      <c r="V561" s="79">
        <v>3</v>
      </c>
      <c r="W561" s="78" t="s">
        <v>33</v>
      </c>
      <c r="X561" s="79">
        <v>4</v>
      </c>
      <c r="Y561" s="79">
        <v>3</v>
      </c>
      <c r="Z561" s="30" t="str">
        <f t="shared" si="558"/>
        <v>Centrum Kształcenia Zawodowego w CKZiU,  ul. Tadeusza Kościuszki 27, 56-100 Wołów</v>
      </c>
      <c r="AA561" s="61" t="s">
        <v>162</v>
      </c>
      <c r="AB561" s="38"/>
      <c r="AC561" s="38"/>
      <c r="AD561" s="38"/>
      <c r="AE561" s="39"/>
      <c r="AF561" s="39"/>
      <c r="AG561" s="39"/>
      <c r="AH561" s="39"/>
      <c r="AI561" s="39"/>
      <c r="AJ561" s="39"/>
      <c r="AK561" s="39"/>
      <c r="AL561" s="39"/>
      <c r="AM561" s="39"/>
      <c r="AN561" s="39"/>
      <c r="AO561" s="39"/>
      <c r="AP561" s="39"/>
      <c r="AQ561" s="39"/>
      <c r="AR561" s="39"/>
      <c r="AS561" s="39"/>
      <c r="AT561" s="39"/>
      <c r="AU561" s="39"/>
      <c r="AV561" s="39"/>
      <c r="AW561" s="39"/>
      <c r="AX561" s="39"/>
      <c r="AY561" s="39"/>
      <c r="AZ561" s="39"/>
      <c r="BA561" s="39"/>
      <c r="BB561" s="39"/>
      <c r="BC561" s="39"/>
      <c r="BD561" s="39"/>
      <c r="BE561" s="39"/>
      <c r="BF561" s="39"/>
      <c r="BG561" s="39"/>
      <c r="BH561" s="39"/>
      <c r="BI561" s="39"/>
      <c r="BJ561" s="39"/>
      <c r="BK561" s="39"/>
      <c r="BL561" s="39"/>
      <c r="BM561" s="39"/>
      <c r="BN561" s="39"/>
    </row>
    <row r="562" spans="1:66" ht="15" customHeigh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27"/>
      <c r="M562" s="50" t="s">
        <v>1420</v>
      </c>
      <c r="N562" s="27" t="s">
        <v>1123</v>
      </c>
      <c r="O562" s="27">
        <v>129114</v>
      </c>
      <c r="P562" s="50" t="s">
        <v>1276</v>
      </c>
      <c r="Q562" s="27">
        <f t="shared" ref="Q562:S562" si="567">IFERROR(VLOOKUP(P562,B$8:E$125,2,0),0)</f>
        <v>741201</v>
      </c>
      <c r="R562" s="27" t="str">
        <f t="shared" si="567"/>
        <v>ELE.01.</v>
      </c>
      <c r="S562" s="27" t="str">
        <f t="shared" si="567"/>
        <v> Montaż i obsługa maszyn i urządzeń elektrycznych</v>
      </c>
      <c r="T562" s="355" t="s">
        <v>216</v>
      </c>
      <c r="U562" s="79">
        <v>1</v>
      </c>
      <c r="V562" s="79">
        <v>0</v>
      </c>
      <c r="W562" s="78" t="s">
        <v>33</v>
      </c>
      <c r="X562" s="79">
        <v>1</v>
      </c>
      <c r="Y562" s="79">
        <v>0</v>
      </c>
      <c r="Z562" s="30" t="str">
        <f t="shared" si="558"/>
        <v>Centrum Kształcenia Zawodowego i Ustawicznego, 67-400 Wschowa, Plac Kosynierów 1</v>
      </c>
      <c r="AA562" s="50" t="s">
        <v>181</v>
      </c>
      <c r="AB562" s="38"/>
      <c r="AC562" s="38"/>
      <c r="AD562" s="38"/>
      <c r="AE562" s="39"/>
      <c r="AF562" s="39"/>
      <c r="AG562" s="39"/>
      <c r="AH562" s="39"/>
      <c r="AI562" s="39"/>
      <c r="AJ562" s="39"/>
      <c r="AK562" s="39"/>
      <c r="AL562" s="39"/>
      <c r="AM562" s="39"/>
      <c r="AN562" s="39"/>
      <c r="AO562" s="39"/>
      <c r="AP562" s="39"/>
      <c r="AQ562" s="39"/>
      <c r="AR562" s="39"/>
      <c r="AS562" s="39"/>
      <c r="AT562" s="39"/>
      <c r="AU562" s="9" t="s">
        <v>1370</v>
      </c>
      <c r="AV562" s="39"/>
      <c r="AW562" s="39"/>
      <c r="AX562" s="39"/>
      <c r="AY562" s="39"/>
      <c r="AZ562" s="39"/>
      <c r="BA562" s="39"/>
      <c r="BB562" s="39"/>
      <c r="BC562" s="39"/>
      <c r="BD562" s="39"/>
      <c r="BE562" s="39"/>
      <c r="BF562" s="39"/>
      <c r="BG562" s="39"/>
      <c r="BH562" s="39"/>
      <c r="BI562" s="39"/>
      <c r="BJ562" s="39"/>
      <c r="BK562" s="39"/>
      <c r="BL562" s="39"/>
      <c r="BM562" s="39"/>
      <c r="BN562" s="39"/>
    </row>
    <row r="563" spans="1:66" ht="15" customHeigh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27">
        <v>652</v>
      </c>
      <c r="M563" s="50" t="s">
        <v>1335</v>
      </c>
      <c r="N563" s="27" t="s">
        <v>1110</v>
      </c>
      <c r="O563" s="27">
        <v>14530</v>
      </c>
      <c r="P563" s="50" t="s">
        <v>74</v>
      </c>
      <c r="Q563" s="27">
        <f t="shared" ref="Q563:S563" si="568">IFERROR(VLOOKUP(P563,B$8:E$125,2,0),0)</f>
        <v>522301</v>
      </c>
      <c r="R563" s="27" t="str">
        <f t="shared" si="568"/>
        <v>HAN.01.</v>
      </c>
      <c r="S563" s="341" t="str">
        <f t="shared" si="568"/>
        <v>Prowadzenie sprzedaży</v>
      </c>
      <c r="T563" s="187" t="s">
        <v>160</v>
      </c>
      <c r="U563" s="79">
        <v>9</v>
      </c>
      <c r="V563" s="34">
        <v>8</v>
      </c>
      <c r="W563" s="81" t="s">
        <v>33</v>
      </c>
      <c r="X563" s="79">
        <v>0</v>
      </c>
      <c r="Y563" s="79">
        <v>0</v>
      </c>
      <c r="Z563" s="30" t="str">
        <f t="shared" si="558"/>
        <v>Centrum Kształcenia Zawodowego w Świdnicy, 58-105 Świdnica, ul. Gen. Władysława Sikorskiego 41</v>
      </c>
      <c r="AA563" s="61" t="s">
        <v>34</v>
      </c>
      <c r="AB563" s="38"/>
      <c r="AC563" s="38"/>
      <c r="AD563" s="38"/>
      <c r="AE563" s="39"/>
      <c r="AF563" s="39"/>
      <c r="AG563" s="39"/>
      <c r="AH563" s="39"/>
      <c r="AI563" s="39"/>
      <c r="AJ563" s="39"/>
      <c r="AK563" s="39"/>
      <c r="AL563" s="39"/>
      <c r="AM563" s="39"/>
      <c r="AN563" s="39"/>
      <c r="AO563" s="39"/>
      <c r="AP563" s="39"/>
      <c r="AQ563" s="39"/>
      <c r="AR563" s="39"/>
      <c r="AS563" s="39"/>
      <c r="AT563" s="39"/>
      <c r="AU563" s="39"/>
      <c r="AV563" s="39"/>
      <c r="AW563" s="39"/>
      <c r="AX563" s="39"/>
      <c r="AY563" s="39"/>
      <c r="AZ563" s="39"/>
      <c r="BA563" s="39"/>
      <c r="BB563" s="39"/>
      <c r="BC563" s="39"/>
      <c r="BD563" s="39"/>
      <c r="BE563" s="39"/>
      <c r="BF563" s="39"/>
      <c r="BG563" s="39"/>
      <c r="BH563" s="39"/>
      <c r="BI563" s="39"/>
      <c r="BJ563" s="39"/>
      <c r="BK563" s="39"/>
      <c r="BL563" s="39"/>
      <c r="BM563" s="39"/>
      <c r="BN563" s="39"/>
    </row>
    <row r="564" spans="1:66" ht="15" customHeigh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27">
        <v>242</v>
      </c>
      <c r="M564" s="41" t="s">
        <v>1379</v>
      </c>
      <c r="N564" s="117" t="s">
        <v>649</v>
      </c>
      <c r="O564" s="117">
        <v>263259</v>
      </c>
      <c r="P564" s="50" t="s">
        <v>61</v>
      </c>
      <c r="Q564" s="27">
        <f t="shared" ref="Q564:S564" si="569">IFERROR(VLOOKUP(P564,B$8:E$125,2,0),0)</f>
        <v>723103</v>
      </c>
      <c r="R564" s="27" t="str">
        <f t="shared" si="569"/>
        <v>MOT.05.</v>
      </c>
      <c r="S564" s="341" t="str">
        <f t="shared" si="569"/>
        <v>Obsługa, diagnozowanie oraz naprawa pojazdów samochodowych</v>
      </c>
      <c r="T564" s="42" t="s">
        <v>1215</v>
      </c>
      <c r="U564" s="79">
        <v>1</v>
      </c>
      <c r="V564" s="79">
        <v>0</v>
      </c>
      <c r="W564" s="27" t="s">
        <v>33</v>
      </c>
      <c r="X564" s="79">
        <v>1</v>
      </c>
      <c r="Y564" s="79">
        <v>0</v>
      </c>
      <c r="Z564" s="279" t="str">
        <f t="shared" si="558"/>
        <v>Centrum Kształcenia Zawodowego w Kłodzkiej Szkole Przedsiębiorczości w Kłodzku, ul. Szkolna 8, 57-300 Kłodzko</v>
      </c>
      <c r="AA564" s="61" t="s">
        <v>71</v>
      </c>
      <c r="AB564" s="38"/>
      <c r="AC564" s="38"/>
      <c r="AD564" s="38"/>
      <c r="AE564" s="39"/>
      <c r="AF564" s="39"/>
      <c r="AG564" s="39"/>
      <c r="AH564" s="39"/>
      <c r="AI564" s="39"/>
      <c r="AJ564" s="39"/>
      <c r="AK564" s="39"/>
      <c r="AL564" s="39"/>
      <c r="AM564" s="39"/>
      <c r="AN564" s="39"/>
      <c r="AO564" s="39"/>
      <c r="AP564" s="39"/>
      <c r="AQ564" s="39"/>
      <c r="AR564" s="39"/>
      <c r="AS564" s="39"/>
      <c r="AT564" s="39"/>
      <c r="AU564" s="98"/>
      <c r="AV564" s="39"/>
      <c r="AW564" s="39"/>
      <c r="AX564" s="39"/>
      <c r="AY564" s="39"/>
      <c r="AZ564" s="39"/>
      <c r="BA564" s="39"/>
      <c r="BB564" s="39"/>
      <c r="BC564" s="39"/>
      <c r="BD564" s="39"/>
      <c r="BE564" s="39"/>
      <c r="BF564" s="39"/>
      <c r="BG564" s="39"/>
      <c r="BH564" s="39"/>
      <c r="BI564" s="39"/>
      <c r="BJ564" s="39"/>
      <c r="BK564" s="39"/>
      <c r="BL564" s="39"/>
      <c r="BM564" s="39"/>
      <c r="BN564" s="39"/>
    </row>
    <row r="565" spans="1:66" ht="15" customHeigh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27">
        <v>243</v>
      </c>
      <c r="M565" s="41" t="s">
        <v>1379</v>
      </c>
      <c r="N565" s="117" t="s">
        <v>649</v>
      </c>
      <c r="O565" s="117">
        <v>263259</v>
      </c>
      <c r="P565" s="50" t="s">
        <v>44</v>
      </c>
      <c r="Q565" s="27">
        <f t="shared" ref="Q565:S565" si="570">IFERROR(VLOOKUP(P565,B$8:E$125,2,0),0)</f>
        <v>514101</v>
      </c>
      <c r="R565" s="27" t="str">
        <f t="shared" si="570"/>
        <v>FRK.01.</v>
      </c>
      <c r="S565" s="341" t="str">
        <f t="shared" si="570"/>
        <v>Wykonywanie usług fryzjerskich</v>
      </c>
      <c r="T565" s="43" t="s">
        <v>1220</v>
      </c>
      <c r="U565" s="79">
        <v>1</v>
      </c>
      <c r="V565" s="79">
        <v>1</v>
      </c>
      <c r="W565" s="27" t="s">
        <v>161</v>
      </c>
      <c r="X565" s="79">
        <v>1</v>
      </c>
      <c r="Y565" s="79">
        <v>1</v>
      </c>
      <c r="Z565" s="30" t="str">
        <f t="shared" si="558"/>
        <v>Centrum Kształcenia Zawodowego w Kłodzkiej Szkole Przedsiębiorczości w Kłodzku, ul. Szkolna 8, 57-300 Kłodzko</v>
      </c>
      <c r="AA565" s="61" t="s">
        <v>71</v>
      </c>
      <c r="AB565" s="38"/>
      <c r="AC565" s="38"/>
      <c r="AD565" s="38"/>
      <c r="AE565" s="39"/>
      <c r="AF565" s="39"/>
      <c r="AG565" s="39"/>
      <c r="AH565" s="39"/>
      <c r="AI565" s="39"/>
      <c r="AJ565" s="39"/>
      <c r="AK565" s="39"/>
      <c r="AL565" s="39"/>
      <c r="AM565" s="39"/>
      <c r="AN565" s="39"/>
      <c r="AO565" s="39"/>
      <c r="AP565" s="39"/>
      <c r="AQ565" s="39"/>
      <c r="AR565" s="39"/>
      <c r="AS565" s="39"/>
      <c r="AT565" s="39"/>
      <c r="AU565" s="98"/>
      <c r="AV565" s="39"/>
      <c r="AW565" s="39"/>
      <c r="AX565" s="39"/>
      <c r="AY565" s="39"/>
      <c r="AZ565" s="39"/>
      <c r="BA565" s="39"/>
      <c r="BB565" s="39"/>
      <c r="BC565" s="39"/>
      <c r="BD565" s="39"/>
      <c r="BE565" s="39"/>
      <c r="BF565" s="39"/>
      <c r="BG565" s="39"/>
      <c r="BH565" s="39"/>
      <c r="BI565" s="39"/>
      <c r="BJ565" s="39"/>
      <c r="BK565" s="39"/>
      <c r="BL565" s="39"/>
      <c r="BM565" s="39"/>
      <c r="BN565" s="39"/>
    </row>
    <row r="566" spans="1:66" ht="15" customHeigh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27">
        <v>244</v>
      </c>
      <c r="M566" s="50" t="s">
        <v>1379</v>
      </c>
      <c r="N566" s="27" t="s">
        <v>649</v>
      </c>
      <c r="O566" s="27">
        <v>263259</v>
      </c>
      <c r="P566" s="50" t="s">
        <v>109</v>
      </c>
      <c r="Q566" s="27">
        <f t="shared" ref="Q566:S566" si="571">IFERROR(VLOOKUP(P566,B$8:E$125,2,0),0)</f>
        <v>753105</v>
      </c>
      <c r="R566" s="27" t="str">
        <f t="shared" si="571"/>
        <v>MOD.03.</v>
      </c>
      <c r="S566" s="341" t="str">
        <f t="shared" si="571"/>
        <v>Projektowanie i wytwarzanie wyrobów odzieżowych</v>
      </c>
      <c r="T566" s="245" t="s">
        <v>341</v>
      </c>
      <c r="U566" s="34">
        <v>3</v>
      </c>
      <c r="V566" s="34">
        <v>3</v>
      </c>
      <c r="W566" s="81" t="s">
        <v>161</v>
      </c>
      <c r="X566" s="34">
        <v>3</v>
      </c>
      <c r="Y566" s="34">
        <v>3</v>
      </c>
      <c r="Z566" s="30" t="str">
        <f t="shared" si="558"/>
        <v>Centrum Kształcenia Zawodowego w Zespole Szkół i Placówek Kształcenia Zawodowego, ul.Botaniczna 66, 65-392  Zielona Góra</v>
      </c>
      <c r="AA566" s="61" t="s">
        <v>81</v>
      </c>
      <c r="AB566" s="38"/>
      <c r="AC566" s="38"/>
      <c r="AD566" s="38"/>
      <c r="AE566" s="39"/>
      <c r="AF566" s="39"/>
      <c r="AG566" s="39"/>
      <c r="AH566" s="39"/>
      <c r="AI566" s="39"/>
      <c r="AJ566" s="39"/>
      <c r="AK566" s="39"/>
      <c r="AL566" s="39"/>
      <c r="AM566" s="39"/>
      <c r="AN566" s="39"/>
      <c r="AO566" s="39"/>
      <c r="AP566" s="39"/>
      <c r="AQ566" s="39"/>
      <c r="AR566" s="39"/>
      <c r="AS566" s="39"/>
      <c r="AT566" s="39"/>
      <c r="AU566" s="39"/>
      <c r="AV566" s="39"/>
      <c r="AW566" s="39"/>
      <c r="AX566" s="39"/>
      <c r="AY566" s="39"/>
      <c r="AZ566" s="39"/>
      <c r="BA566" s="39"/>
      <c r="BB566" s="39"/>
      <c r="BC566" s="39"/>
      <c r="BD566" s="39"/>
      <c r="BE566" s="39"/>
      <c r="BF566" s="39"/>
      <c r="BG566" s="39"/>
      <c r="BH566" s="39"/>
      <c r="BI566" s="39"/>
      <c r="BJ566" s="39"/>
      <c r="BK566" s="39"/>
      <c r="BL566" s="39"/>
      <c r="BM566" s="39"/>
      <c r="BN566" s="39"/>
    </row>
    <row r="567" spans="1:66" ht="15" customHeigh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27">
        <v>245</v>
      </c>
      <c r="M567" s="41" t="s">
        <v>1379</v>
      </c>
      <c r="N567" s="117" t="s">
        <v>649</v>
      </c>
      <c r="O567" s="117">
        <v>263259</v>
      </c>
      <c r="P567" s="50" t="s">
        <v>114</v>
      </c>
      <c r="Q567" s="27">
        <f t="shared" ref="Q567:S567" si="572">IFERROR(VLOOKUP(P567,B$8:E$125,2,0),0)</f>
        <v>512001</v>
      </c>
      <c r="R567" s="27" t="str">
        <f t="shared" si="572"/>
        <v>HGT.02.</v>
      </c>
      <c r="S567" s="341" t="str">
        <f t="shared" si="572"/>
        <v> Przygotowanie i wydawanie dań</v>
      </c>
      <c r="T567" s="31" t="s">
        <v>1215</v>
      </c>
      <c r="U567" s="79">
        <v>1</v>
      </c>
      <c r="V567" s="79">
        <v>0</v>
      </c>
      <c r="W567" s="44" t="s">
        <v>161</v>
      </c>
      <c r="X567" s="79">
        <v>1</v>
      </c>
      <c r="Y567" s="79">
        <v>0</v>
      </c>
      <c r="Z567" s="309" t="str">
        <f t="shared" si="558"/>
        <v>Centrum Kształcenia Zawodowego w Kłodzkiej Szkole Przedsiębiorczości w Kłodzku, ul. Szkolna 8, 57-300 Kłodzko</v>
      </c>
      <c r="AA567" s="61" t="s">
        <v>71</v>
      </c>
      <c r="AB567" s="38"/>
      <c r="AC567" s="38"/>
      <c r="AD567" s="38"/>
      <c r="AE567" s="39"/>
      <c r="AF567" s="39"/>
      <c r="AG567" s="39"/>
      <c r="AH567" s="39"/>
      <c r="AI567" s="39"/>
      <c r="AJ567" s="39"/>
      <c r="AK567" s="39"/>
      <c r="AL567" s="39"/>
      <c r="AM567" s="39"/>
      <c r="AN567" s="39"/>
      <c r="AO567" s="39"/>
      <c r="AP567" s="39"/>
      <c r="AQ567" s="39"/>
      <c r="AR567" s="39"/>
      <c r="AS567" s="39"/>
      <c r="AT567" s="39"/>
      <c r="AU567" s="98"/>
      <c r="AV567" s="39"/>
      <c r="AW567" s="39"/>
      <c r="AX567" s="39"/>
      <c r="AY567" s="39"/>
      <c r="AZ567" s="39"/>
      <c r="BA567" s="39"/>
      <c r="BB567" s="39"/>
      <c r="BC567" s="39"/>
      <c r="BD567" s="39"/>
      <c r="BE567" s="39"/>
      <c r="BF567" s="39"/>
      <c r="BG567" s="39"/>
      <c r="BH567" s="39"/>
      <c r="BI567" s="39"/>
      <c r="BJ567" s="39"/>
      <c r="BK567" s="39"/>
      <c r="BL567" s="39"/>
      <c r="BM567" s="39"/>
      <c r="BN567" s="39"/>
    </row>
    <row r="568" spans="1:66" ht="15" customHeigh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27">
        <v>246</v>
      </c>
      <c r="M568" s="41" t="s">
        <v>1379</v>
      </c>
      <c r="N568" s="117" t="s">
        <v>649</v>
      </c>
      <c r="O568" s="117">
        <v>263259</v>
      </c>
      <c r="P568" s="50" t="s">
        <v>254</v>
      </c>
      <c r="Q568" s="27">
        <f t="shared" ref="Q568:S568" si="573">IFERROR(VLOOKUP(P568,B$8:E$125,2,0),0)</f>
        <v>722204</v>
      </c>
      <c r="R568" s="27" t="str">
        <f t="shared" si="573"/>
        <v>MEC.08.</v>
      </c>
      <c r="S568" s="341" t="str">
        <f t="shared" si="573"/>
        <v>Wykonywanie i naprawa elementów maszyn, urządzeń i narzędzi</v>
      </c>
      <c r="T568" s="152" t="s">
        <v>89</v>
      </c>
      <c r="U568" s="79">
        <v>3</v>
      </c>
      <c r="V568" s="79">
        <v>0</v>
      </c>
      <c r="W568" s="81" t="s">
        <v>33</v>
      </c>
      <c r="X568" s="79">
        <v>3</v>
      </c>
      <c r="Y568" s="79">
        <v>0</v>
      </c>
      <c r="Z568" s="309" t="str">
        <f t="shared" si="558"/>
        <v>Centrum Kształcenia Zawodowego w CKZiU,  ul. Tadeusza Kościuszki 27, 56-100 Wołów</v>
      </c>
      <c r="AA568" s="61" t="s">
        <v>162</v>
      </c>
      <c r="AB568" s="38"/>
      <c r="AC568" s="38"/>
      <c r="AD568" s="38"/>
      <c r="AE568" s="39"/>
      <c r="AF568" s="39"/>
      <c r="AG568" s="39"/>
      <c r="AH568" s="39"/>
      <c r="AI568" s="39"/>
      <c r="AJ568" s="39"/>
      <c r="AK568" s="39"/>
      <c r="AL568" s="39"/>
      <c r="AM568" s="39"/>
      <c r="AN568" s="39"/>
      <c r="AO568" s="39"/>
      <c r="AP568" s="39"/>
      <c r="AQ568" s="39"/>
      <c r="AR568" s="39"/>
      <c r="AS568" s="39"/>
      <c r="AT568" s="39"/>
      <c r="AU568" s="39"/>
      <c r="AV568" s="39"/>
      <c r="AW568" s="39"/>
      <c r="AX568" s="39"/>
      <c r="AY568" s="39"/>
      <c r="AZ568" s="39"/>
      <c r="BA568" s="39"/>
      <c r="BB568" s="39"/>
      <c r="BC568" s="39"/>
      <c r="BD568" s="39"/>
      <c r="BE568" s="39"/>
      <c r="BF568" s="39"/>
      <c r="BG568" s="39"/>
      <c r="BH568" s="39"/>
      <c r="BI568" s="39"/>
      <c r="BJ568" s="39"/>
      <c r="BK568" s="39"/>
      <c r="BL568" s="39"/>
      <c r="BM568" s="39"/>
      <c r="BN568" s="39"/>
    </row>
    <row r="569" spans="1:66" ht="15" customHeigh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27">
        <v>653</v>
      </c>
      <c r="M569" s="50" t="s">
        <v>1335</v>
      </c>
      <c r="N569" s="27" t="s">
        <v>1110</v>
      </c>
      <c r="O569" s="27">
        <v>14530</v>
      </c>
      <c r="P569" s="50" t="s">
        <v>114</v>
      </c>
      <c r="Q569" s="27">
        <f t="shared" ref="Q569:S569" si="574">IFERROR(VLOOKUP(P569,B$8:E$125,2,0),0)</f>
        <v>512001</v>
      </c>
      <c r="R569" s="27" t="str">
        <f t="shared" si="574"/>
        <v>HGT.02.</v>
      </c>
      <c r="S569" s="341" t="str">
        <f t="shared" si="574"/>
        <v> Przygotowanie i wydawanie dań</v>
      </c>
      <c r="T569" s="187" t="s">
        <v>1227</v>
      </c>
      <c r="U569" s="34">
        <v>2</v>
      </c>
      <c r="V569" s="79">
        <v>1</v>
      </c>
      <c r="W569" s="78" t="s">
        <v>33</v>
      </c>
      <c r="X569" s="79">
        <v>0</v>
      </c>
      <c r="Y569" s="79">
        <v>0</v>
      </c>
      <c r="Z569" s="30" t="str">
        <f t="shared" si="558"/>
        <v>Centrum Kształcenia Zawodowego w Świdnicy, 58-105 Świdnica, ul. Gen. Władysława Sikorskiego 41</v>
      </c>
      <c r="AA569" s="61" t="s">
        <v>34</v>
      </c>
      <c r="AB569" s="38"/>
      <c r="AC569" s="38"/>
      <c r="AD569" s="38"/>
      <c r="AE569" s="39"/>
      <c r="AF569" s="39"/>
      <c r="AG569" s="39"/>
      <c r="AH569" s="39"/>
      <c r="AI569" s="39"/>
      <c r="AJ569" s="39"/>
      <c r="AK569" s="39"/>
      <c r="AL569" s="39"/>
      <c r="AM569" s="39"/>
      <c r="AN569" s="39"/>
      <c r="AO569" s="39"/>
      <c r="AP569" s="39"/>
      <c r="AQ569" s="39"/>
      <c r="AR569" s="39"/>
      <c r="AS569" s="39"/>
      <c r="AT569" s="39"/>
      <c r="AU569" s="39"/>
      <c r="AV569" s="39"/>
      <c r="AW569" s="39"/>
      <c r="AX569" s="39"/>
      <c r="AY569" s="39"/>
      <c r="AZ569" s="39"/>
      <c r="BA569" s="39"/>
      <c r="BB569" s="39"/>
      <c r="BC569" s="39"/>
      <c r="BD569" s="39"/>
      <c r="BE569" s="39"/>
      <c r="BF569" s="39"/>
      <c r="BG569" s="39"/>
      <c r="BH569" s="39"/>
      <c r="BI569" s="39"/>
      <c r="BJ569" s="39"/>
      <c r="BK569" s="39"/>
      <c r="BL569" s="39"/>
      <c r="BM569" s="39"/>
      <c r="BN569" s="39"/>
    </row>
    <row r="570" spans="1:66" ht="15" customHeigh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27">
        <v>248</v>
      </c>
      <c r="M570" s="41" t="s">
        <v>1379</v>
      </c>
      <c r="N570" s="117" t="s">
        <v>649</v>
      </c>
      <c r="O570" s="117">
        <v>263259</v>
      </c>
      <c r="P570" s="50" t="s">
        <v>74</v>
      </c>
      <c r="Q570" s="27">
        <f t="shared" ref="Q570:S570" si="575">IFERROR(VLOOKUP(P570,B$8:E$125,2,0),0)</f>
        <v>522301</v>
      </c>
      <c r="R570" s="27" t="str">
        <f t="shared" si="575"/>
        <v>HAN.01.</v>
      </c>
      <c r="S570" s="341" t="str">
        <f t="shared" si="575"/>
        <v>Prowadzenie sprzedaży</v>
      </c>
      <c r="T570" s="42" t="s">
        <v>1219</v>
      </c>
      <c r="U570" s="79">
        <v>2</v>
      </c>
      <c r="V570" s="79">
        <v>2</v>
      </c>
      <c r="W570" s="377" t="s">
        <v>33</v>
      </c>
      <c r="X570" s="79">
        <v>2</v>
      </c>
      <c r="Y570" s="79">
        <v>2</v>
      </c>
      <c r="Z570" s="309" t="str">
        <f t="shared" si="558"/>
        <v>Centrum Kształcenia Zawodowego w Kłodzkiej Szkole Przedsiębiorczości w Kłodzku, ul. Szkolna 8, 57-300 Kłodzko</v>
      </c>
      <c r="AA570" s="61" t="s">
        <v>71</v>
      </c>
      <c r="AB570" s="38"/>
      <c r="AC570" s="38"/>
      <c r="AD570" s="38"/>
      <c r="AE570" s="39"/>
      <c r="AF570" s="39"/>
      <c r="AG570" s="39"/>
      <c r="AH570" s="39"/>
      <c r="AI570" s="39"/>
      <c r="AJ570" s="39"/>
      <c r="AK570" s="39"/>
      <c r="AL570" s="39"/>
      <c r="AM570" s="39"/>
      <c r="AN570" s="39"/>
      <c r="AO570" s="39"/>
      <c r="AP570" s="39"/>
      <c r="AQ570" s="39"/>
      <c r="AR570" s="39"/>
      <c r="AS570" s="39"/>
      <c r="AT570" s="39"/>
      <c r="AU570" s="98"/>
      <c r="AV570" s="39"/>
      <c r="AW570" s="39"/>
      <c r="AX570" s="39"/>
      <c r="AY570" s="39"/>
      <c r="AZ570" s="39"/>
      <c r="BA570" s="39"/>
      <c r="BB570" s="39"/>
      <c r="BC570" s="39"/>
      <c r="BD570" s="39"/>
      <c r="BE570" s="39"/>
      <c r="BF570" s="39"/>
      <c r="BG570" s="39"/>
      <c r="BH570" s="39"/>
      <c r="BI570" s="39"/>
      <c r="BJ570" s="39"/>
      <c r="BK570" s="39"/>
      <c r="BL570" s="39"/>
      <c r="BM570" s="39"/>
      <c r="BN570" s="39"/>
    </row>
    <row r="571" spans="1:66" ht="15" customHeigh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27">
        <v>250</v>
      </c>
      <c r="M571" s="41" t="s">
        <v>1379</v>
      </c>
      <c r="N571" s="117" t="s">
        <v>649</v>
      </c>
      <c r="O571" s="117">
        <v>263259</v>
      </c>
      <c r="P571" s="50" t="s">
        <v>79</v>
      </c>
      <c r="Q571" s="27">
        <f t="shared" ref="Q571:S571" si="576">IFERROR(VLOOKUP(P571,B$8:E$125,2,0),0)</f>
        <v>712905</v>
      </c>
      <c r="R571" s="27" t="str">
        <f t="shared" si="576"/>
        <v>BUD.11.</v>
      </c>
      <c r="S571" s="341" t="str">
        <f t="shared" si="576"/>
        <v> Wykonywanie robót montażowych, okładzinowych i wykończeniowych</v>
      </c>
      <c r="T571" s="373" t="s">
        <v>1250</v>
      </c>
      <c r="U571" s="79">
        <v>4</v>
      </c>
      <c r="V571" s="79">
        <v>0</v>
      </c>
      <c r="W571" s="377" t="s">
        <v>33</v>
      </c>
      <c r="X571" s="79">
        <v>4</v>
      </c>
      <c r="Y571" s="79">
        <v>0</v>
      </c>
      <c r="Z571" s="309" t="str">
        <f t="shared" si="558"/>
        <v>Centrum Kształcenia Zawodowego i Ustawicznego, 67-400 Wschowa, Plac Kosynierów 1</v>
      </c>
      <c r="AA571" s="61" t="s">
        <v>181</v>
      </c>
      <c r="AB571" s="38"/>
      <c r="AC571" s="38"/>
      <c r="AD571" s="38"/>
      <c r="AE571" s="39"/>
      <c r="AF571" s="39"/>
      <c r="AG571" s="39"/>
      <c r="AH571" s="39"/>
      <c r="AI571" s="39"/>
      <c r="AJ571" s="39"/>
      <c r="AK571" s="39"/>
      <c r="AL571" s="39"/>
      <c r="AM571" s="39"/>
      <c r="AN571" s="39"/>
      <c r="AO571" s="39"/>
      <c r="AP571" s="39"/>
      <c r="AQ571" s="39"/>
      <c r="AR571" s="39"/>
      <c r="AS571" s="39"/>
      <c r="AT571" s="39"/>
      <c r="AU571" s="39"/>
      <c r="AV571" s="39"/>
      <c r="AW571" s="39"/>
      <c r="AX571" s="39"/>
      <c r="AY571" s="39"/>
      <c r="AZ571" s="39"/>
      <c r="BA571" s="39"/>
      <c r="BB571" s="39"/>
      <c r="BC571" s="39"/>
      <c r="BD571" s="39"/>
      <c r="BE571" s="39"/>
      <c r="BF571" s="39"/>
      <c r="BG571" s="39"/>
      <c r="BH571" s="39"/>
      <c r="BI571" s="39"/>
      <c r="BJ571" s="39"/>
      <c r="BK571" s="39"/>
      <c r="BL571" s="39"/>
      <c r="BM571" s="39"/>
      <c r="BN571" s="39"/>
    </row>
    <row r="572" spans="1:66" ht="15" customHeigh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27">
        <v>251</v>
      </c>
      <c r="M572" s="41" t="s">
        <v>1379</v>
      </c>
      <c r="N572" s="117" t="s">
        <v>649</v>
      </c>
      <c r="O572" s="117">
        <v>263259</v>
      </c>
      <c r="P572" s="50" t="s">
        <v>68</v>
      </c>
      <c r="Q572" s="27">
        <f t="shared" ref="Q572:S572" si="577">IFERROR(VLOOKUP(P572,B$8:E$125,2,0),0)</f>
        <v>962907</v>
      </c>
      <c r="R572" s="27" t="str">
        <f t="shared" si="577"/>
        <v>HGT.03.</v>
      </c>
      <c r="S572" s="341" t="str">
        <f t="shared" si="577"/>
        <v>Obsługa gości w obiekcie świadczącym usługi hotelarskie</v>
      </c>
      <c r="T572" s="205" t="s">
        <v>234</v>
      </c>
      <c r="U572" s="79">
        <v>2</v>
      </c>
      <c r="V572" s="79">
        <v>2</v>
      </c>
      <c r="W572" s="81" t="s">
        <v>33</v>
      </c>
      <c r="X572" s="79">
        <v>2</v>
      </c>
      <c r="Y572" s="79">
        <v>2</v>
      </c>
      <c r="Z572" s="309" t="str">
        <f t="shared" si="558"/>
        <v>Centrum Kształcenia Zawodowego w Kłodzkiej Szkole Przedsiębiorczości w Kłodzku, ul. Szkolna 8, 57-300 Kłodzko</v>
      </c>
      <c r="AA572" s="61" t="s">
        <v>71</v>
      </c>
      <c r="AB572" s="38"/>
      <c r="AC572" s="38"/>
      <c r="AD572" s="38"/>
      <c r="AE572" s="39"/>
      <c r="AF572" s="39"/>
      <c r="AG572" s="39"/>
      <c r="AH572" s="39"/>
      <c r="AI572" s="39"/>
      <c r="AJ572" s="39"/>
      <c r="AK572" s="39"/>
      <c r="AL572" s="39"/>
      <c r="AM572" s="39"/>
      <c r="AN572" s="39"/>
      <c r="AO572" s="39"/>
      <c r="AP572" s="39"/>
      <c r="AQ572" s="39"/>
      <c r="AR572" s="39"/>
      <c r="AS572" s="39"/>
      <c r="AT572" s="39"/>
      <c r="AU572" s="98"/>
      <c r="AV572" s="98" t="s">
        <v>388</v>
      </c>
      <c r="AW572" s="39"/>
      <c r="AX572" s="39"/>
      <c r="AY572" s="39"/>
      <c r="AZ572" s="39"/>
      <c r="BA572" s="39"/>
      <c r="BB572" s="39"/>
      <c r="BC572" s="39"/>
      <c r="BD572" s="39"/>
      <c r="BE572" s="39"/>
      <c r="BF572" s="39"/>
      <c r="BG572" s="39"/>
      <c r="BH572" s="39"/>
      <c r="BI572" s="39"/>
      <c r="BJ572" s="39"/>
      <c r="BK572" s="39"/>
      <c r="BL572" s="39"/>
      <c r="BM572" s="39"/>
      <c r="BN572" s="39"/>
    </row>
    <row r="573" spans="1:66" ht="15" customHeigh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27">
        <v>124</v>
      </c>
      <c r="M573" s="50" t="s">
        <v>429</v>
      </c>
      <c r="N573" s="27" t="s">
        <v>416</v>
      </c>
      <c r="O573" s="27">
        <v>267036</v>
      </c>
      <c r="P573" s="50" t="s">
        <v>31</v>
      </c>
      <c r="Q573" s="27">
        <f t="shared" ref="Q573:S573" si="578">IFERROR(VLOOKUP(P573,B$8:E$125,2,0),0)</f>
        <v>751201</v>
      </c>
      <c r="R573" s="27" t="str">
        <f t="shared" si="578"/>
        <v>SPC.01.</v>
      </c>
      <c r="S573" s="341" t="str">
        <f t="shared" si="578"/>
        <v>Produkcja wyrobów cukierniczych</v>
      </c>
      <c r="T573" s="69" t="s">
        <v>160</v>
      </c>
      <c r="U573" s="79">
        <v>6</v>
      </c>
      <c r="V573" s="79">
        <v>5</v>
      </c>
      <c r="W573" s="348" t="s">
        <v>161</v>
      </c>
      <c r="X573" s="79">
        <v>6</v>
      </c>
      <c r="Y573" s="79">
        <v>5</v>
      </c>
      <c r="Z573" s="30" t="str">
        <f t="shared" si="558"/>
        <v>Centrum Kształcenia Zawodowego i Ustawicznego, 67-400 Wschowa, Plac Kosynierów 1</v>
      </c>
      <c r="AA573" s="61" t="s">
        <v>181</v>
      </c>
      <c r="AB573" s="7" t="s">
        <v>81</v>
      </c>
      <c r="AC573" s="38"/>
      <c r="AD573" s="38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39"/>
      <c r="AW573" s="39"/>
      <c r="AX573" s="39"/>
      <c r="AY573" s="39"/>
      <c r="AZ573" s="39"/>
      <c r="BA573" s="39"/>
      <c r="BB573" s="39"/>
      <c r="BC573" s="39"/>
      <c r="BD573" s="39"/>
      <c r="BE573" s="39"/>
      <c r="BF573" s="39"/>
      <c r="BG573" s="39"/>
      <c r="BH573" s="39"/>
      <c r="BI573" s="39"/>
      <c r="BJ573" s="39"/>
      <c r="BK573" s="39"/>
      <c r="BL573" s="39"/>
      <c r="BM573" s="39"/>
      <c r="BN573" s="39"/>
    </row>
    <row r="574" spans="1:66" ht="15" customHeigh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27">
        <v>125</v>
      </c>
      <c r="M574" s="50" t="s">
        <v>429</v>
      </c>
      <c r="N574" s="27" t="s">
        <v>416</v>
      </c>
      <c r="O574" s="27">
        <v>267036</v>
      </c>
      <c r="P574" s="50" t="s">
        <v>40</v>
      </c>
      <c r="Q574" s="27">
        <f t="shared" ref="Q574:S574" si="579">IFERROR(VLOOKUP(P574,B$8:E$125,2,0),0)</f>
        <v>741103</v>
      </c>
      <c r="R574" s="27" t="str">
        <f t="shared" si="579"/>
        <v>ELE.02.</v>
      </c>
      <c r="S574" s="378" t="str">
        <f t="shared" si="579"/>
        <v>Montaż, uruchamianie i konserwacja instalacji, maszyn i urządzeń elektrycznych</v>
      </c>
      <c r="T574" s="69" t="s">
        <v>364</v>
      </c>
      <c r="U574" s="79">
        <v>5</v>
      </c>
      <c r="V574" s="79">
        <v>0</v>
      </c>
      <c r="W574" s="27" t="s">
        <v>161</v>
      </c>
      <c r="X574" s="79">
        <v>5</v>
      </c>
      <c r="Y574" s="79">
        <v>0</v>
      </c>
      <c r="Z574" s="379" t="str">
        <f t="shared" si="558"/>
        <v>Centrum Kształcenia Zawodowego i Ustawicznego, 67-400 Wschowa, Plac Kosynierów 1</v>
      </c>
      <c r="AA574" s="61" t="s">
        <v>181</v>
      </c>
      <c r="AB574" s="7" t="s">
        <v>81</v>
      </c>
      <c r="AC574" s="38"/>
      <c r="AD574" s="38"/>
      <c r="AE574" s="39"/>
      <c r="AF574" s="39"/>
      <c r="AG574" s="39"/>
      <c r="AH574" s="39"/>
      <c r="AI574" s="39"/>
      <c r="AJ574" s="39"/>
      <c r="AK574" s="39"/>
      <c r="AL574" s="39"/>
      <c r="AM574" s="39"/>
      <c r="AN574" s="39"/>
      <c r="AO574" s="39"/>
      <c r="AP574" s="39"/>
      <c r="AQ574" s="39"/>
      <c r="AR574" s="39"/>
      <c r="AS574" s="39"/>
      <c r="AT574" s="39"/>
      <c r="AU574" s="39"/>
      <c r="AV574" s="39"/>
      <c r="AW574" s="39"/>
      <c r="AX574" s="39"/>
      <c r="AY574" s="39"/>
      <c r="AZ574" s="39"/>
      <c r="BA574" s="39"/>
      <c r="BB574" s="39"/>
      <c r="BC574" s="39"/>
      <c r="BD574" s="39"/>
      <c r="BE574" s="39"/>
      <c r="BF574" s="39"/>
      <c r="BG574" s="39"/>
      <c r="BH574" s="39"/>
      <c r="BI574" s="39"/>
      <c r="BJ574" s="39"/>
      <c r="BK574" s="39"/>
      <c r="BL574" s="39"/>
      <c r="BM574" s="39"/>
      <c r="BN574" s="39"/>
    </row>
    <row r="575" spans="1:66" ht="15" customHeigh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27">
        <v>126</v>
      </c>
      <c r="M575" s="380" t="s">
        <v>429</v>
      </c>
      <c r="N575" s="381" t="s">
        <v>416</v>
      </c>
      <c r="O575" s="381">
        <v>267036</v>
      </c>
      <c r="P575" s="380" t="s">
        <v>92</v>
      </c>
      <c r="Q575" s="381">
        <f t="shared" ref="Q575:S575" si="580">IFERROR(VLOOKUP(P575,B$8:E$125,2,0),0)</f>
        <v>752205</v>
      </c>
      <c r="R575" s="381" t="str">
        <f t="shared" si="580"/>
        <v>DRM.04.</v>
      </c>
      <c r="S575" s="341" t="str">
        <f t="shared" si="580"/>
        <v> Wytwarzanie wyrobów z drewna i materiałów drewnopochodnych</v>
      </c>
      <c r="T575" s="181" t="s">
        <v>216</v>
      </c>
      <c r="U575" s="360">
        <v>6</v>
      </c>
      <c r="V575" s="360">
        <v>0</v>
      </c>
      <c r="W575" s="382" t="s">
        <v>161</v>
      </c>
      <c r="X575" s="360">
        <v>6</v>
      </c>
      <c r="Y575" s="360">
        <v>0</v>
      </c>
      <c r="Z575" s="30" t="str">
        <f t="shared" si="558"/>
        <v>Centrum Kształcenia Zawodowego i Ustawicznego, 67-400 Wschowa, Plac Kosynierów 1</v>
      </c>
      <c r="AA575" s="383" t="s">
        <v>181</v>
      </c>
      <c r="AB575" s="61" t="s">
        <v>81</v>
      </c>
      <c r="AC575" s="38"/>
      <c r="AD575" s="38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9" t="s">
        <v>1360</v>
      </c>
      <c r="AV575" s="39"/>
      <c r="AW575" s="208"/>
      <c r="AX575" s="39"/>
      <c r="AY575" s="208"/>
      <c r="AZ575" s="39"/>
      <c r="BA575" s="208"/>
      <c r="BB575" s="39"/>
      <c r="BC575" s="208"/>
      <c r="BD575" s="39"/>
      <c r="BE575" s="208"/>
      <c r="BF575" s="39"/>
      <c r="BG575" s="208"/>
      <c r="BH575" s="39"/>
      <c r="BI575" s="208"/>
      <c r="BJ575" s="39"/>
      <c r="BK575" s="208"/>
      <c r="BL575" s="39"/>
      <c r="BM575" s="208"/>
      <c r="BN575" s="39"/>
    </row>
    <row r="576" spans="1:66" ht="15" customHeigh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27">
        <v>127</v>
      </c>
      <c r="M576" s="50" t="s">
        <v>429</v>
      </c>
      <c r="N576" s="27" t="s">
        <v>416</v>
      </c>
      <c r="O576" s="27">
        <v>267036</v>
      </c>
      <c r="P576" s="50" t="s">
        <v>74</v>
      </c>
      <c r="Q576" s="27">
        <f t="shared" ref="Q576:S576" si="581">IFERROR(VLOOKUP(P576,B$8:E$125,2,0),0)</f>
        <v>522301</v>
      </c>
      <c r="R576" s="27" t="str">
        <f t="shared" si="581"/>
        <v>HAN.01.</v>
      </c>
      <c r="S576" s="341" t="str">
        <f t="shared" si="581"/>
        <v>Prowadzenie sprzedaży</v>
      </c>
      <c r="T576" s="69" t="s">
        <v>364</v>
      </c>
      <c r="U576" s="34">
        <v>7</v>
      </c>
      <c r="V576" s="34">
        <v>5</v>
      </c>
      <c r="W576" s="348" t="s">
        <v>161</v>
      </c>
      <c r="X576" s="34">
        <v>7</v>
      </c>
      <c r="Y576" s="34">
        <v>5</v>
      </c>
      <c r="Z576" s="30" t="str">
        <f t="shared" si="558"/>
        <v>Centrum Kształcenia Zawodowego i Ustawicznego, 67-400 Wschowa, Plac Kosynierów 1</v>
      </c>
      <c r="AA576" s="61" t="s">
        <v>181</v>
      </c>
      <c r="AB576" s="61" t="s">
        <v>81</v>
      </c>
      <c r="AC576" s="38"/>
      <c r="AD576" s="38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39"/>
      <c r="AW576" s="39"/>
      <c r="AX576" s="39"/>
      <c r="AY576" s="39"/>
      <c r="AZ576" s="39"/>
      <c r="BA576" s="39"/>
      <c r="BB576" s="39"/>
      <c r="BC576" s="39"/>
      <c r="BD576" s="39"/>
      <c r="BE576" s="39"/>
      <c r="BF576" s="39"/>
      <c r="BG576" s="39"/>
      <c r="BH576" s="39"/>
      <c r="BI576" s="39"/>
      <c r="BJ576" s="39"/>
      <c r="BK576" s="39"/>
      <c r="BL576" s="39"/>
      <c r="BM576" s="39"/>
      <c r="BN576" s="39"/>
    </row>
    <row r="577" spans="1:66" ht="15" customHeigh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27">
        <v>128</v>
      </c>
      <c r="M577" s="50" t="s">
        <v>429</v>
      </c>
      <c r="N577" s="27" t="s">
        <v>416</v>
      </c>
      <c r="O577" s="27">
        <v>267036</v>
      </c>
      <c r="P577" s="50" t="s">
        <v>149</v>
      </c>
      <c r="Q577" s="27">
        <f t="shared" ref="Q577:S577" si="582">IFERROR(VLOOKUP(P577,B$8:E$125,2,0),0)</f>
        <v>713203</v>
      </c>
      <c r="R577" s="27" t="str">
        <f t="shared" si="582"/>
        <v>MOT.03.</v>
      </c>
      <c r="S577" s="341" t="str">
        <f t="shared" si="582"/>
        <v>Diagnozowanie i naprawa powłok lakierniczych</v>
      </c>
      <c r="T577" s="187" t="s">
        <v>140</v>
      </c>
      <c r="U577" s="79">
        <v>1</v>
      </c>
      <c r="V577" s="79">
        <v>0</v>
      </c>
      <c r="W577" s="348" t="s">
        <v>161</v>
      </c>
      <c r="X577" s="79">
        <v>1</v>
      </c>
      <c r="Y577" s="79">
        <v>0</v>
      </c>
      <c r="Z577" s="30" t="str">
        <f t="shared" si="558"/>
        <v>Centrum Kształcenia Zawodowego i Ustawicznego, 67-400 Wschowa, Plac Kosynierów 1</v>
      </c>
      <c r="AA577" s="61" t="s">
        <v>181</v>
      </c>
      <c r="AB577" s="66"/>
      <c r="AC577" s="38"/>
      <c r="AD577" s="38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9" t="s">
        <v>1360</v>
      </c>
      <c r="AV577" s="39"/>
      <c r="AW577" s="39"/>
      <c r="AX577" s="39"/>
      <c r="AY577" s="39"/>
      <c r="AZ577" s="39"/>
      <c r="BA577" s="39"/>
      <c r="BB577" s="39"/>
      <c r="BC577" s="39"/>
      <c r="BD577" s="39"/>
      <c r="BE577" s="39"/>
      <c r="BF577" s="39"/>
      <c r="BG577" s="39"/>
      <c r="BH577" s="39"/>
      <c r="BI577" s="39"/>
      <c r="BJ577" s="39"/>
      <c r="BK577" s="39"/>
      <c r="BL577" s="39"/>
      <c r="BM577" s="39"/>
      <c r="BN577" s="39"/>
    </row>
    <row r="578" spans="1:66" ht="15" customHeigh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27">
        <v>131</v>
      </c>
      <c r="M578" s="50" t="s">
        <v>429</v>
      </c>
      <c r="N578" s="228" t="s">
        <v>416</v>
      </c>
      <c r="O578" s="228">
        <v>267036</v>
      </c>
      <c r="P578" s="384" t="s">
        <v>114</v>
      </c>
      <c r="Q578" s="27">
        <f t="shared" ref="Q578:S578" si="583">IFERROR(VLOOKUP(P578,B$8:E$125,2,0),0)</f>
        <v>512001</v>
      </c>
      <c r="R578" s="27" t="str">
        <f t="shared" si="583"/>
        <v>HGT.02.</v>
      </c>
      <c r="S578" s="341" t="str">
        <f t="shared" si="583"/>
        <v> Przygotowanie i wydawanie dań</v>
      </c>
      <c r="T578" s="385" t="s">
        <v>216</v>
      </c>
      <c r="U578" s="294">
        <v>1</v>
      </c>
      <c r="V578" s="294">
        <v>1</v>
      </c>
      <c r="W578" s="386" t="s">
        <v>161</v>
      </c>
      <c r="X578" s="294">
        <v>1</v>
      </c>
      <c r="Y578" s="294">
        <v>1</v>
      </c>
      <c r="Z578" s="36" t="str">
        <f t="shared" si="558"/>
        <v>Centrum Kształcenia Zawodowego i Ustawicznego, 67-400 Wschowa, Plac Kosynierów 1</v>
      </c>
      <c r="AA578" s="387" t="s">
        <v>181</v>
      </c>
      <c r="AB578" s="61" t="s">
        <v>81</v>
      </c>
      <c r="AC578" s="38"/>
      <c r="AD578" s="38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9" t="s">
        <v>1360</v>
      </c>
      <c r="AV578" s="39"/>
      <c r="AW578" s="39"/>
      <c r="AX578" s="39"/>
      <c r="AY578" s="39"/>
      <c r="AZ578" s="39"/>
      <c r="BA578" s="39"/>
      <c r="BB578" s="39"/>
      <c r="BC578" s="39"/>
      <c r="BD578" s="39"/>
      <c r="BE578" s="39"/>
      <c r="BF578" s="39"/>
      <c r="BG578" s="39"/>
      <c r="BH578" s="39"/>
      <c r="BI578" s="39"/>
      <c r="BJ578" s="39"/>
      <c r="BK578" s="39"/>
      <c r="BL578" s="39"/>
      <c r="BM578" s="39"/>
      <c r="BN578" s="39"/>
    </row>
    <row r="579" spans="1:66" ht="15" customHeigh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27">
        <v>654</v>
      </c>
      <c r="M579" s="132" t="s">
        <v>1335</v>
      </c>
      <c r="N579" s="27" t="s">
        <v>1110</v>
      </c>
      <c r="O579" s="27">
        <v>14530</v>
      </c>
      <c r="P579" s="50" t="s">
        <v>124</v>
      </c>
      <c r="Q579" s="27">
        <f t="shared" ref="Q579:S579" si="584">IFERROR(VLOOKUP(P579,B$8:E$125,2,0),0)</f>
        <v>722307</v>
      </c>
      <c r="R579" s="27" t="str">
        <f t="shared" si="584"/>
        <v>MEC.05.</v>
      </c>
      <c r="S579" s="341" t="str">
        <f t="shared" si="584"/>
        <v> Użytkowanie obrabiarek skrawających</v>
      </c>
      <c r="T579" s="187" t="s">
        <v>89</v>
      </c>
      <c r="U579" s="79">
        <v>2</v>
      </c>
      <c r="V579" s="79">
        <v>0</v>
      </c>
      <c r="W579" s="78" t="s">
        <v>33</v>
      </c>
      <c r="X579" s="79">
        <v>0</v>
      </c>
      <c r="Y579" s="79">
        <v>0</v>
      </c>
      <c r="Z579" s="30" t="str">
        <f t="shared" si="558"/>
        <v>Centrum Kształcenia Zawodowego w Świdnicy, 58-105 Świdnica, ul. Gen. Władysława Sikorskiego 41</v>
      </c>
      <c r="AA579" s="61" t="s">
        <v>34</v>
      </c>
      <c r="AB579" s="74"/>
      <c r="AC579" s="38"/>
      <c r="AD579" s="38"/>
      <c r="AE579" s="39"/>
      <c r="AF579" s="39"/>
      <c r="AG579" s="39"/>
      <c r="AH579" s="39"/>
      <c r="AI579" s="39"/>
      <c r="AJ579" s="39"/>
      <c r="AK579" s="39"/>
      <c r="AL579" s="39"/>
      <c r="AM579" s="39"/>
      <c r="AN579" s="39"/>
      <c r="AO579" s="39"/>
      <c r="AP579" s="39"/>
      <c r="AQ579" s="39"/>
      <c r="AR579" s="39"/>
      <c r="AS579" s="39"/>
      <c r="AT579" s="39"/>
      <c r="AU579" s="39"/>
      <c r="AV579" s="39"/>
      <c r="AW579" s="39"/>
      <c r="AX579" s="39"/>
      <c r="AY579" s="39"/>
      <c r="AZ579" s="39"/>
      <c r="BA579" s="39"/>
      <c r="BB579" s="39"/>
      <c r="BC579" s="39"/>
      <c r="BD579" s="39"/>
      <c r="BE579" s="39"/>
      <c r="BF579" s="39"/>
      <c r="BG579" s="39"/>
      <c r="BH579" s="39"/>
      <c r="BI579" s="39"/>
      <c r="BJ579" s="39"/>
      <c r="BK579" s="39"/>
      <c r="BL579" s="39"/>
      <c r="BM579" s="39"/>
      <c r="BN579" s="39"/>
    </row>
    <row r="580" spans="1:66" ht="15" customHeigh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27">
        <v>655</v>
      </c>
      <c r="M580" s="50" t="s">
        <v>1335</v>
      </c>
      <c r="N580" s="388" t="s">
        <v>1110</v>
      </c>
      <c r="O580" s="381">
        <v>14530</v>
      </c>
      <c r="P580" s="50" t="s">
        <v>61</v>
      </c>
      <c r="Q580" s="27">
        <f t="shared" ref="Q580:S580" si="585">IFERROR(VLOOKUP(P580,B$8:E$125,2,0),0)</f>
        <v>723103</v>
      </c>
      <c r="R580" s="27" t="str">
        <f t="shared" si="585"/>
        <v>MOT.05.</v>
      </c>
      <c r="S580" s="341" t="str">
        <f t="shared" si="585"/>
        <v>Obsługa, diagnozowanie oraz naprawa pojazdów samochodowych</v>
      </c>
      <c r="T580" s="152" t="s">
        <v>140</v>
      </c>
      <c r="U580" s="79">
        <v>10</v>
      </c>
      <c r="V580" s="79">
        <v>0</v>
      </c>
      <c r="W580" s="78" t="s">
        <v>33</v>
      </c>
      <c r="X580" s="79">
        <v>0</v>
      </c>
      <c r="Y580" s="79">
        <v>0</v>
      </c>
      <c r="Z580" s="30" t="str">
        <f t="shared" si="558"/>
        <v>Centrum Kształcenia Zawodowego w Świdnicy, 58-105 Świdnica, ul. Gen. Władysława Sikorskiego 41</v>
      </c>
      <c r="AA580" s="61" t="s">
        <v>34</v>
      </c>
      <c r="AB580" s="74"/>
      <c r="AC580" s="66"/>
      <c r="AD580" s="38"/>
      <c r="AE580" s="39"/>
      <c r="AF580" s="39"/>
      <c r="AG580" s="39"/>
      <c r="AH580" s="39"/>
      <c r="AI580" s="39"/>
      <c r="AJ580" s="39"/>
      <c r="AK580" s="39"/>
      <c r="AL580" s="39"/>
      <c r="AM580" s="39"/>
      <c r="AN580" s="39"/>
      <c r="AO580" s="39"/>
      <c r="AP580" s="39"/>
      <c r="AQ580" s="39"/>
      <c r="AR580" s="39"/>
      <c r="AS580" s="39"/>
      <c r="AT580" s="39"/>
      <c r="AU580" s="39"/>
      <c r="AV580" s="39"/>
      <c r="AW580" s="39"/>
      <c r="AX580" s="39"/>
      <c r="AY580" s="39"/>
      <c r="AZ580" s="39"/>
      <c r="BA580" s="39"/>
      <c r="BB580" s="39"/>
      <c r="BC580" s="39"/>
      <c r="BD580" s="39"/>
      <c r="BE580" s="39"/>
      <c r="BF580" s="39"/>
      <c r="BG580" s="39"/>
      <c r="BH580" s="39"/>
      <c r="BI580" s="39"/>
      <c r="BJ580" s="39"/>
      <c r="BK580" s="39"/>
      <c r="BL580" s="39"/>
      <c r="BM580" s="39"/>
      <c r="BN580" s="39"/>
    </row>
    <row r="581" spans="1:66" ht="15" customHeigh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27">
        <v>657</v>
      </c>
      <c r="M581" s="50" t="s">
        <v>1335</v>
      </c>
      <c r="N581" s="2" t="s">
        <v>1110</v>
      </c>
      <c r="O581" s="24">
        <v>14530</v>
      </c>
      <c r="P581" s="47" t="s">
        <v>31</v>
      </c>
      <c r="Q581" s="27">
        <f t="shared" ref="Q581:S581" si="586">IFERROR(VLOOKUP(P581,B$8:E$125,2,0),0)</f>
        <v>751201</v>
      </c>
      <c r="R581" s="27" t="str">
        <f t="shared" si="586"/>
        <v>SPC.01.</v>
      </c>
      <c r="S581" s="341" t="str">
        <f t="shared" si="586"/>
        <v>Produkcja wyrobów cukierniczych</v>
      </c>
      <c r="T581" s="350" t="s">
        <v>216</v>
      </c>
      <c r="U581" s="79">
        <v>1</v>
      </c>
      <c r="V581" s="79">
        <v>1</v>
      </c>
      <c r="W581" s="78" t="s">
        <v>33</v>
      </c>
      <c r="X581" s="79">
        <v>0</v>
      </c>
      <c r="Y581" s="79">
        <v>0</v>
      </c>
      <c r="Z581" s="30" t="str">
        <f t="shared" si="558"/>
        <v>Centrum Kształcenia Zawodowego w Świdnicy, 58-105 Świdnica, ul. Gen. Władysława Sikorskiego 41</v>
      </c>
      <c r="AA581" s="61" t="s">
        <v>34</v>
      </c>
      <c r="AB581" s="38"/>
      <c r="AC581" s="38"/>
      <c r="AD581" s="38"/>
      <c r="AE581" s="39"/>
      <c r="AF581" s="39"/>
      <c r="AG581" s="39"/>
      <c r="AH581" s="39"/>
      <c r="AI581" s="39"/>
      <c r="AJ581" s="39"/>
      <c r="AK581" s="39"/>
      <c r="AL581" s="39"/>
      <c r="AM581" s="39"/>
      <c r="AN581" s="39"/>
      <c r="AO581" s="39"/>
      <c r="AP581" s="39"/>
      <c r="AQ581" s="39"/>
      <c r="AR581" s="39"/>
      <c r="AS581" s="39"/>
      <c r="AT581" s="39"/>
      <c r="AU581" s="39"/>
      <c r="AV581" s="39"/>
      <c r="AW581" s="39"/>
      <c r="AX581" s="39"/>
      <c r="AY581" s="39"/>
      <c r="AZ581" s="39"/>
      <c r="BA581" s="39"/>
      <c r="BB581" s="39"/>
      <c r="BC581" s="39"/>
      <c r="BD581" s="39"/>
      <c r="BE581" s="39"/>
      <c r="BF581" s="39"/>
      <c r="BG581" s="39"/>
      <c r="BH581" s="39"/>
      <c r="BI581" s="39"/>
      <c r="BJ581" s="39"/>
      <c r="BK581" s="39"/>
      <c r="BL581" s="39"/>
      <c r="BM581" s="39"/>
      <c r="BN581" s="39"/>
    </row>
    <row r="582" spans="1:66" ht="15" customHeigh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50"/>
      <c r="M582" s="389" t="s">
        <v>1265</v>
      </c>
      <c r="N582" s="47" t="s">
        <v>1266</v>
      </c>
      <c r="O582" s="50"/>
      <c r="P582" s="50" t="s">
        <v>61</v>
      </c>
      <c r="Q582" s="27">
        <f t="shared" ref="Q582:S582" si="587">IFERROR(VLOOKUP(P582,B$8:E$125,2,0),0)</f>
        <v>723103</v>
      </c>
      <c r="R582" s="27" t="str">
        <f t="shared" si="587"/>
        <v>MOT.05.</v>
      </c>
      <c r="S582" s="27" t="str">
        <f t="shared" si="587"/>
        <v>Obsługa, diagnozowanie oraz naprawa pojazdów samochodowych</v>
      </c>
      <c r="T582" s="245" t="s">
        <v>1227</v>
      </c>
      <c r="U582" s="137">
        <v>11</v>
      </c>
      <c r="V582" s="137">
        <v>11</v>
      </c>
      <c r="W582" s="78" t="s">
        <v>161</v>
      </c>
      <c r="X582" s="79">
        <v>0</v>
      </c>
      <c r="Y582" s="79">
        <v>0</v>
      </c>
      <c r="Z582" s="30" t="str">
        <f t="shared" si="558"/>
        <v>Centrum Kształcenia Zawodowego w Oleśnicy, ul. Wojska Polskiego 67</v>
      </c>
      <c r="AA582" s="61" t="s">
        <v>134</v>
      </c>
      <c r="AB582" s="1"/>
      <c r="AC582" s="1"/>
      <c r="AD582" s="1"/>
      <c r="AE582" s="39"/>
      <c r="AF582" s="39"/>
      <c r="AG582" s="39"/>
      <c r="AH582" s="39"/>
      <c r="AI582" s="39"/>
      <c r="AJ582" s="39"/>
      <c r="AK582" s="39"/>
      <c r="AL582" s="39"/>
      <c r="AM582" s="39"/>
      <c r="AN582" s="39"/>
      <c r="AO582" s="39"/>
      <c r="AP582" s="39"/>
      <c r="AQ582" s="39"/>
      <c r="AR582" s="39"/>
      <c r="AS582" s="39"/>
      <c r="AT582" s="39"/>
      <c r="AU582" s="39"/>
      <c r="AV582" s="39"/>
      <c r="AW582" s="39"/>
      <c r="AX582" s="39"/>
      <c r="AY582" s="39"/>
      <c r="AZ582" s="39"/>
      <c r="BA582" s="39"/>
      <c r="BB582" s="39"/>
      <c r="BC582" s="39"/>
      <c r="BD582" s="39"/>
      <c r="BE582" s="39"/>
      <c r="BF582" s="39"/>
      <c r="BG582" s="39"/>
      <c r="BH582" s="39"/>
      <c r="BI582" s="39"/>
      <c r="BJ582" s="39"/>
      <c r="BK582" s="39"/>
      <c r="BL582" s="39"/>
      <c r="BM582" s="39"/>
      <c r="BN582" s="39"/>
    </row>
    <row r="583" spans="1:66" ht="15" customHeigh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2">
        <v>658</v>
      </c>
      <c r="M583" s="50" t="s">
        <v>1335</v>
      </c>
      <c r="N583" s="27" t="s">
        <v>1110</v>
      </c>
      <c r="O583" s="27">
        <v>14530</v>
      </c>
      <c r="P583" s="47" t="s">
        <v>92</v>
      </c>
      <c r="Q583" s="27">
        <f t="shared" ref="Q583:S583" si="588">IFERROR(VLOOKUP(P583,B$8:E$125,2,0),0)</f>
        <v>752205</v>
      </c>
      <c r="R583" s="27" t="str">
        <f t="shared" si="588"/>
        <v>DRM.04.</v>
      </c>
      <c r="S583" s="341" t="str">
        <f t="shared" si="588"/>
        <v> Wytwarzanie wyrobów z drewna i materiałów drewnopochodnych</v>
      </c>
      <c r="T583" s="187" t="s">
        <v>366</v>
      </c>
      <c r="U583" s="79">
        <v>1</v>
      </c>
      <c r="V583" s="79">
        <v>0</v>
      </c>
      <c r="W583" s="78" t="s">
        <v>33</v>
      </c>
      <c r="X583" s="79">
        <v>0</v>
      </c>
      <c r="Y583" s="79">
        <v>0</v>
      </c>
      <c r="Z583" s="30" t="str">
        <f t="shared" si="558"/>
        <v>Centrum Kształcenia Zawodowego w Świdnicy, 58-105 Świdnica, ul. Gen. Władysława Sikorskiego 41</v>
      </c>
      <c r="AA583" s="61" t="s">
        <v>34</v>
      </c>
      <c r="AB583" s="38"/>
      <c r="AC583" s="38"/>
      <c r="AD583" s="38"/>
      <c r="AE583" s="39"/>
      <c r="AF583" s="39"/>
      <c r="AG583" s="39"/>
      <c r="AH583" s="39"/>
      <c r="AI583" s="39"/>
      <c r="AJ583" s="39"/>
      <c r="AK583" s="39"/>
      <c r="AL583" s="39"/>
      <c r="AM583" s="39"/>
      <c r="AN583" s="39"/>
      <c r="AO583" s="39"/>
      <c r="AP583" s="39"/>
      <c r="AQ583" s="39"/>
      <c r="AR583" s="39"/>
      <c r="AS583" s="39"/>
      <c r="AT583" s="39"/>
      <c r="AU583" s="39"/>
      <c r="AV583" s="39"/>
      <c r="AW583" s="39"/>
      <c r="AX583" s="39"/>
      <c r="AY583" s="39"/>
      <c r="AZ583" s="39"/>
      <c r="BA583" s="39"/>
      <c r="BB583" s="39"/>
      <c r="BC583" s="39"/>
      <c r="BD583" s="39"/>
      <c r="BE583" s="39"/>
      <c r="BF583" s="39"/>
      <c r="BG583" s="39"/>
      <c r="BH583" s="39"/>
      <c r="BI583" s="39"/>
      <c r="BJ583" s="39"/>
      <c r="BK583" s="39"/>
      <c r="BL583" s="39"/>
      <c r="BM583" s="39"/>
      <c r="BN583" s="39"/>
    </row>
    <row r="584" spans="1:66" ht="15" customHeigh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1"/>
      <c r="M584" s="9" t="s">
        <v>1421</v>
      </c>
      <c r="N584" s="175" t="s">
        <v>1272</v>
      </c>
      <c r="O584" s="1"/>
      <c r="P584" s="47" t="s">
        <v>149</v>
      </c>
      <c r="Q584" s="27">
        <f t="shared" ref="Q584:S584" si="589">IFERROR(VLOOKUP(P584,B$8:E$125,2,0),0)</f>
        <v>713203</v>
      </c>
      <c r="R584" s="27" t="str">
        <f t="shared" si="589"/>
        <v>MOT.03.</v>
      </c>
      <c r="S584" s="27" t="str">
        <f t="shared" si="589"/>
        <v>Diagnozowanie i naprawa powłok lakierniczych</v>
      </c>
      <c r="T584" s="187" t="s">
        <v>216</v>
      </c>
      <c r="U584" s="331">
        <v>1</v>
      </c>
      <c r="V584" s="2"/>
      <c r="W584" s="50"/>
      <c r="X584" s="50"/>
      <c r="Y584" s="50"/>
      <c r="Z584" s="30" t="str">
        <f t="shared" si="558"/>
        <v>Centrum Kształcenia Zawodowego w Oleśnicy, ul. Wojska Polskiego 67</v>
      </c>
      <c r="AA584" s="47" t="s">
        <v>134</v>
      </c>
      <c r="AB584" s="1"/>
      <c r="AC584" s="1"/>
      <c r="AD584" s="1"/>
      <c r="AE584" s="39"/>
      <c r="AF584" s="39"/>
      <c r="AG584" s="39"/>
      <c r="AH584" s="39"/>
      <c r="AI584" s="39"/>
      <c r="AJ584" s="39"/>
      <c r="AK584" s="39"/>
      <c r="AL584" s="39"/>
      <c r="AM584" s="39"/>
      <c r="AN584" s="39"/>
      <c r="AO584" s="39"/>
      <c r="AP584" s="39"/>
      <c r="AQ584" s="39"/>
      <c r="AR584" s="39"/>
      <c r="AS584" s="39"/>
      <c r="AT584" s="39"/>
      <c r="AU584" s="39"/>
      <c r="AV584" s="269" t="s">
        <v>1118</v>
      </c>
      <c r="AW584" s="39"/>
      <c r="AX584" s="39"/>
      <c r="AY584" s="39"/>
      <c r="AZ584" s="39"/>
      <c r="BA584" s="39"/>
      <c r="BB584" s="39"/>
      <c r="BC584" s="39"/>
      <c r="BD584" s="39"/>
      <c r="BE584" s="39"/>
      <c r="BF584" s="39"/>
      <c r="BG584" s="39"/>
      <c r="BH584" s="39"/>
      <c r="BI584" s="39"/>
      <c r="BJ584" s="39"/>
      <c r="BK584" s="39"/>
      <c r="BL584" s="39"/>
      <c r="BM584" s="39"/>
      <c r="BN584" s="39"/>
    </row>
    <row r="585" spans="1:66" ht="15" customHeigh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50"/>
      <c r="M585" s="47" t="s">
        <v>1283</v>
      </c>
      <c r="N585" s="301" t="s">
        <v>821</v>
      </c>
      <c r="O585" s="50"/>
      <c r="P585" s="47" t="s">
        <v>114</v>
      </c>
      <c r="Q585" s="27">
        <f t="shared" ref="Q585:S585" si="590">IFERROR(VLOOKUP(P585,B$8:E$125,2,0),0)</f>
        <v>512001</v>
      </c>
      <c r="R585" s="27" t="str">
        <f t="shared" si="590"/>
        <v>HGT.02.</v>
      </c>
      <c r="S585" s="27" t="str">
        <f t="shared" si="590"/>
        <v> Przygotowanie i wydawanie dań</v>
      </c>
      <c r="T585" s="187" t="s">
        <v>140</v>
      </c>
      <c r="U585" s="137">
        <v>2</v>
      </c>
      <c r="V585" s="27"/>
      <c r="W585" s="50" t="s">
        <v>1422</v>
      </c>
      <c r="X585" s="50"/>
      <c r="Y585" s="50"/>
      <c r="Z585" s="30" t="str">
        <f t="shared" si="558"/>
        <v>Centrum Kształcenia Zawodowego w Oleśnicy, ul. Wojska Polskiego 67</v>
      </c>
      <c r="AA585" s="47" t="s">
        <v>134</v>
      </c>
      <c r="AB585" s="50"/>
      <c r="AC585" s="50"/>
      <c r="AD585" s="50"/>
      <c r="AE585" s="41"/>
      <c r="AF585" s="41"/>
      <c r="AG585" s="41"/>
      <c r="AH585" s="41"/>
      <c r="AI585" s="41"/>
      <c r="AJ585" s="41"/>
      <c r="AK585" s="41"/>
      <c r="AL585" s="41"/>
      <c r="AM585" s="41"/>
      <c r="AN585" s="41"/>
      <c r="AO585" s="41"/>
      <c r="AP585" s="41"/>
      <c r="AQ585" s="41"/>
      <c r="AR585" s="41"/>
      <c r="AS585" s="41"/>
      <c r="AT585" s="41"/>
      <c r="AU585" s="41"/>
      <c r="AV585" s="269" t="s">
        <v>1118</v>
      </c>
      <c r="AW585" s="39"/>
      <c r="AX585" s="39"/>
      <c r="AY585" s="39"/>
      <c r="AZ585" s="39"/>
      <c r="BA585" s="39"/>
      <c r="BB585" s="39"/>
      <c r="BC585" s="39"/>
      <c r="BD585" s="39"/>
      <c r="BE585" s="39"/>
      <c r="BF585" s="39"/>
      <c r="BG585" s="39"/>
      <c r="BH585" s="39"/>
      <c r="BI585" s="39"/>
      <c r="BJ585" s="39"/>
      <c r="BK585" s="39"/>
      <c r="BL585" s="39"/>
      <c r="BM585" s="39"/>
      <c r="BN585" s="39"/>
    </row>
    <row r="586" spans="1:66" ht="15" customHeigh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50"/>
      <c r="M586" s="47" t="s">
        <v>1283</v>
      </c>
      <c r="N586" s="301" t="s">
        <v>821</v>
      </c>
      <c r="O586" s="50"/>
      <c r="P586" s="47" t="s">
        <v>31</v>
      </c>
      <c r="Q586" s="27">
        <f t="shared" ref="Q586:S586" si="591">IFERROR(VLOOKUP(P586,B$8:E$125,2,0),0)</f>
        <v>751201</v>
      </c>
      <c r="R586" s="27" t="str">
        <f t="shared" si="591"/>
        <v>SPC.01.</v>
      </c>
      <c r="S586" s="27" t="str">
        <f t="shared" si="591"/>
        <v>Produkcja wyrobów cukierniczych</v>
      </c>
      <c r="T586" s="187" t="s">
        <v>160</v>
      </c>
      <c r="U586" s="137">
        <v>1</v>
      </c>
      <c r="V586" s="27"/>
      <c r="W586" s="50"/>
      <c r="X586" s="50"/>
      <c r="Y586" s="50"/>
      <c r="Z586" s="30" t="str">
        <f t="shared" si="558"/>
        <v>Centrum Kształcenia Zawodowego w Oleśnicy, ul. Wojska Polskiego 67</v>
      </c>
      <c r="AA586" s="47" t="s">
        <v>134</v>
      </c>
      <c r="AB586" s="50"/>
      <c r="AC586" s="50"/>
      <c r="AD586" s="50"/>
      <c r="AE586" s="41"/>
      <c r="AF586" s="41"/>
      <c r="AG586" s="41"/>
      <c r="AH586" s="41"/>
      <c r="AI586" s="41"/>
      <c r="AJ586" s="41"/>
      <c r="AK586" s="41"/>
      <c r="AL586" s="41"/>
      <c r="AM586" s="41"/>
      <c r="AN586" s="41"/>
      <c r="AO586" s="41"/>
      <c r="AP586" s="41"/>
      <c r="AQ586" s="41"/>
      <c r="AR586" s="41"/>
      <c r="AS586" s="41"/>
      <c r="AT586" s="41"/>
      <c r="AU586" s="41"/>
      <c r="AV586" s="269" t="s">
        <v>1118</v>
      </c>
      <c r="AW586" s="39"/>
      <c r="AX586" s="39"/>
      <c r="AY586" s="39"/>
      <c r="AZ586" s="39"/>
      <c r="BA586" s="39"/>
      <c r="BB586" s="39"/>
      <c r="BC586" s="39"/>
      <c r="BD586" s="39"/>
      <c r="BE586" s="39"/>
      <c r="BF586" s="39"/>
      <c r="BG586" s="39"/>
      <c r="BH586" s="39"/>
      <c r="BI586" s="39"/>
      <c r="BJ586" s="39"/>
      <c r="BK586" s="39"/>
      <c r="BL586" s="39"/>
      <c r="BM586" s="39"/>
      <c r="BN586" s="39"/>
    </row>
    <row r="587" spans="1:66" ht="15" customHeigh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50"/>
      <c r="M587" s="47" t="s">
        <v>1423</v>
      </c>
      <c r="N587" s="47" t="s">
        <v>821</v>
      </c>
      <c r="O587" s="50"/>
      <c r="P587" s="47" t="s">
        <v>74</v>
      </c>
      <c r="Q587" s="27">
        <f t="shared" ref="Q587:S587" si="592">IFERROR(VLOOKUP(P587,B$8:E$125,2,0),0)</f>
        <v>522301</v>
      </c>
      <c r="R587" s="27" t="str">
        <f t="shared" si="592"/>
        <v>HAN.01.</v>
      </c>
      <c r="S587" s="27" t="str">
        <f t="shared" si="592"/>
        <v>Prowadzenie sprzedaży</v>
      </c>
      <c r="T587" s="187" t="s">
        <v>75</v>
      </c>
      <c r="U587" s="137">
        <v>2</v>
      </c>
      <c r="V587" s="27"/>
      <c r="W587" s="50"/>
      <c r="X587" s="50"/>
      <c r="Y587" s="50"/>
      <c r="Z587" s="30" t="str">
        <f t="shared" si="558"/>
        <v>Centrum Kształcenia Zawodowego w Oleśnicy, ul. Wojska Polskiego 67</v>
      </c>
      <c r="AA587" s="47" t="s">
        <v>134</v>
      </c>
      <c r="AB587" s="50"/>
      <c r="AC587" s="50"/>
      <c r="AD587" s="50"/>
      <c r="AE587" s="41"/>
      <c r="AF587" s="41"/>
      <c r="AG587" s="41"/>
      <c r="AH587" s="41"/>
      <c r="AI587" s="41"/>
      <c r="AJ587" s="390"/>
      <c r="AK587" s="390"/>
      <c r="AL587" s="390"/>
      <c r="AM587" s="390"/>
      <c r="AN587" s="390"/>
      <c r="AO587" s="390"/>
      <c r="AP587" s="390"/>
      <c r="AQ587" s="390"/>
      <c r="AR587" s="390"/>
      <c r="AS587" s="390"/>
      <c r="AT587" s="390"/>
      <c r="AU587" s="390"/>
      <c r="AV587" s="269" t="s">
        <v>1118</v>
      </c>
      <c r="AW587" s="39"/>
      <c r="AX587" s="39"/>
      <c r="AY587" s="39"/>
      <c r="AZ587" s="39"/>
      <c r="BA587" s="39"/>
      <c r="BB587" s="39"/>
      <c r="BC587" s="39"/>
      <c r="BD587" s="39"/>
      <c r="BE587" s="39"/>
      <c r="BF587" s="39"/>
      <c r="BG587" s="39"/>
      <c r="BH587" s="39"/>
      <c r="BI587" s="39"/>
      <c r="BJ587" s="39"/>
      <c r="BK587" s="39"/>
      <c r="BL587" s="39"/>
      <c r="BM587" s="39"/>
      <c r="BN587" s="39"/>
    </row>
    <row r="588" spans="1:66" ht="15" customHeigh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27">
        <v>659</v>
      </c>
      <c r="M588" s="50" t="s">
        <v>1335</v>
      </c>
      <c r="N588" s="27" t="s">
        <v>1110</v>
      </c>
      <c r="O588" s="27">
        <v>14530</v>
      </c>
      <c r="P588" s="47" t="s">
        <v>254</v>
      </c>
      <c r="Q588" s="27">
        <f t="shared" ref="Q588:S588" si="593">IFERROR(VLOOKUP(P588,B$8:E$125,2,0),0)</f>
        <v>722204</v>
      </c>
      <c r="R588" s="27" t="str">
        <f t="shared" si="593"/>
        <v>MEC.08.</v>
      </c>
      <c r="S588" s="341" t="str">
        <f t="shared" si="593"/>
        <v>Wykonywanie i naprawa elementów maszyn, urządzeń i narzędzi</v>
      </c>
      <c r="T588" s="187" t="s">
        <v>160</v>
      </c>
      <c r="U588" s="347">
        <v>0</v>
      </c>
      <c r="V588" s="79">
        <v>0</v>
      </c>
      <c r="W588" s="78" t="s">
        <v>33</v>
      </c>
      <c r="X588" s="79">
        <v>0</v>
      </c>
      <c r="Y588" s="79">
        <v>0</v>
      </c>
      <c r="Z588" s="30" t="str">
        <f t="shared" si="558"/>
        <v>Centrum Kształcenia Zawodowego w Świdnicy, 58-105 Świdnica, ul. Gen. Władysława Sikorskiego 41</v>
      </c>
      <c r="AA588" s="61" t="s">
        <v>34</v>
      </c>
      <c r="AB588" s="66"/>
      <c r="AC588" s="66"/>
      <c r="AD588" s="66"/>
      <c r="AE588" s="41"/>
      <c r="AF588" s="41"/>
      <c r="AG588" s="41"/>
      <c r="AH588" s="41"/>
      <c r="AI588" s="391"/>
      <c r="AJ588" s="39"/>
      <c r="AK588" s="39"/>
      <c r="AL588" s="39"/>
      <c r="AM588" s="39"/>
      <c r="AN588" s="39"/>
      <c r="AO588" s="39"/>
      <c r="AP588" s="39"/>
      <c r="AQ588" s="39"/>
      <c r="AR588" s="39"/>
      <c r="AS588" s="39"/>
      <c r="AT588" s="39"/>
      <c r="AU588" s="39"/>
      <c r="AV588" s="265"/>
      <c r="AW588" s="39"/>
      <c r="AX588" s="39"/>
      <c r="AY588" s="39"/>
      <c r="AZ588" s="39"/>
      <c r="BA588" s="39"/>
      <c r="BB588" s="39"/>
      <c r="BC588" s="39"/>
      <c r="BD588" s="39"/>
      <c r="BE588" s="39"/>
      <c r="BF588" s="39"/>
      <c r="BG588" s="39"/>
      <c r="BH588" s="39"/>
      <c r="BI588" s="39"/>
      <c r="BJ588" s="39"/>
      <c r="BK588" s="39"/>
      <c r="BL588" s="39"/>
      <c r="BM588" s="39"/>
      <c r="BN588" s="39"/>
    </row>
    <row r="589" spans="1:66" ht="15" customHeigh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50"/>
      <c r="M589" s="301" t="s">
        <v>1424</v>
      </c>
      <c r="N589" s="301" t="s">
        <v>734</v>
      </c>
      <c r="O589" s="50"/>
      <c r="P589" s="50" t="s">
        <v>40</v>
      </c>
      <c r="Q589" s="27">
        <f t="shared" ref="Q589:S589" si="594">IFERROR(VLOOKUP(P589,B$8:E$125,2,0),0)</f>
        <v>741103</v>
      </c>
      <c r="R589" s="27" t="str">
        <f t="shared" si="594"/>
        <v>ELE.02.</v>
      </c>
      <c r="S589" s="27" t="str">
        <f t="shared" si="594"/>
        <v>Montaż, uruchamianie i konserwacja instalacji, maszyn i urządzeń elektrycznych</v>
      </c>
      <c r="T589" s="187" t="s">
        <v>366</v>
      </c>
      <c r="U589" s="137">
        <v>9</v>
      </c>
      <c r="V589" s="27"/>
      <c r="W589" s="50"/>
      <c r="X589" s="50"/>
      <c r="Y589" s="50"/>
      <c r="Z589" s="30" t="str">
        <f t="shared" si="558"/>
        <v>Centrum Kształcenia Zawodowego w Oleśnicy, ul. Wojska Polskiego 67</v>
      </c>
      <c r="AA589" s="61" t="s">
        <v>134</v>
      </c>
      <c r="AB589" s="50"/>
      <c r="AC589" s="50"/>
      <c r="AD589" s="50"/>
      <c r="AE589" s="41" t="s">
        <v>904</v>
      </c>
      <c r="AF589" s="41"/>
      <c r="AG589" s="41"/>
      <c r="AH589" s="41"/>
      <c r="AI589" s="41"/>
      <c r="AJ589" s="392"/>
      <c r="AK589" s="392"/>
      <c r="AL589" s="392"/>
      <c r="AM589" s="392"/>
      <c r="AN589" s="392"/>
      <c r="AO589" s="392"/>
      <c r="AP589" s="392"/>
      <c r="AQ589" s="392"/>
      <c r="AR589" s="392"/>
      <c r="AS589" s="392"/>
      <c r="AT589" s="392"/>
      <c r="AU589" s="392"/>
      <c r="AV589" s="269" t="s">
        <v>1118</v>
      </c>
      <c r="AW589" s="39"/>
      <c r="AX589" s="39"/>
      <c r="AY589" s="39"/>
      <c r="AZ589" s="39"/>
      <c r="BA589" s="39"/>
      <c r="BB589" s="39"/>
      <c r="BC589" s="39"/>
      <c r="BD589" s="39"/>
      <c r="BE589" s="39"/>
      <c r="BF589" s="39"/>
      <c r="BG589" s="39"/>
      <c r="BH589" s="39"/>
      <c r="BI589" s="39"/>
      <c r="BJ589" s="39"/>
      <c r="BK589" s="39"/>
      <c r="BL589" s="39"/>
      <c r="BM589" s="39"/>
      <c r="BN589" s="39"/>
    </row>
    <row r="590" spans="1:66" ht="15" customHeigh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1"/>
      <c r="M590" s="1"/>
      <c r="N590" s="1"/>
      <c r="O590" s="1"/>
      <c r="P590" s="1"/>
      <c r="Q590" s="1"/>
      <c r="R590" s="2"/>
      <c r="S590" s="2"/>
      <c r="T590" s="2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39"/>
      <c r="AF590" s="39"/>
      <c r="AG590" s="39"/>
      <c r="AH590" s="39"/>
      <c r="AI590" s="39"/>
      <c r="AJ590" s="39"/>
      <c r="AK590" s="39"/>
      <c r="AL590" s="39"/>
      <c r="AM590" s="39"/>
      <c r="AN590" s="39"/>
      <c r="AO590" s="39"/>
      <c r="AP590" s="39"/>
      <c r="AQ590" s="39"/>
      <c r="AR590" s="39"/>
      <c r="AS590" s="39"/>
      <c r="AT590" s="39"/>
      <c r="AU590" s="39"/>
      <c r="AV590" s="39"/>
      <c r="AW590" s="39"/>
      <c r="AX590" s="39"/>
      <c r="AY590" s="39"/>
      <c r="AZ590" s="39"/>
      <c r="BA590" s="39"/>
      <c r="BB590" s="39"/>
      <c r="BC590" s="39"/>
      <c r="BD590" s="39"/>
      <c r="BE590" s="39"/>
      <c r="BF590" s="39"/>
      <c r="BG590" s="39"/>
      <c r="BH590" s="39"/>
      <c r="BI590" s="39"/>
      <c r="BJ590" s="39"/>
      <c r="BK590" s="39"/>
      <c r="BL590" s="39"/>
      <c r="BM590" s="39"/>
      <c r="BN590" s="39"/>
    </row>
    <row r="591" spans="1:66" ht="15" customHeigh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1"/>
      <c r="M591" s="1"/>
      <c r="N591" s="1"/>
      <c r="O591" s="1"/>
      <c r="P591" s="1"/>
      <c r="Q591" s="1"/>
      <c r="R591" s="6"/>
      <c r="S591" s="2"/>
      <c r="T591" s="254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39"/>
      <c r="AF591" s="39"/>
      <c r="AG591" s="39"/>
      <c r="AH591" s="39"/>
      <c r="AI591" s="39"/>
      <c r="AJ591" s="39"/>
      <c r="AK591" s="39"/>
      <c r="AL591" s="39"/>
      <c r="AM591" s="39"/>
      <c r="AN591" s="39"/>
      <c r="AO591" s="39"/>
      <c r="AP591" s="39"/>
      <c r="AQ591" s="39"/>
      <c r="AR591" s="39"/>
      <c r="AS591" s="39"/>
      <c r="AT591" s="39"/>
      <c r="AU591" s="39"/>
      <c r="AV591" s="39"/>
      <c r="AW591" s="39"/>
      <c r="AX591" s="39"/>
      <c r="AY591" s="39"/>
      <c r="AZ591" s="39"/>
      <c r="BA591" s="39"/>
      <c r="BB591" s="39"/>
      <c r="BC591" s="39"/>
      <c r="BD591" s="39"/>
      <c r="BE591" s="39"/>
      <c r="BF591" s="39"/>
      <c r="BG591" s="39"/>
      <c r="BH591" s="39"/>
      <c r="BI591" s="39"/>
      <c r="BJ591" s="39"/>
      <c r="BK591" s="39"/>
      <c r="BL591" s="39"/>
      <c r="BM591" s="39"/>
      <c r="BN591" s="39"/>
    </row>
    <row r="592" spans="1:66" ht="15" customHeigh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1"/>
      <c r="M592" s="1"/>
      <c r="N592" s="1"/>
      <c r="O592" s="1"/>
      <c r="P592" s="1"/>
      <c r="Q592" s="1"/>
      <c r="R592" s="6"/>
      <c r="S592" s="2"/>
      <c r="T592" s="2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39"/>
      <c r="AF592" s="39"/>
      <c r="AG592" s="39"/>
      <c r="AH592" s="39"/>
      <c r="AI592" s="39"/>
      <c r="AJ592" s="39"/>
      <c r="AK592" s="39"/>
      <c r="AL592" s="39"/>
      <c r="AM592" s="39"/>
      <c r="AN592" s="39"/>
      <c r="AO592" s="39"/>
      <c r="AP592" s="39"/>
      <c r="AQ592" s="39"/>
      <c r="AR592" s="39"/>
      <c r="AS592" s="39"/>
      <c r="AT592" s="39"/>
      <c r="AU592" s="39"/>
      <c r="AV592" s="39"/>
      <c r="AW592" s="39"/>
      <c r="AX592" s="39"/>
      <c r="AY592" s="39"/>
      <c r="AZ592" s="39"/>
      <c r="BA592" s="39"/>
      <c r="BB592" s="39"/>
      <c r="BC592" s="39"/>
      <c r="BD592" s="39"/>
      <c r="BE592" s="39"/>
      <c r="BF592" s="39"/>
      <c r="BG592" s="39"/>
      <c r="BH592" s="39"/>
      <c r="BI592" s="39"/>
      <c r="BJ592" s="39"/>
      <c r="BK592" s="39"/>
      <c r="BL592" s="39"/>
      <c r="BM592" s="39"/>
      <c r="BN592" s="39"/>
    </row>
    <row r="593" spans="1:66" ht="15" customHeigh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1"/>
      <c r="M593" s="1"/>
      <c r="N593" s="1"/>
      <c r="O593" s="1"/>
      <c r="P593" s="1"/>
      <c r="Q593" s="1"/>
      <c r="R593" s="6"/>
      <c r="S593" s="2"/>
      <c r="T593" s="2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39"/>
      <c r="AF593" s="39"/>
      <c r="AG593" s="39"/>
      <c r="AH593" s="39"/>
      <c r="AI593" s="39"/>
      <c r="AJ593" s="39"/>
      <c r="AK593" s="39"/>
      <c r="AL593" s="39"/>
      <c r="AM593" s="39"/>
      <c r="AN593" s="39"/>
      <c r="AO593" s="39"/>
      <c r="AP593" s="39"/>
      <c r="AQ593" s="39"/>
      <c r="AR593" s="39"/>
      <c r="AS593" s="39"/>
      <c r="AT593" s="39"/>
      <c r="AU593" s="39"/>
      <c r="AV593" s="39"/>
      <c r="AW593" s="39"/>
      <c r="AX593" s="39"/>
      <c r="AY593" s="39"/>
      <c r="AZ593" s="39"/>
      <c r="BA593" s="39"/>
      <c r="BB593" s="39"/>
      <c r="BC593" s="39"/>
      <c r="BD593" s="39"/>
      <c r="BE593" s="39"/>
      <c r="BF593" s="39"/>
      <c r="BG593" s="39"/>
      <c r="BH593" s="39"/>
      <c r="BI593" s="39"/>
      <c r="BJ593" s="39"/>
      <c r="BK593" s="39"/>
      <c r="BL593" s="39"/>
      <c r="BM593" s="39"/>
      <c r="BN593" s="39"/>
    </row>
    <row r="594" spans="1:66" ht="15" customHeigh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1"/>
      <c r="M594" s="1"/>
      <c r="N594" s="1"/>
      <c r="O594" s="1"/>
      <c r="P594" s="1"/>
      <c r="Q594" s="1"/>
      <c r="R594" s="393"/>
      <c r="S594" s="2"/>
      <c r="T594" s="2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39"/>
      <c r="AF594" s="39"/>
      <c r="AG594" s="39"/>
      <c r="AH594" s="39"/>
      <c r="AI594" s="39"/>
      <c r="AJ594" s="39"/>
      <c r="AK594" s="39"/>
      <c r="AL594" s="39"/>
      <c r="AM594" s="39"/>
      <c r="AN594" s="39"/>
      <c r="AO594" s="39"/>
      <c r="AP594" s="39"/>
      <c r="AQ594" s="39"/>
      <c r="AR594" s="39"/>
      <c r="AS594" s="39"/>
      <c r="AT594" s="39"/>
      <c r="AU594" s="39"/>
      <c r="AV594" s="39"/>
      <c r="AW594" s="39"/>
      <c r="AX594" s="39"/>
      <c r="AY594" s="39"/>
      <c r="AZ594" s="39"/>
      <c r="BA594" s="39"/>
      <c r="BB594" s="39"/>
      <c r="BC594" s="39"/>
      <c r="BD594" s="39"/>
      <c r="BE594" s="39"/>
      <c r="BF594" s="39"/>
      <c r="BG594" s="39"/>
      <c r="BH594" s="39"/>
      <c r="BI594" s="39"/>
      <c r="BJ594" s="39"/>
      <c r="BK594" s="39"/>
      <c r="BL594" s="39"/>
      <c r="BM594" s="39"/>
      <c r="BN594" s="39"/>
    </row>
    <row r="595" spans="1:66" ht="15" customHeigh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1"/>
      <c r="M595" s="1"/>
      <c r="N595" s="1"/>
      <c r="O595" s="1"/>
      <c r="P595" s="1"/>
      <c r="Q595" s="1"/>
      <c r="R595" s="6"/>
      <c r="S595" s="2"/>
      <c r="T595" s="2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39"/>
      <c r="AF595" s="39"/>
      <c r="AG595" s="39"/>
      <c r="AH595" s="39"/>
      <c r="AI595" s="39"/>
      <c r="AJ595" s="39"/>
      <c r="AK595" s="39"/>
      <c r="AL595" s="39"/>
      <c r="AM595" s="39"/>
      <c r="AN595" s="39"/>
      <c r="AO595" s="39"/>
      <c r="AP595" s="39"/>
      <c r="AQ595" s="39"/>
      <c r="AR595" s="39"/>
      <c r="AS595" s="39"/>
      <c r="AT595" s="39"/>
      <c r="AU595" s="39"/>
      <c r="AV595" s="39"/>
      <c r="AW595" s="39"/>
      <c r="AX595" s="39"/>
      <c r="AY595" s="39"/>
      <c r="AZ595" s="39"/>
      <c r="BA595" s="39"/>
      <c r="BB595" s="39"/>
      <c r="BC595" s="39"/>
      <c r="BD595" s="39"/>
      <c r="BE595" s="39"/>
      <c r="BF595" s="39"/>
      <c r="BG595" s="39"/>
      <c r="BH595" s="39"/>
      <c r="BI595" s="39"/>
      <c r="BJ595" s="39"/>
      <c r="BK595" s="39"/>
      <c r="BL595" s="39"/>
      <c r="BM595" s="39"/>
      <c r="BN595" s="39"/>
    </row>
    <row r="596" spans="1:66" ht="15" customHeigh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1"/>
      <c r="M596" s="1"/>
      <c r="N596" s="1"/>
      <c r="O596" s="1"/>
      <c r="P596" s="1"/>
      <c r="Q596" s="1"/>
      <c r="R596" s="6"/>
      <c r="S596" s="2"/>
      <c r="T596" s="2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39"/>
      <c r="AF596" s="39"/>
      <c r="AG596" s="39"/>
      <c r="AH596" s="39"/>
      <c r="AI596" s="39"/>
      <c r="AJ596" s="39"/>
      <c r="AK596" s="39"/>
      <c r="AL596" s="39"/>
      <c r="AM596" s="39"/>
      <c r="AN596" s="39"/>
      <c r="AO596" s="39"/>
      <c r="AP596" s="39"/>
      <c r="AQ596" s="39"/>
      <c r="AR596" s="39"/>
      <c r="AS596" s="39"/>
      <c r="AT596" s="39"/>
      <c r="AU596" s="39"/>
      <c r="AV596" s="39"/>
      <c r="AW596" s="39"/>
      <c r="AX596" s="39"/>
      <c r="AY596" s="39"/>
      <c r="AZ596" s="39"/>
      <c r="BA596" s="39"/>
      <c r="BB596" s="39"/>
      <c r="BC596" s="39"/>
      <c r="BD596" s="39"/>
      <c r="BE596" s="39"/>
      <c r="BF596" s="39"/>
      <c r="BG596" s="39"/>
      <c r="BH596" s="39"/>
      <c r="BI596" s="39"/>
      <c r="BJ596" s="39"/>
      <c r="BK596" s="39"/>
      <c r="BL596" s="39"/>
      <c r="BM596" s="39"/>
      <c r="BN596" s="39"/>
    </row>
    <row r="597" spans="1:66" ht="15" customHeigh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1"/>
      <c r="M597" s="1"/>
      <c r="N597" s="1"/>
      <c r="O597" s="1"/>
      <c r="P597" s="1"/>
      <c r="Q597" s="1"/>
      <c r="R597" s="6"/>
      <c r="S597" s="2"/>
      <c r="T597" s="2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39"/>
      <c r="AF597" s="39"/>
      <c r="AG597" s="39"/>
      <c r="AH597" s="39"/>
      <c r="AI597" s="39"/>
      <c r="AJ597" s="39"/>
      <c r="AK597" s="39"/>
      <c r="AL597" s="39"/>
      <c r="AM597" s="39"/>
      <c r="AN597" s="39"/>
      <c r="AO597" s="39"/>
      <c r="AP597" s="39"/>
      <c r="AQ597" s="39"/>
      <c r="AR597" s="39"/>
      <c r="AS597" s="39"/>
      <c r="AT597" s="39"/>
      <c r="AU597" s="39"/>
      <c r="AV597" s="39"/>
      <c r="AW597" s="39"/>
      <c r="AX597" s="39"/>
      <c r="AY597" s="39"/>
      <c r="AZ597" s="39"/>
      <c r="BA597" s="39"/>
      <c r="BB597" s="39"/>
      <c r="BC597" s="39"/>
      <c r="BD597" s="39"/>
      <c r="BE597" s="39"/>
      <c r="BF597" s="39"/>
      <c r="BG597" s="39"/>
      <c r="BH597" s="39"/>
      <c r="BI597" s="39"/>
      <c r="BJ597" s="39"/>
      <c r="BK597" s="39"/>
      <c r="BL597" s="39"/>
      <c r="BM597" s="39"/>
      <c r="BN597" s="39"/>
    </row>
    <row r="598" spans="1:66" ht="15" customHeigh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1"/>
      <c r="M598" s="1"/>
      <c r="N598" s="1"/>
      <c r="O598" s="1"/>
      <c r="P598" s="1"/>
      <c r="Q598" s="1"/>
      <c r="R598" s="251"/>
      <c r="S598" s="2"/>
      <c r="T598" s="2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39"/>
      <c r="AF598" s="39"/>
      <c r="AG598" s="39"/>
      <c r="AH598" s="39"/>
      <c r="AI598" s="39"/>
      <c r="AJ598" s="39"/>
      <c r="AK598" s="39"/>
      <c r="AL598" s="39"/>
      <c r="AM598" s="39"/>
      <c r="AN598" s="39"/>
      <c r="AO598" s="39"/>
      <c r="AP598" s="39"/>
      <c r="AQ598" s="39"/>
      <c r="AR598" s="39"/>
      <c r="AS598" s="39"/>
      <c r="AT598" s="39"/>
      <c r="AU598" s="39"/>
      <c r="AV598" s="39"/>
      <c r="AW598" s="39"/>
      <c r="AX598" s="39"/>
      <c r="AY598" s="39"/>
      <c r="AZ598" s="39"/>
      <c r="BA598" s="39"/>
      <c r="BB598" s="39"/>
      <c r="BC598" s="39"/>
      <c r="BD598" s="39"/>
      <c r="BE598" s="39"/>
      <c r="BF598" s="39"/>
      <c r="BG598" s="39"/>
      <c r="BH598" s="39"/>
      <c r="BI598" s="39"/>
      <c r="BJ598" s="39"/>
      <c r="BK598" s="39"/>
      <c r="BL598" s="39"/>
      <c r="BM598" s="39"/>
      <c r="BN598" s="39"/>
    </row>
    <row r="599" spans="1:66" ht="15" customHeigh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1"/>
      <c r="M599" s="1"/>
      <c r="N599" s="1"/>
      <c r="O599" s="1"/>
      <c r="P599" s="1"/>
      <c r="Q599" s="1"/>
      <c r="R599" s="6"/>
      <c r="S599" s="2"/>
      <c r="T599" s="2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39"/>
      <c r="AF599" s="39"/>
      <c r="AG599" s="39"/>
      <c r="AH599" s="39"/>
      <c r="AI599" s="39"/>
      <c r="AJ599" s="39"/>
      <c r="AK599" s="39"/>
      <c r="AL599" s="39"/>
      <c r="AM599" s="39"/>
      <c r="AN599" s="39"/>
      <c r="AO599" s="39"/>
      <c r="AP599" s="39"/>
      <c r="AQ599" s="39"/>
      <c r="AR599" s="39"/>
      <c r="AS599" s="39"/>
      <c r="AT599" s="39"/>
      <c r="AU599" s="39"/>
      <c r="AV599" s="39"/>
      <c r="AW599" s="39"/>
      <c r="AX599" s="39"/>
      <c r="AY599" s="39"/>
      <c r="AZ599" s="39"/>
      <c r="BA599" s="39"/>
      <c r="BB599" s="39"/>
      <c r="BC599" s="39"/>
      <c r="BD599" s="39"/>
      <c r="BE599" s="39"/>
      <c r="BF599" s="39"/>
      <c r="BG599" s="39"/>
      <c r="BH599" s="39"/>
      <c r="BI599" s="39"/>
      <c r="BJ599" s="39"/>
      <c r="BK599" s="39"/>
      <c r="BL599" s="39"/>
      <c r="BM599" s="39"/>
      <c r="BN599" s="39"/>
    </row>
    <row r="600" spans="1:66" ht="15" customHeigh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1"/>
      <c r="M600" s="1"/>
      <c r="N600" s="1"/>
      <c r="O600" s="1"/>
      <c r="P600" s="1"/>
      <c r="Q600" s="1"/>
      <c r="R600" s="6"/>
      <c r="S600" s="2"/>
      <c r="T600" s="2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39"/>
      <c r="AF600" s="39"/>
      <c r="AG600" s="39"/>
      <c r="AH600" s="39"/>
      <c r="AI600" s="39"/>
      <c r="AJ600" s="39"/>
      <c r="AK600" s="39"/>
      <c r="AL600" s="39"/>
      <c r="AM600" s="39"/>
      <c r="AN600" s="39"/>
      <c r="AO600" s="39"/>
      <c r="AP600" s="39"/>
      <c r="AQ600" s="39"/>
      <c r="AR600" s="39"/>
      <c r="AS600" s="39"/>
      <c r="AT600" s="39"/>
      <c r="AU600" s="39"/>
      <c r="AV600" s="39"/>
      <c r="AW600" s="39"/>
      <c r="AX600" s="39"/>
      <c r="AY600" s="39"/>
      <c r="AZ600" s="39"/>
      <c r="BA600" s="39"/>
      <c r="BB600" s="39"/>
      <c r="BC600" s="39"/>
      <c r="BD600" s="39"/>
      <c r="BE600" s="39"/>
      <c r="BF600" s="39"/>
      <c r="BG600" s="39"/>
      <c r="BH600" s="39"/>
      <c r="BI600" s="39"/>
      <c r="BJ600" s="39"/>
      <c r="BK600" s="39"/>
      <c r="BL600" s="39"/>
      <c r="BM600" s="39"/>
      <c r="BN600" s="39"/>
    </row>
    <row r="601" spans="1:66" ht="15" customHeigh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1"/>
      <c r="M601" s="252"/>
      <c r="N601" s="1"/>
      <c r="O601" s="1"/>
      <c r="P601" s="1"/>
      <c r="Q601" s="1"/>
      <c r="R601" s="11"/>
      <c r="S601" s="2"/>
      <c r="T601" s="2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39"/>
      <c r="AF601" s="39"/>
      <c r="AG601" s="39"/>
      <c r="AH601" s="39"/>
      <c r="AI601" s="39"/>
      <c r="AJ601" s="39"/>
      <c r="AK601" s="39"/>
      <c r="AL601" s="39"/>
      <c r="AM601" s="39"/>
      <c r="AN601" s="39"/>
      <c r="AO601" s="39"/>
      <c r="AP601" s="39"/>
      <c r="AQ601" s="39"/>
      <c r="AR601" s="39"/>
      <c r="AS601" s="39"/>
      <c r="AT601" s="39"/>
      <c r="AU601" s="39"/>
      <c r="AV601" s="39"/>
      <c r="AW601" s="39"/>
      <c r="AX601" s="39"/>
      <c r="AY601" s="39"/>
      <c r="AZ601" s="39"/>
      <c r="BA601" s="39"/>
      <c r="BB601" s="39"/>
      <c r="BC601" s="39"/>
      <c r="BD601" s="39"/>
      <c r="BE601" s="39"/>
      <c r="BF601" s="39"/>
      <c r="BG601" s="39"/>
      <c r="BH601" s="39"/>
      <c r="BI601" s="39"/>
      <c r="BJ601" s="39"/>
      <c r="BK601" s="39"/>
      <c r="BL601" s="39"/>
      <c r="BM601" s="39"/>
      <c r="BN601" s="39"/>
    </row>
    <row r="602" spans="1:66" ht="15" customHeigh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1"/>
      <c r="M602" s="252"/>
      <c r="N602" s="1"/>
      <c r="O602" s="1"/>
      <c r="P602" s="1"/>
      <c r="Q602" s="1"/>
      <c r="R602" s="6"/>
      <c r="S602" s="2"/>
      <c r="T602" s="2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39"/>
      <c r="AF602" s="39"/>
      <c r="AG602" s="39"/>
      <c r="AH602" s="39"/>
      <c r="AI602" s="39"/>
      <c r="AJ602" s="39"/>
      <c r="AK602" s="39"/>
      <c r="AL602" s="39"/>
      <c r="AM602" s="39"/>
      <c r="AN602" s="39"/>
      <c r="AO602" s="39"/>
      <c r="AP602" s="39"/>
      <c r="AQ602" s="39"/>
      <c r="AR602" s="39"/>
      <c r="AS602" s="39"/>
      <c r="AT602" s="39"/>
      <c r="AU602" s="39"/>
      <c r="AV602" s="39"/>
      <c r="AW602" s="39"/>
      <c r="AX602" s="39"/>
      <c r="AY602" s="39"/>
      <c r="AZ602" s="39"/>
      <c r="BA602" s="39"/>
      <c r="BB602" s="39"/>
      <c r="BC602" s="39"/>
      <c r="BD602" s="39"/>
      <c r="BE602" s="39"/>
      <c r="BF602" s="39"/>
      <c r="BG602" s="39"/>
      <c r="BH602" s="39"/>
      <c r="BI602" s="39"/>
      <c r="BJ602" s="39"/>
      <c r="BK602" s="39"/>
      <c r="BL602" s="39"/>
      <c r="BM602" s="39"/>
      <c r="BN602" s="39"/>
    </row>
    <row r="603" spans="1:66" ht="15" customHeight="1">
      <c r="A603" s="39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6"/>
      <c r="S603" s="2"/>
      <c r="T603" s="2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</row>
    <row r="604" spans="1:66" ht="15" customHeight="1">
      <c r="A604" s="39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6"/>
      <c r="S604" s="2"/>
      <c r="T604" s="2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</row>
    <row r="605" spans="1:66" ht="15" customHeight="1">
      <c r="A605" s="39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253"/>
      <c r="S605" s="2"/>
      <c r="T605" s="2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</row>
    <row r="606" spans="1:66" ht="15" customHeight="1">
      <c r="A606" s="39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254"/>
      <c r="S606" s="2"/>
      <c r="T606" s="2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</row>
    <row r="607" spans="1:66" ht="15" customHeight="1">
      <c r="A607" s="39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2"/>
      <c r="S607" s="2"/>
      <c r="T607" s="2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</row>
    <row r="608" spans="1:66" ht="15" customHeight="1">
      <c r="A608" s="39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2"/>
      <c r="S608" s="2"/>
      <c r="T608" s="2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</row>
    <row r="609" spans="1:66" ht="15" customHeight="1">
      <c r="A609" s="39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2"/>
      <c r="S609" s="2"/>
      <c r="T609" s="2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</row>
    <row r="610" spans="1:66" ht="15" customHeight="1">
      <c r="A610" s="39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2"/>
      <c r="S610" s="2"/>
      <c r="T610" s="2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</row>
    <row r="611" spans="1:66" ht="15" customHeight="1">
      <c r="A611" s="39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2"/>
      <c r="S611" s="2"/>
      <c r="T611" s="2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</row>
    <row r="612" spans="1:66" ht="15" customHeight="1">
      <c r="A612" s="39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2"/>
      <c r="S612" s="2"/>
      <c r="T612" s="2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</row>
    <row r="613" spans="1:66" ht="15" customHeight="1">
      <c r="A613" s="39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2"/>
      <c r="S613" s="2"/>
      <c r="T613" s="2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</row>
    <row r="614" spans="1:66" ht="15" customHeight="1">
      <c r="A614" s="39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2"/>
      <c r="S614" s="2"/>
      <c r="T614" s="2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</row>
    <row r="615" spans="1:66" ht="15" customHeight="1">
      <c r="A615" s="39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2"/>
      <c r="S615" s="2"/>
      <c r="T615" s="2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</row>
    <row r="616" spans="1:66" ht="15" customHeight="1">
      <c r="A616" s="39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2"/>
      <c r="S616" s="2"/>
      <c r="T616" s="2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</row>
    <row r="617" spans="1:66" ht="15" customHeight="1">
      <c r="A617" s="39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2"/>
      <c r="S617" s="2"/>
      <c r="T617" s="2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</row>
    <row r="618" spans="1:66" ht="15" customHeight="1">
      <c r="A618" s="39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2"/>
      <c r="S618" s="2"/>
      <c r="T618" s="2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</row>
    <row r="619" spans="1:66" ht="15" customHeight="1">
      <c r="A619" s="39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2"/>
      <c r="S619" s="2"/>
      <c r="T619" s="2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</row>
    <row r="620" spans="1:66" ht="15" customHeight="1">
      <c r="A620" s="39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2"/>
      <c r="S620" s="2"/>
      <c r="T620" s="2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</row>
    <row r="621" spans="1:66" ht="15" customHeight="1">
      <c r="A621" s="39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2"/>
      <c r="S621" s="2"/>
      <c r="T621" s="2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</row>
    <row r="622" spans="1:66" ht="15" customHeight="1">
      <c r="A622" s="39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2"/>
      <c r="S622" s="2"/>
      <c r="T622" s="2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</row>
    <row r="623" spans="1:66" ht="15" customHeight="1">
      <c r="A623" s="39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2"/>
      <c r="S623" s="2"/>
      <c r="T623" s="2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</row>
    <row r="624" spans="1:66" ht="15" customHeight="1">
      <c r="A624" s="39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2"/>
      <c r="S624" s="2"/>
      <c r="T624" s="2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</row>
    <row r="625" spans="1:66" ht="15" customHeight="1">
      <c r="A625" s="39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2"/>
      <c r="S625" s="2"/>
      <c r="T625" s="2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</row>
    <row r="626" spans="1:66" ht="15" customHeight="1">
      <c r="A626" s="39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2"/>
      <c r="S626" s="2"/>
      <c r="T626" s="2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</row>
    <row r="627" spans="1:66" ht="15" customHeight="1">
      <c r="A627" s="39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2"/>
      <c r="S627" s="2"/>
      <c r="T627" s="2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</row>
    <row r="628" spans="1:66" ht="15" customHeight="1">
      <c r="A628" s="39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2"/>
      <c r="S628" s="2"/>
      <c r="T628" s="2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</row>
    <row r="629" spans="1:66" ht="15" customHeight="1">
      <c r="A629" s="39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2"/>
      <c r="S629" s="2"/>
      <c r="T629" s="2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</row>
    <row r="630" spans="1:66" ht="15" customHeight="1">
      <c r="A630" s="39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2"/>
      <c r="S630" s="2"/>
      <c r="T630" s="2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</row>
    <row r="631" spans="1:66" ht="15" customHeight="1">
      <c r="A631" s="39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2"/>
      <c r="S631" s="2"/>
      <c r="T631" s="2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</row>
    <row r="632" spans="1:66" ht="15" customHeight="1">
      <c r="A632" s="39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2"/>
      <c r="S632" s="2"/>
      <c r="T632" s="2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</row>
    <row r="633" spans="1:66" ht="15" customHeight="1">
      <c r="A633" s="39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2"/>
      <c r="S633" s="2"/>
      <c r="T633" s="2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</row>
    <row r="634" spans="1:66" ht="15" customHeight="1">
      <c r="A634" s="39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2"/>
      <c r="S634" s="2"/>
      <c r="T634" s="2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</row>
    <row r="635" spans="1:66" ht="15" customHeight="1">
      <c r="A635" s="39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2"/>
      <c r="S635" s="2"/>
      <c r="T635" s="2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</row>
    <row r="636" spans="1:66" ht="15" customHeight="1">
      <c r="A636" s="39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2"/>
      <c r="S636" s="2"/>
      <c r="T636" s="2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</row>
    <row r="637" spans="1:66" ht="15" customHeight="1">
      <c r="A637" s="39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2"/>
      <c r="S637" s="2"/>
      <c r="T637" s="2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</row>
    <row r="638" spans="1:66" ht="15" customHeight="1">
      <c r="A638" s="39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2"/>
      <c r="S638" s="2"/>
      <c r="T638" s="2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</row>
    <row r="639" spans="1:66" ht="15" customHeight="1">
      <c r="A639" s="39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2"/>
      <c r="S639" s="2"/>
      <c r="T639" s="2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</row>
    <row r="640" spans="1:66" ht="15" customHeight="1">
      <c r="A640" s="39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2"/>
      <c r="S640" s="2"/>
      <c r="T640" s="2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</row>
    <row r="641" spans="1:66" ht="15" customHeight="1">
      <c r="A641" s="39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2"/>
      <c r="S641" s="2"/>
      <c r="T641" s="2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</row>
    <row r="642" spans="1:66" ht="15" customHeight="1">
      <c r="A642" s="39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2"/>
      <c r="S642" s="2"/>
      <c r="T642" s="2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</row>
    <row r="643" spans="1:66" ht="15" customHeight="1">
      <c r="A643" s="39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2"/>
      <c r="S643" s="2"/>
      <c r="T643" s="2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</row>
    <row r="644" spans="1:66" ht="15" customHeight="1">
      <c r="A644" s="39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2"/>
      <c r="S644" s="2"/>
      <c r="T644" s="2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</row>
    <row r="645" spans="1:66" ht="15" customHeight="1">
      <c r="A645" s="39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2"/>
      <c r="S645" s="2"/>
      <c r="T645" s="2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</row>
    <row r="646" spans="1:66" ht="15" customHeight="1">
      <c r="A646" s="39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2"/>
      <c r="S646" s="2"/>
      <c r="T646" s="2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</row>
    <row r="647" spans="1:66" ht="15" customHeight="1">
      <c r="A647" s="39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2"/>
      <c r="S647" s="2"/>
      <c r="T647" s="2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</row>
    <row r="648" spans="1:66" ht="15" customHeight="1">
      <c r="A648" s="39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2"/>
      <c r="S648" s="2"/>
      <c r="T648" s="2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</row>
    <row r="649" spans="1:66" ht="15" customHeight="1">
      <c r="A649" s="39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2"/>
      <c r="S649" s="2"/>
      <c r="T649" s="2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</row>
    <row r="650" spans="1:66" ht="15" customHeight="1">
      <c r="A650" s="39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2"/>
      <c r="S650" s="2"/>
      <c r="T650" s="2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</row>
    <row r="651" spans="1:66" ht="15" customHeight="1">
      <c r="A651" s="39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2"/>
      <c r="S651" s="2"/>
      <c r="T651" s="2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</row>
    <row r="652" spans="1:66" ht="15" customHeight="1">
      <c r="A652" s="39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2"/>
      <c r="S652" s="2"/>
      <c r="T652" s="2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</row>
    <row r="653" spans="1:66" ht="15" customHeight="1">
      <c r="A653" s="39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2"/>
      <c r="S653" s="2"/>
      <c r="T653" s="2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</row>
    <row r="654" spans="1:66" ht="15" customHeight="1">
      <c r="A654" s="39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2"/>
      <c r="S654" s="2"/>
      <c r="T654" s="2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</row>
    <row r="655" spans="1:66" ht="15" customHeight="1">
      <c r="A655" s="39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2"/>
      <c r="S655" s="2"/>
      <c r="T655" s="2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</row>
    <row r="656" spans="1:66" ht="15" customHeight="1">
      <c r="A656" s="39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2"/>
      <c r="S656" s="2"/>
      <c r="T656" s="2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</row>
    <row r="657" spans="1:66" ht="15" customHeight="1">
      <c r="A657" s="39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2"/>
      <c r="S657" s="2"/>
      <c r="T657" s="2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</row>
    <row r="658" spans="1:66" ht="15" customHeight="1">
      <c r="A658" s="39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2"/>
      <c r="S658" s="2"/>
      <c r="T658" s="2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</row>
    <row r="659" spans="1:66" ht="15" customHeight="1">
      <c r="A659" s="39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2"/>
      <c r="S659" s="2"/>
      <c r="T659" s="2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</row>
    <row r="660" spans="1:66" ht="15" customHeight="1">
      <c r="A660" s="39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2"/>
      <c r="S660" s="2"/>
      <c r="T660" s="2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</row>
    <row r="661" spans="1:66" ht="15" customHeight="1">
      <c r="A661" s="39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2"/>
      <c r="S661" s="2"/>
      <c r="T661" s="2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</row>
    <row r="662" spans="1:66" ht="15" customHeight="1">
      <c r="A662" s="39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2"/>
      <c r="S662" s="2"/>
      <c r="T662" s="2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</row>
    <row r="663" spans="1:66" ht="15" customHeight="1">
      <c r="A663" s="39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2"/>
      <c r="S663" s="2"/>
      <c r="T663" s="2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</row>
    <row r="664" spans="1:66" ht="15" customHeight="1">
      <c r="A664" s="39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2"/>
      <c r="S664" s="2"/>
      <c r="T664" s="2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</row>
    <row r="665" spans="1:66" ht="15" customHeight="1">
      <c r="A665" s="39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2"/>
      <c r="S665" s="2"/>
      <c r="T665" s="2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</row>
    <row r="666" spans="1:66" ht="15" customHeight="1">
      <c r="A666" s="39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2"/>
      <c r="S666" s="2"/>
      <c r="T666" s="2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</row>
    <row r="667" spans="1:66" ht="17.25" customHeight="1">
      <c r="A667" s="39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2"/>
      <c r="S667" s="2"/>
      <c r="T667" s="2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</row>
    <row r="668" spans="1:66" ht="15" customHeight="1">
      <c r="A668" s="39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2"/>
      <c r="S668" s="2"/>
      <c r="T668" s="2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</row>
    <row r="669" spans="1:66" ht="15" customHeight="1">
      <c r="A669" s="39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2"/>
      <c r="S669" s="2"/>
      <c r="T669" s="2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</row>
    <row r="670" spans="1:66" ht="15" customHeight="1">
      <c r="A670" s="39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2"/>
      <c r="S670" s="2"/>
      <c r="T670" s="2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</row>
    <row r="671" spans="1:66" ht="15" customHeight="1">
      <c r="A671" s="39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2"/>
      <c r="S671" s="2"/>
      <c r="T671" s="2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</row>
    <row r="672" spans="1:66" ht="15" customHeight="1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2"/>
      <c r="S672" s="2"/>
      <c r="T672" s="2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</row>
    <row r="673" spans="2:66" ht="15" customHeight="1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2"/>
      <c r="S673" s="2"/>
      <c r="T673" s="2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</row>
    <row r="674" spans="2:66" ht="15" customHeight="1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2"/>
      <c r="S674" s="2"/>
      <c r="T674" s="2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</row>
    <row r="675" spans="2:66" ht="15" customHeight="1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2"/>
      <c r="S675" s="2"/>
      <c r="T675" s="2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</row>
    <row r="676" spans="2:66" ht="15" customHeight="1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2"/>
      <c r="S676" s="2"/>
      <c r="T676" s="2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</row>
    <row r="677" spans="2:66" ht="15" customHeight="1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2"/>
      <c r="S677" s="2"/>
      <c r="T677" s="2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</row>
    <row r="678" spans="2:66" ht="15" customHeight="1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2"/>
      <c r="S678" s="2"/>
      <c r="T678" s="2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</row>
    <row r="679" spans="2:66" ht="15" customHeight="1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2"/>
      <c r="S679" s="2"/>
      <c r="T679" s="2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</row>
    <row r="680" spans="2:66" ht="15" customHeight="1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2"/>
      <c r="S680" s="2"/>
      <c r="T680" s="2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</row>
    <row r="681" spans="2:66" ht="15" customHeight="1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2"/>
      <c r="S681" s="2"/>
      <c r="T681" s="2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</row>
    <row r="682" spans="2:66" ht="15" customHeight="1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2"/>
      <c r="S682" s="2"/>
      <c r="T682" s="2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</row>
  </sheetData>
  <autoFilter ref="M7:AA589" xr:uid="{00000000-0009-0000-0000-000002000000}"/>
  <mergeCells count="4">
    <mergeCell ref="M3:Z3"/>
    <mergeCell ref="M4:Z4"/>
    <mergeCell ref="M5:Z5"/>
    <mergeCell ref="X6:Y6"/>
  </mergeCells>
  <dataValidations count="4">
    <dataValidation type="list" allowBlank="1" showErrorMessage="1" sqref="P8:P262 P264:P589" xr:uid="{00000000-0002-0000-0200-000000000000}">
      <formula1>$B$8:$B$125</formula1>
    </dataValidation>
    <dataValidation type="list" allowBlank="1" showErrorMessage="1" sqref="AA18:AA20 AA573:AA578" xr:uid="{00000000-0002-0000-0200-000001000000}">
      <formula1>$AH$8:$AH$36</formula1>
    </dataValidation>
    <dataValidation type="list" allowBlank="1" showErrorMessage="1" sqref="P263" xr:uid="{00000000-0002-0000-0200-000002000000}">
      <formula1>$B$8:$B$200</formula1>
    </dataValidation>
    <dataValidation type="list" allowBlank="1" showErrorMessage="1" sqref="AA8:AA17 AA21:AA278 AA283:AA515 AA519:AA521 AA523:AA572 AA579:AA583 AA588:AA589" xr:uid="{00000000-0002-0000-0200-000003000000}">
      <formula1>$AH$8:$AH$46</formula1>
    </dataValidation>
  </dataValidations>
  <pageMargins left="0.7" right="0.7" top="0.75" bottom="0.75" header="0" footer="0"/>
  <pageSetup paperSize="8" scale="85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F1000"/>
  <sheetViews>
    <sheetView workbookViewId="0"/>
  </sheetViews>
  <sheetFormatPr defaultColWidth="14.42578125" defaultRowHeight="15" customHeight="1"/>
  <cols>
    <col min="1" max="1" width="3.42578125" customWidth="1"/>
    <col min="2" max="2" width="117.28515625" customWidth="1"/>
    <col min="3" max="5" width="5.42578125" customWidth="1"/>
    <col min="6" max="6" width="7.140625" customWidth="1"/>
    <col min="7" max="26" width="8.7109375" customWidth="1"/>
  </cols>
  <sheetData>
    <row r="1" spans="2:6" ht="4.5" customHeight="1"/>
    <row r="2" spans="2:6" ht="78.75" customHeight="1">
      <c r="B2" s="532" t="s">
        <v>1425</v>
      </c>
      <c r="C2" s="526"/>
      <c r="D2" s="526"/>
    </row>
    <row r="3" spans="2:6" ht="18.75" customHeight="1">
      <c r="B3" s="533" t="s">
        <v>1426</v>
      </c>
      <c r="C3" s="526"/>
      <c r="D3" s="526"/>
    </row>
    <row r="4" spans="2:6">
      <c r="B4" s="533" t="s">
        <v>1427</v>
      </c>
      <c r="C4" s="526"/>
      <c r="D4" s="526"/>
    </row>
    <row r="5" spans="2:6">
      <c r="B5" s="533" t="s">
        <v>1428</v>
      </c>
      <c r="C5" s="526"/>
      <c r="D5" s="526"/>
    </row>
    <row r="6" spans="2:6">
      <c r="B6" s="534" t="s">
        <v>1429</v>
      </c>
      <c r="C6" s="526"/>
      <c r="D6" s="526"/>
    </row>
    <row r="7" spans="2:6" ht="15.75">
      <c r="B7" s="535" t="str">
        <f>B10</f>
        <v>CKZ Świdnica</v>
      </c>
      <c r="C7" s="526"/>
      <c r="D7" s="526"/>
      <c r="E7" s="526"/>
      <c r="F7" s="526"/>
    </row>
    <row r="8" spans="2:6">
      <c r="B8" s="394">
        <f ca="1">NOW()</f>
        <v>45999.629176388888</v>
      </c>
    </row>
    <row r="9" spans="2:6" ht="79.5" customHeight="1">
      <c r="B9" s="395" t="s">
        <v>1430</v>
      </c>
      <c r="C9" s="396" t="s">
        <v>1431</v>
      </c>
      <c r="D9" s="396" t="s">
        <v>1432</v>
      </c>
    </row>
    <row r="10" spans="2:6">
      <c r="B10" s="309" t="s">
        <v>34</v>
      </c>
      <c r="C10" s="397"/>
      <c r="D10" s="397"/>
    </row>
    <row r="11" spans="2:6">
      <c r="B11" s="398" t="s">
        <v>1211</v>
      </c>
      <c r="C11" s="397"/>
      <c r="D11" s="397"/>
    </row>
    <row r="12" spans="2:6">
      <c r="B12" s="309" t="s">
        <v>31</v>
      </c>
      <c r="C12" s="397">
        <v>2</v>
      </c>
      <c r="D12" s="397">
        <v>2</v>
      </c>
    </row>
    <row r="13" spans="2:6">
      <c r="B13" s="309" t="s">
        <v>40</v>
      </c>
      <c r="C13" s="397">
        <v>4</v>
      </c>
      <c r="D13" s="397">
        <v>0</v>
      </c>
    </row>
    <row r="14" spans="2:6">
      <c r="B14" s="309" t="s">
        <v>114</v>
      </c>
      <c r="C14" s="397">
        <v>5</v>
      </c>
      <c r="D14" s="397">
        <v>3</v>
      </c>
    </row>
    <row r="15" spans="2:6">
      <c r="B15" s="309" t="s">
        <v>124</v>
      </c>
      <c r="C15" s="397">
        <v>1</v>
      </c>
      <c r="D15" s="397">
        <v>1</v>
      </c>
    </row>
    <row r="16" spans="2:6">
      <c r="B16" s="309" t="s">
        <v>74</v>
      </c>
      <c r="C16" s="397">
        <v>2</v>
      </c>
      <c r="D16" s="397">
        <v>0</v>
      </c>
    </row>
    <row r="17" spans="2:4">
      <c r="B17" s="398" t="s">
        <v>49</v>
      </c>
      <c r="C17" s="399"/>
      <c r="D17" s="399"/>
    </row>
    <row r="18" spans="2:4">
      <c r="B18" s="309" t="s">
        <v>57</v>
      </c>
      <c r="C18" s="397">
        <v>1</v>
      </c>
      <c r="D18" s="397">
        <v>0</v>
      </c>
    </row>
    <row r="19" spans="2:4">
      <c r="B19" s="309" t="s">
        <v>120</v>
      </c>
      <c r="C19" s="397">
        <v>3</v>
      </c>
      <c r="D19" s="397">
        <v>0</v>
      </c>
    </row>
    <row r="20" spans="2:4">
      <c r="B20" s="309" t="s">
        <v>127</v>
      </c>
      <c r="C20" s="397">
        <v>3</v>
      </c>
      <c r="D20" s="397">
        <v>1</v>
      </c>
    </row>
    <row r="21" spans="2:4" ht="15.75" customHeight="1">
      <c r="B21" s="309" t="s">
        <v>92</v>
      </c>
      <c r="C21" s="397">
        <v>1</v>
      </c>
      <c r="D21" s="397">
        <v>0</v>
      </c>
    </row>
    <row r="22" spans="2:4" ht="15.75" customHeight="1">
      <c r="B22" s="398" t="s">
        <v>1035</v>
      </c>
      <c r="C22" s="397"/>
      <c r="D22" s="397"/>
    </row>
    <row r="23" spans="2:4" ht="15.75" customHeight="1">
      <c r="B23" s="309" t="s">
        <v>57</v>
      </c>
      <c r="C23" s="397">
        <v>10</v>
      </c>
      <c r="D23" s="397">
        <v>0</v>
      </c>
    </row>
    <row r="24" spans="2:4" ht="15.75" customHeight="1">
      <c r="B24" s="309" t="s">
        <v>40</v>
      </c>
      <c r="C24" s="397">
        <v>6</v>
      </c>
      <c r="D24" s="397">
        <v>0</v>
      </c>
    </row>
    <row r="25" spans="2:4" ht="15.75" customHeight="1">
      <c r="B25" s="309" t="s">
        <v>149</v>
      </c>
      <c r="C25" s="397">
        <v>12</v>
      </c>
      <c r="D25" s="397">
        <v>0</v>
      </c>
    </row>
    <row r="26" spans="2:4" ht="15.75" customHeight="1">
      <c r="B26" s="309" t="s">
        <v>1433</v>
      </c>
      <c r="C26" s="397">
        <v>1</v>
      </c>
      <c r="D26" s="397">
        <v>0</v>
      </c>
    </row>
    <row r="27" spans="2:4" ht="15.75" customHeight="1">
      <c r="B27" s="398" t="s">
        <v>362</v>
      </c>
      <c r="C27" s="397"/>
      <c r="D27" s="397"/>
    </row>
    <row r="28" spans="2:4" ht="15.75" customHeight="1">
      <c r="B28" s="309" t="s">
        <v>124</v>
      </c>
      <c r="C28" s="397">
        <v>1</v>
      </c>
      <c r="D28" s="397">
        <v>0</v>
      </c>
    </row>
    <row r="29" spans="2:4" ht="15.75" customHeight="1">
      <c r="B29" s="309" t="s">
        <v>127</v>
      </c>
      <c r="C29" s="397">
        <v>1</v>
      </c>
      <c r="D29" s="397">
        <v>0</v>
      </c>
    </row>
    <row r="30" spans="2:4" ht="15.75" customHeight="1">
      <c r="B30" s="398" t="s">
        <v>739</v>
      </c>
      <c r="C30" s="397"/>
      <c r="D30" s="397"/>
    </row>
    <row r="31" spans="2:4" ht="15.75" customHeight="1">
      <c r="B31" s="309" t="s">
        <v>57</v>
      </c>
      <c r="C31" s="397">
        <v>1</v>
      </c>
      <c r="D31" s="397">
        <v>0</v>
      </c>
    </row>
    <row r="32" spans="2:4" ht="15.75" customHeight="1">
      <c r="B32" s="309" t="s">
        <v>40</v>
      </c>
      <c r="C32" s="397">
        <v>6</v>
      </c>
      <c r="D32" s="397">
        <v>0</v>
      </c>
    </row>
    <row r="33" spans="2:4" ht="15.75" customHeight="1">
      <c r="B33" s="309" t="s">
        <v>149</v>
      </c>
      <c r="C33" s="397">
        <v>1</v>
      </c>
      <c r="D33" s="397">
        <v>0</v>
      </c>
    </row>
    <row r="34" spans="2:4" ht="15.75" customHeight="1">
      <c r="B34" s="309" t="s">
        <v>1433</v>
      </c>
      <c r="C34" s="397">
        <v>2</v>
      </c>
      <c r="D34" s="397">
        <v>0</v>
      </c>
    </row>
    <row r="35" spans="2:4" ht="15.75" customHeight="1">
      <c r="B35" s="309" t="s">
        <v>124</v>
      </c>
      <c r="C35" s="397">
        <v>1</v>
      </c>
      <c r="D35" s="397">
        <v>0</v>
      </c>
    </row>
    <row r="36" spans="2:4" ht="15.75" customHeight="1">
      <c r="B36" s="309" t="s">
        <v>92</v>
      </c>
      <c r="C36" s="397">
        <v>1</v>
      </c>
      <c r="D36" s="397">
        <v>0</v>
      </c>
    </row>
    <row r="37" spans="2:4" ht="15.75" customHeight="1">
      <c r="B37" s="398" t="s">
        <v>516</v>
      </c>
      <c r="C37" s="397"/>
      <c r="D37" s="397"/>
    </row>
    <row r="38" spans="2:4" ht="15.75" customHeight="1">
      <c r="B38" s="309" t="s">
        <v>40</v>
      </c>
      <c r="C38" s="397">
        <v>1</v>
      </c>
      <c r="D38" s="397">
        <v>0</v>
      </c>
    </row>
    <row r="39" spans="2:4" ht="15.75" customHeight="1">
      <c r="B39" s="309" t="s">
        <v>120</v>
      </c>
      <c r="C39" s="397">
        <v>3</v>
      </c>
      <c r="D39" s="397">
        <v>0</v>
      </c>
    </row>
    <row r="40" spans="2:4" ht="15.75" customHeight="1">
      <c r="B40" s="309" t="s">
        <v>127</v>
      </c>
      <c r="C40" s="397">
        <v>2</v>
      </c>
      <c r="D40" s="397">
        <v>0</v>
      </c>
    </row>
    <row r="41" spans="2:4" ht="15.75" customHeight="1">
      <c r="B41" s="309" t="s">
        <v>92</v>
      </c>
      <c r="C41" s="397">
        <v>4</v>
      </c>
      <c r="D41" s="397">
        <v>0</v>
      </c>
    </row>
    <row r="42" spans="2:4" ht="15.75" customHeight="1">
      <c r="B42" s="398" t="s">
        <v>949</v>
      </c>
      <c r="C42" s="397"/>
      <c r="D42" s="397"/>
    </row>
    <row r="43" spans="2:4" ht="15.75" customHeight="1">
      <c r="B43" s="309" t="s">
        <v>57</v>
      </c>
      <c r="C43" s="397">
        <v>2</v>
      </c>
      <c r="D43" s="397">
        <v>0</v>
      </c>
    </row>
    <row r="44" spans="2:4" ht="15.75" customHeight="1">
      <c r="B44" s="398" t="s">
        <v>877</v>
      </c>
      <c r="C44" s="397"/>
      <c r="D44" s="397"/>
    </row>
    <row r="45" spans="2:4" ht="15.75" customHeight="1">
      <c r="B45" s="309" t="s">
        <v>1433</v>
      </c>
      <c r="C45" s="397">
        <v>1</v>
      </c>
      <c r="D45" s="397">
        <v>1</v>
      </c>
    </row>
    <row r="46" spans="2:4" ht="15.75" customHeight="1">
      <c r="B46" s="398" t="s">
        <v>917</v>
      </c>
      <c r="C46" s="397"/>
      <c r="D46" s="397"/>
    </row>
    <row r="47" spans="2:4" ht="15.75" customHeight="1">
      <c r="B47" s="309" t="s">
        <v>57</v>
      </c>
      <c r="C47" s="397">
        <v>1</v>
      </c>
      <c r="D47" s="397">
        <v>0</v>
      </c>
    </row>
    <row r="48" spans="2:4" ht="15.75" customHeight="1">
      <c r="B48" s="309" t="s">
        <v>31</v>
      </c>
      <c r="C48" s="397">
        <v>7</v>
      </c>
      <c r="D48" s="397">
        <v>5</v>
      </c>
    </row>
    <row r="49" spans="2:4" ht="15.75" customHeight="1">
      <c r="B49" s="309" t="s">
        <v>44</v>
      </c>
      <c r="C49" s="397">
        <v>12</v>
      </c>
      <c r="D49" s="397">
        <v>12</v>
      </c>
    </row>
    <row r="50" spans="2:4" ht="15.75" customHeight="1">
      <c r="B50" s="309" t="s">
        <v>114</v>
      </c>
      <c r="C50" s="397">
        <v>8</v>
      </c>
      <c r="D50" s="397">
        <v>3</v>
      </c>
    </row>
    <row r="51" spans="2:4" ht="15.75" customHeight="1">
      <c r="B51" s="309" t="s">
        <v>61</v>
      </c>
      <c r="C51" s="397">
        <v>9</v>
      </c>
      <c r="D51" s="397">
        <v>0</v>
      </c>
    </row>
    <row r="52" spans="2:4" ht="15.75" customHeight="1">
      <c r="B52" s="309" t="s">
        <v>120</v>
      </c>
      <c r="C52" s="397">
        <v>1</v>
      </c>
      <c r="D52" s="397">
        <v>0</v>
      </c>
    </row>
    <row r="53" spans="2:4" ht="15.75" customHeight="1">
      <c r="B53" s="309" t="s">
        <v>1433</v>
      </c>
      <c r="C53" s="397">
        <v>2</v>
      </c>
      <c r="D53" s="397">
        <v>0</v>
      </c>
    </row>
    <row r="54" spans="2:4" ht="15.75" customHeight="1">
      <c r="B54" s="309" t="s">
        <v>124</v>
      </c>
      <c r="C54" s="397">
        <v>2</v>
      </c>
      <c r="D54" s="397">
        <v>0</v>
      </c>
    </row>
    <row r="55" spans="2:4" ht="15.75" customHeight="1">
      <c r="B55" s="309" t="s">
        <v>127</v>
      </c>
      <c r="C55" s="397">
        <v>4</v>
      </c>
      <c r="D55" s="397">
        <v>0</v>
      </c>
    </row>
    <row r="56" spans="2:4" ht="15.75" customHeight="1">
      <c r="B56" s="309" t="s">
        <v>74</v>
      </c>
      <c r="C56" s="397">
        <v>15</v>
      </c>
      <c r="D56" s="397">
        <v>12</v>
      </c>
    </row>
    <row r="57" spans="2:4" ht="15.75" customHeight="1">
      <c r="B57" s="398" t="s">
        <v>891</v>
      </c>
      <c r="C57" s="400"/>
      <c r="D57" s="400"/>
    </row>
    <row r="58" spans="2:4" ht="15.75" customHeight="1">
      <c r="B58" s="309" t="s">
        <v>120</v>
      </c>
      <c r="C58" s="397">
        <v>3</v>
      </c>
      <c r="D58" s="397">
        <v>0</v>
      </c>
    </row>
    <row r="59" spans="2:4" ht="15.75" customHeight="1">
      <c r="B59" s="398" t="s">
        <v>1082</v>
      </c>
      <c r="C59" s="400"/>
      <c r="D59" s="400"/>
    </row>
    <row r="60" spans="2:4" ht="15.75" customHeight="1">
      <c r="B60" s="309" t="s">
        <v>1433</v>
      </c>
      <c r="C60" s="397">
        <v>1</v>
      </c>
      <c r="D60" s="397">
        <v>0</v>
      </c>
    </row>
    <row r="61" spans="2:4" ht="15.75" customHeight="1">
      <c r="B61" s="398" t="s">
        <v>661</v>
      </c>
      <c r="C61" s="397"/>
      <c r="D61" s="397"/>
    </row>
    <row r="62" spans="2:4" ht="15.75" customHeight="1">
      <c r="B62" s="309" t="s">
        <v>1433</v>
      </c>
      <c r="C62" s="397">
        <v>2</v>
      </c>
      <c r="D62" s="397">
        <v>0</v>
      </c>
    </row>
    <row r="63" spans="2:4" ht="15.75" customHeight="1">
      <c r="B63" s="309" t="s">
        <v>124</v>
      </c>
      <c r="C63" s="397">
        <v>2</v>
      </c>
      <c r="D63" s="397">
        <v>0</v>
      </c>
    </row>
    <row r="64" spans="2:4" ht="15.75" customHeight="1">
      <c r="B64" s="309" t="s">
        <v>647</v>
      </c>
      <c r="C64" s="397">
        <v>3</v>
      </c>
      <c r="D64" s="397">
        <v>0</v>
      </c>
    </row>
    <row r="65" spans="2:4" ht="15.75" customHeight="1">
      <c r="B65" s="398" t="s">
        <v>606</v>
      </c>
      <c r="C65" s="397"/>
      <c r="D65" s="397"/>
    </row>
    <row r="66" spans="2:4" ht="15.75" customHeight="1">
      <c r="B66" s="309" t="s">
        <v>149</v>
      </c>
      <c r="C66" s="397">
        <v>3</v>
      </c>
      <c r="D66" s="397">
        <v>0</v>
      </c>
    </row>
    <row r="67" spans="2:4" ht="15.75" customHeight="1">
      <c r="B67" s="309" t="s">
        <v>647</v>
      </c>
      <c r="C67" s="397">
        <v>5</v>
      </c>
      <c r="D67" s="397">
        <v>0</v>
      </c>
    </row>
    <row r="68" spans="2:4" ht="15.75" customHeight="1">
      <c r="B68" s="398" t="s">
        <v>859</v>
      </c>
      <c r="C68" s="397"/>
      <c r="D68" s="397"/>
    </row>
    <row r="69" spans="2:4" ht="15.75" customHeight="1">
      <c r="B69" s="309" t="s">
        <v>31</v>
      </c>
      <c r="C69" s="397">
        <v>7</v>
      </c>
      <c r="D69" s="397">
        <v>6</v>
      </c>
    </row>
    <row r="70" spans="2:4" ht="15.75" customHeight="1">
      <c r="B70" s="309" t="s">
        <v>40</v>
      </c>
      <c r="C70" s="397">
        <v>1</v>
      </c>
      <c r="D70" s="397">
        <v>0</v>
      </c>
    </row>
    <row r="71" spans="2:4" ht="15.75" customHeight="1">
      <c r="B71" s="309" t="s">
        <v>44</v>
      </c>
      <c r="C71" s="397">
        <v>6</v>
      </c>
      <c r="D71" s="397">
        <v>5</v>
      </c>
    </row>
    <row r="72" spans="2:4" ht="15.75" customHeight="1">
      <c r="B72" s="309" t="s">
        <v>1249</v>
      </c>
      <c r="C72" s="397">
        <v>2</v>
      </c>
      <c r="D72" s="397">
        <v>0</v>
      </c>
    </row>
    <row r="73" spans="2:4" ht="15.75" customHeight="1">
      <c r="B73" s="309" t="s">
        <v>114</v>
      </c>
      <c r="C73" s="397">
        <v>7</v>
      </c>
      <c r="D73" s="397">
        <v>6</v>
      </c>
    </row>
    <row r="74" spans="2:4" ht="15.75" customHeight="1">
      <c r="B74" s="309" t="s">
        <v>61</v>
      </c>
      <c r="C74" s="397">
        <v>7</v>
      </c>
      <c r="D74" s="397">
        <v>0</v>
      </c>
    </row>
    <row r="75" spans="2:4" ht="15.75" customHeight="1">
      <c r="B75" s="309" t="s">
        <v>120</v>
      </c>
      <c r="C75" s="397">
        <v>1</v>
      </c>
      <c r="D75" s="397">
        <v>0</v>
      </c>
    </row>
    <row r="76" spans="2:4" ht="15.75" customHeight="1">
      <c r="B76" s="309" t="s">
        <v>1433</v>
      </c>
      <c r="C76" s="397">
        <v>2</v>
      </c>
      <c r="D76" s="397">
        <v>0</v>
      </c>
    </row>
    <row r="77" spans="2:4" ht="15.75" customHeight="1">
      <c r="B77" s="309" t="s">
        <v>127</v>
      </c>
      <c r="C77" s="397">
        <v>4</v>
      </c>
      <c r="D77" s="397">
        <v>0</v>
      </c>
    </row>
    <row r="78" spans="2:4" ht="15.75" customHeight="1">
      <c r="B78" s="309" t="s">
        <v>74</v>
      </c>
      <c r="C78" s="397">
        <v>3</v>
      </c>
      <c r="D78" s="397">
        <v>3</v>
      </c>
    </row>
    <row r="79" spans="2:4" ht="15.75" customHeight="1">
      <c r="B79" s="309" t="s">
        <v>647</v>
      </c>
      <c r="C79" s="397">
        <v>1</v>
      </c>
      <c r="D79" s="397">
        <v>0</v>
      </c>
    </row>
    <row r="80" spans="2:4" ht="15.75" customHeight="1">
      <c r="B80" s="398" t="s">
        <v>941</v>
      </c>
      <c r="C80" s="397"/>
      <c r="D80" s="397"/>
    </row>
    <row r="81" spans="2:4" ht="15.75" customHeight="1">
      <c r="B81" s="309" t="s">
        <v>31</v>
      </c>
      <c r="C81" s="397">
        <v>1</v>
      </c>
      <c r="D81" s="397">
        <v>1</v>
      </c>
    </row>
    <row r="82" spans="2:4" ht="15.75" customHeight="1">
      <c r="B82" s="309" t="s">
        <v>40</v>
      </c>
      <c r="C82" s="397">
        <v>5</v>
      </c>
      <c r="D82" s="397">
        <v>0</v>
      </c>
    </row>
    <row r="83" spans="2:4" ht="15.75" customHeight="1">
      <c r="B83" s="309" t="s">
        <v>44</v>
      </c>
      <c r="C83" s="397">
        <v>5</v>
      </c>
      <c r="D83" s="397">
        <v>5</v>
      </c>
    </row>
    <row r="84" spans="2:4" ht="15.75" customHeight="1">
      <c r="B84" s="309" t="s">
        <v>114</v>
      </c>
      <c r="C84" s="397">
        <v>8</v>
      </c>
      <c r="D84" s="397">
        <v>7</v>
      </c>
    </row>
    <row r="85" spans="2:4" ht="15.75" customHeight="1">
      <c r="B85" s="309" t="s">
        <v>61</v>
      </c>
      <c r="C85" s="397">
        <v>10</v>
      </c>
      <c r="D85" s="397">
        <v>0</v>
      </c>
    </row>
    <row r="86" spans="2:4" ht="15.75" customHeight="1">
      <c r="B86" s="309" t="s">
        <v>124</v>
      </c>
      <c r="C86" s="397">
        <v>9</v>
      </c>
      <c r="D86" s="397">
        <v>2</v>
      </c>
    </row>
    <row r="87" spans="2:4" ht="15.75" customHeight="1">
      <c r="B87" s="309" t="s">
        <v>74</v>
      </c>
      <c r="C87" s="397">
        <v>15</v>
      </c>
      <c r="D87" s="397">
        <v>13</v>
      </c>
    </row>
    <row r="88" spans="2:4" ht="15.75" customHeight="1">
      <c r="B88" s="309" t="s">
        <v>92</v>
      </c>
      <c r="C88" s="397">
        <v>3</v>
      </c>
      <c r="D88" s="397">
        <v>0</v>
      </c>
    </row>
    <row r="89" spans="2:4" ht="15.75" customHeight="1">
      <c r="B89" s="398" t="s">
        <v>622</v>
      </c>
      <c r="C89" s="397"/>
      <c r="D89" s="397"/>
    </row>
    <row r="90" spans="2:4" ht="15.75" customHeight="1">
      <c r="B90" s="309" t="s">
        <v>57</v>
      </c>
      <c r="C90" s="397">
        <v>2</v>
      </c>
      <c r="D90" s="397">
        <v>0</v>
      </c>
    </row>
    <row r="91" spans="2:4" ht="15.75" customHeight="1">
      <c r="B91" s="309" t="s">
        <v>44</v>
      </c>
      <c r="C91" s="397">
        <v>3</v>
      </c>
      <c r="D91" s="397">
        <v>3</v>
      </c>
    </row>
    <row r="92" spans="2:4" ht="15.75" customHeight="1">
      <c r="B92" s="309" t="s">
        <v>92</v>
      </c>
      <c r="C92" s="397">
        <v>2</v>
      </c>
      <c r="D92" s="397">
        <v>0</v>
      </c>
    </row>
    <row r="93" spans="2:4" ht="15.75" customHeight="1">
      <c r="B93" s="398" t="s">
        <v>147</v>
      </c>
      <c r="C93" s="397"/>
      <c r="D93" s="397"/>
    </row>
    <row r="94" spans="2:4" ht="15.75" customHeight="1">
      <c r="B94" s="309" t="s">
        <v>44</v>
      </c>
      <c r="C94" s="397">
        <v>4</v>
      </c>
      <c r="D94" s="397">
        <v>3</v>
      </c>
    </row>
    <row r="95" spans="2:4" ht="15.75" customHeight="1">
      <c r="B95" s="309" t="s">
        <v>1433</v>
      </c>
      <c r="C95" s="397">
        <v>1</v>
      </c>
      <c r="D95" s="397">
        <v>0</v>
      </c>
    </row>
    <row r="96" spans="2:4" ht="15.75" customHeight="1">
      <c r="B96" s="309" t="s">
        <v>124</v>
      </c>
      <c r="C96" s="397">
        <v>2</v>
      </c>
      <c r="D96" s="397">
        <v>1</v>
      </c>
    </row>
    <row r="97" spans="2:4" ht="15.75" customHeight="1">
      <c r="B97" s="398" t="s">
        <v>1004</v>
      </c>
      <c r="C97" s="397"/>
      <c r="D97" s="397"/>
    </row>
    <row r="98" spans="2:4" ht="15.75" customHeight="1">
      <c r="B98" s="309" t="s">
        <v>44</v>
      </c>
      <c r="C98" s="397">
        <v>6</v>
      </c>
      <c r="D98" s="397">
        <v>5</v>
      </c>
    </row>
    <row r="99" spans="2:4" ht="15.75" customHeight="1">
      <c r="B99" s="398" t="s">
        <v>1301</v>
      </c>
      <c r="C99" s="397"/>
      <c r="D99" s="397"/>
    </row>
    <row r="100" spans="2:4" ht="15.75" customHeight="1">
      <c r="B100" s="309" t="s">
        <v>31</v>
      </c>
      <c r="C100" s="397">
        <v>5</v>
      </c>
      <c r="D100" s="397">
        <v>5</v>
      </c>
    </row>
    <row r="101" spans="2:4" ht="15.75" customHeight="1">
      <c r="B101" s="309" t="s">
        <v>40</v>
      </c>
      <c r="C101" s="397">
        <v>1</v>
      </c>
      <c r="D101" s="397">
        <v>0</v>
      </c>
    </row>
    <row r="102" spans="2:4" ht="15.75" customHeight="1">
      <c r="B102" s="309" t="s">
        <v>44</v>
      </c>
      <c r="C102" s="397">
        <v>1</v>
      </c>
      <c r="D102" s="397">
        <v>1</v>
      </c>
    </row>
    <row r="103" spans="2:4" ht="15.75" customHeight="1">
      <c r="B103" s="309" t="s">
        <v>114</v>
      </c>
      <c r="C103" s="397">
        <v>3</v>
      </c>
      <c r="D103" s="397">
        <v>1</v>
      </c>
    </row>
    <row r="104" spans="2:4" ht="15.75" customHeight="1">
      <c r="B104" s="309" t="s">
        <v>61</v>
      </c>
      <c r="C104" s="397">
        <v>5</v>
      </c>
      <c r="D104" s="397">
        <v>0</v>
      </c>
    </row>
    <row r="105" spans="2:4" ht="15.75" customHeight="1">
      <c r="B105" s="309" t="s">
        <v>127</v>
      </c>
      <c r="C105" s="397">
        <v>2</v>
      </c>
      <c r="D105" s="397">
        <v>0</v>
      </c>
    </row>
    <row r="106" spans="2:4" ht="15.75" customHeight="1">
      <c r="B106" s="309" t="s">
        <v>74</v>
      </c>
      <c r="C106" s="397">
        <v>12</v>
      </c>
      <c r="D106" s="397">
        <v>10</v>
      </c>
    </row>
    <row r="107" spans="2:4" ht="15.75" customHeight="1">
      <c r="B107" s="398" t="s">
        <v>1332</v>
      </c>
      <c r="C107" s="400"/>
      <c r="D107" s="400"/>
    </row>
    <row r="108" spans="2:4" ht="15.75" customHeight="1">
      <c r="B108" s="309" t="s">
        <v>120</v>
      </c>
      <c r="C108" s="397">
        <v>3</v>
      </c>
      <c r="D108" s="397">
        <v>0</v>
      </c>
    </row>
    <row r="109" spans="2:4" ht="15.75" customHeight="1">
      <c r="B109" s="309" t="s">
        <v>1433</v>
      </c>
      <c r="C109" s="397">
        <v>6</v>
      </c>
      <c r="D109" s="397">
        <v>0</v>
      </c>
    </row>
    <row r="110" spans="2:4" ht="15.75" customHeight="1">
      <c r="B110" s="309" t="s">
        <v>92</v>
      </c>
      <c r="C110" s="397">
        <v>1</v>
      </c>
      <c r="D110" s="397">
        <v>0</v>
      </c>
    </row>
    <row r="111" spans="2:4" ht="15.75" customHeight="1">
      <c r="B111" s="398" t="s">
        <v>331</v>
      </c>
      <c r="C111" s="400"/>
      <c r="D111" s="400"/>
    </row>
    <row r="112" spans="2:4" ht="15.75" customHeight="1">
      <c r="B112" s="309" t="s">
        <v>40</v>
      </c>
      <c r="C112" s="397">
        <v>4</v>
      </c>
      <c r="D112" s="397">
        <v>0</v>
      </c>
    </row>
    <row r="113" spans="2:4" ht="15.75" customHeight="1">
      <c r="B113" s="309" t="s">
        <v>127</v>
      </c>
      <c r="C113" s="397">
        <v>1</v>
      </c>
      <c r="D113" s="397">
        <v>0</v>
      </c>
    </row>
    <row r="114" spans="2:4" ht="15.75" customHeight="1">
      <c r="B114" s="309" t="s">
        <v>92</v>
      </c>
      <c r="C114" s="397">
        <v>1</v>
      </c>
      <c r="D114" s="397">
        <v>0</v>
      </c>
    </row>
    <row r="115" spans="2:4" ht="15.75" customHeight="1">
      <c r="B115" s="398" t="s">
        <v>1295</v>
      </c>
      <c r="C115" s="397"/>
      <c r="D115" s="397"/>
    </row>
    <row r="116" spans="2:4" ht="15.75" customHeight="1">
      <c r="B116" s="309" t="s">
        <v>92</v>
      </c>
      <c r="C116" s="397">
        <v>1</v>
      </c>
      <c r="D116" s="397">
        <v>0</v>
      </c>
    </row>
    <row r="117" spans="2:4" ht="15.75" customHeight="1">
      <c r="B117" s="398" t="s">
        <v>802</v>
      </c>
      <c r="C117" s="397"/>
      <c r="D117" s="397"/>
    </row>
    <row r="118" spans="2:4" ht="15.75" customHeight="1">
      <c r="B118" s="309" t="s">
        <v>57</v>
      </c>
      <c r="C118" s="397">
        <v>1</v>
      </c>
      <c r="D118" s="397">
        <v>0</v>
      </c>
    </row>
    <row r="119" spans="2:4" ht="15.75" customHeight="1">
      <c r="B119" s="309" t="s">
        <v>149</v>
      </c>
      <c r="C119" s="397">
        <v>2</v>
      </c>
      <c r="D119" s="397">
        <v>0</v>
      </c>
    </row>
    <row r="120" spans="2:4" ht="15.75" customHeight="1">
      <c r="B120" s="309" t="s">
        <v>92</v>
      </c>
      <c r="C120" s="397">
        <v>1</v>
      </c>
      <c r="D120" s="397">
        <v>0</v>
      </c>
    </row>
    <row r="121" spans="2:4" ht="15.75" customHeight="1">
      <c r="B121" s="398" t="s">
        <v>775</v>
      </c>
      <c r="C121" s="397"/>
      <c r="D121" s="397"/>
    </row>
    <row r="122" spans="2:4" ht="15.75" customHeight="1">
      <c r="B122" s="309" t="s">
        <v>57</v>
      </c>
      <c r="C122" s="397">
        <v>1</v>
      </c>
      <c r="D122" s="397">
        <v>0</v>
      </c>
    </row>
    <row r="123" spans="2:4" ht="15.75" customHeight="1">
      <c r="B123" s="309" t="s">
        <v>149</v>
      </c>
      <c r="C123" s="397">
        <v>4</v>
      </c>
      <c r="D123" s="397">
        <v>0</v>
      </c>
    </row>
    <row r="124" spans="2:4" ht="15.75" customHeight="1">
      <c r="B124" s="309" t="s">
        <v>120</v>
      </c>
      <c r="C124" s="397">
        <v>2</v>
      </c>
      <c r="D124" s="397">
        <v>0</v>
      </c>
    </row>
    <row r="125" spans="2:4" ht="15.75" customHeight="1">
      <c r="B125" s="398" t="s">
        <v>1278</v>
      </c>
      <c r="C125" s="397"/>
      <c r="D125" s="397"/>
    </row>
    <row r="126" spans="2:4" ht="15.75" customHeight="1">
      <c r="B126" s="309" t="s">
        <v>127</v>
      </c>
      <c r="C126" s="397">
        <v>1</v>
      </c>
      <c r="D126" s="397">
        <v>0</v>
      </c>
    </row>
    <row r="127" spans="2:4" ht="15.75" customHeight="1">
      <c r="B127" s="398" t="s">
        <v>633</v>
      </c>
      <c r="C127" s="397"/>
      <c r="D127" s="397"/>
    </row>
    <row r="128" spans="2:4" ht="15.75" customHeight="1">
      <c r="B128" s="309" t="s">
        <v>40</v>
      </c>
      <c r="C128" s="397">
        <v>4</v>
      </c>
      <c r="D128" s="397">
        <v>0</v>
      </c>
    </row>
    <row r="129" spans="2:4" ht="15.75" customHeight="1">
      <c r="B129" s="309" t="s">
        <v>149</v>
      </c>
      <c r="C129" s="397">
        <v>1</v>
      </c>
      <c r="D129" s="397">
        <v>0</v>
      </c>
    </row>
    <row r="130" spans="2:4" ht="15.75" customHeight="1">
      <c r="B130" s="309" t="s">
        <v>127</v>
      </c>
      <c r="C130" s="397">
        <v>1</v>
      </c>
      <c r="D130" s="397">
        <v>0</v>
      </c>
    </row>
    <row r="131" spans="2:4" ht="15.75" customHeight="1">
      <c r="B131" s="398" t="s">
        <v>648</v>
      </c>
      <c r="C131" s="400"/>
      <c r="D131" s="400"/>
    </row>
    <row r="132" spans="2:4" ht="15.75" customHeight="1">
      <c r="B132" s="309" t="s">
        <v>124</v>
      </c>
      <c r="C132" s="397">
        <v>3</v>
      </c>
      <c r="D132" s="397">
        <v>0</v>
      </c>
    </row>
    <row r="133" spans="2:4" ht="15.75" customHeight="1">
      <c r="B133" s="398" t="s">
        <v>842</v>
      </c>
      <c r="C133" s="397"/>
      <c r="D133" s="397"/>
    </row>
    <row r="134" spans="2:4" ht="15.75" customHeight="1">
      <c r="B134" s="309" t="s">
        <v>124</v>
      </c>
      <c r="C134" s="397">
        <v>4</v>
      </c>
      <c r="D134" s="397">
        <v>0</v>
      </c>
    </row>
    <row r="135" spans="2:4" ht="15.75" customHeight="1">
      <c r="B135" s="398" t="s">
        <v>1335</v>
      </c>
      <c r="C135" s="397"/>
      <c r="D135" s="397"/>
    </row>
    <row r="136" spans="2:4" ht="15.75" customHeight="1">
      <c r="B136" s="309" t="s">
        <v>31</v>
      </c>
      <c r="C136" s="397">
        <v>2</v>
      </c>
      <c r="D136" s="397">
        <v>2</v>
      </c>
    </row>
    <row r="137" spans="2:4" ht="15.75" customHeight="1">
      <c r="B137" s="309" t="s">
        <v>137</v>
      </c>
      <c r="C137" s="397">
        <v>1</v>
      </c>
      <c r="D137" s="397">
        <v>0</v>
      </c>
    </row>
    <row r="138" spans="2:4" ht="15.75" customHeight="1">
      <c r="B138" s="309" t="s">
        <v>44</v>
      </c>
      <c r="C138" s="397">
        <v>4</v>
      </c>
      <c r="D138" s="397">
        <v>4</v>
      </c>
    </row>
    <row r="139" spans="2:4" ht="15.75" customHeight="1">
      <c r="B139" s="309" t="s">
        <v>114</v>
      </c>
      <c r="C139" s="397">
        <v>5</v>
      </c>
      <c r="D139" s="397">
        <v>3</v>
      </c>
    </row>
    <row r="140" spans="2:4" ht="15.75" customHeight="1">
      <c r="B140" s="309" t="s">
        <v>61</v>
      </c>
      <c r="C140" s="397">
        <v>3</v>
      </c>
      <c r="D140" s="397">
        <v>0</v>
      </c>
    </row>
    <row r="141" spans="2:4" ht="15.75" customHeight="1">
      <c r="B141" s="309" t="s">
        <v>1433</v>
      </c>
      <c r="C141" s="397">
        <v>2</v>
      </c>
      <c r="D141" s="397">
        <v>0</v>
      </c>
    </row>
    <row r="142" spans="2:4" ht="15.75" customHeight="1">
      <c r="B142" s="309" t="s">
        <v>74</v>
      </c>
      <c r="C142" s="397">
        <v>7</v>
      </c>
      <c r="D142" s="397">
        <v>2</v>
      </c>
    </row>
    <row r="143" spans="2:4" ht="15.75" customHeight="1">
      <c r="B143" s="309" t="s">
        <v>92</v>
      </c>
      <c r="C143" s="397">
        <v>1</v>
      </c>
      <c r="D143" s="397">
        <v>0</v>
      </c>
    </row>
    <row r="144" spans="2:4" ht="15.75" customHeight="1">
      <c r="B144" s="398" t="s">
        <v>262</v>
      </c>
      <c r="C144" s="397"/>
      <c r="D144" s="397"/>
    </row>
    <row r="145" spans="2:4" ht="15.75" customHeight="1">
      <c r="B145" s="309" t="s">
        <v>149</v>
      </c>
      <c r="C145" s="397">
        <v>1</v>
      </c>
      <c r="D145" s="397">
        <v>0</v>
      </c>
    </row>
    <row r="146" spans="2:4" ht="15.75" customHeight="1">
      <c r="B146" s="309" t="s">
        <v>92</v>
      </c>
      <c r="C146" s="397">
        <v>2</v>
      </c>
      <c r="D146" s="397">
        <v>0</v>
      </c>
    </row>
    <row r="147" spans="2:4" ht="15.75" customHeight="1">
      <c r="B147" s="398" t="s">
        <v>393</v>
      </c>
      <c r="C147" s="397"/>
      <c r="D147" s="397"/>
    </row>
    <row r="148" spans="2:4" ht="15.75" customHeight="1">
      <c r="B148" s="309" t="s">
        <v>57</v>
      </c>
      <c r="C148" s="397">
        <v>1</v>
      </c>
      <c r="D148" s="397">
        <v>0</v>
      </c>
    </row>
    <row r="149" spans="2:4" ht="15.75" customHeight="1">
      <c r="B149" s="309" t="s">
        <v>31</v>
      </c>
      <c r="C149" s="397">
        <v>1</v>
      </c>
      <c r="D149" s="397">
        <v>1</v>
      </c>
    </row>
    <row r="150" spans="2:4" ht="15.75" customHeight="1">
      <c r="B150" s="309" t="s">
        <v>40</v>
      </c>
      <c r="C150" s="397">
        <v>2</v>
      </c>
      <c r="D150" s="397">
        <v>0</v>
      </c>
    </row>
    <row r="151" spans="2:4" ht="15.75" customHeight="1">
      <c r="B151" s="309" t="s">
        <v>120</v>
      </c>
      <c r="C151" s="397">
        <v>2</v>
      </c>
      <c r="D151" s="397">
        <v>0</v>
      </c>
    </row>
    <row r="152" spans="2:4" ht="15.75" customHeight="1">
      <c r="B152" s="309" t="s">
        <v>1433</v>
      </c>
      <c r="C152" s="397">
        <v>1</v>
      </c>
      <c r="D152" s="397">
        <v>0</v>
      </c>
    </row>
    <row r="153" spans="2:4" ht="15.75" customHeight="1">
      <c r="B153" s="309" t="s">
        <v>127</v>
      </c>
      <c r="C153" s="397">
        <v>5</v>
      </c>
      <c r="D153" s="397">
        <v>0</v>
      </c>
    </row>
    <row r="154" spans="2:4" ht="15.75" customHeight="1">
      <c r="B154" s="309" t="s">
        <v>74</v>
      </c>
      <c r="C154" s="397">
        <v>3</v>
      </c>
      <c r="D154" s="397">
        <v>3</v>
      </c>
    </row>
    <row r="155" spans="2:4" ht="15.75" customHeight="1">
      <c r="B155" s="309" t="s">
        <v>92</v>
      </c>
      <c r="C155" s="397">
        <v>2</v>
      </c>
      <c r="D155" s="397">
        <v>0</v>
      </c>
    </row>
    <row r="156" spans="2:4" ht="15.75" customHeight="1">
      <c r="B156" s="309" t="s">
        <v>647</v>
      </c>
      <c r="C156" s="397">
        <v>1</v>
      </c>
      <c r="D156" s="397">
        <v>0</v>
      </c>
    </row>
    <row r="157" spans="2:4" ht="15.75" customHeight="1">
      <c r="B157" s="398" t="s">
        <v>1094</v>
      </c>
      <c r="C157" s="397"/>
      <c r="D157" s="397"/>
    </row>
    <row r="158" spans="2:4" ht="15.75" customHeight="1">
      <c r="B158" s="309" t="s">
        <v>1433</v>
      </c>
      <c r="C158" s="397">
        <v>2</v>
      </c>
      <c r="D158" s="397">
        <v>0</v>
      </c>
    </row>
    <row r="159" spans="2:4" ht="15.75" customHeight="1">
      <c r="B159" s="309" t="s">
        <v>92</v>
      </c>
      <c r="C159" s="397">
        <v>4</v>
      </c>
      <c r="D159" s="397">
        <v>0</v>
      </c>
    </row>
    <row r="160" spans="2:4" ht="15.75" customHeight="1">
      <c r="B160" s="398" t="s">
        <v>674</v>
      </c>
      <c r="C160" s="400"/>
      <c r="D160" s="400"/>
    </row>
    <row r="161" spans="2:4" ht="15.75" customHeight="1">
      <c r="B161" s="309" t="s">
        <v>40</v>
      </c>
      <c r="C161" s="397">
        <v>1</v>
      </c>
      <c r="D161" s="397">
        <v>0</v>
      </c>
    </row>
    <row r="162" spans="2:4" ht="15.75" customHeight="1">
      <c r="B162" s="309" t="s">
        <v>1433</v>
      </c>
      <c r="C162" s="397">
        <v>2</v>
      </c>
      <c r="D162" s="397">
        <v>0</v>
      </c>
    </row>
    <row r="163" spans="2:4" ht="15.75" customHeight="1">
      <c r="B163" s="309" t="s">
        <v>124</v>
      </c>
      <c r="C163" s="397">
        <v>6</v>
      </c>
      <c r="D163" s="397">
        <v>0</v>
      </c>
    </row>
    <row r="164" spans="2:4" ht="15.75" customHeight="1">
      <c r="B164" s="309" t="s">
        <v>92</v>
      </c>
      <c r="C164" s="397">
        <v>1</v>
      </c>
      <c r="D164" s="397">
        <v>0</v>
      </c>
    </row>
    <row r="165" spans="2:4" ht="15.75" customHeight="1">
      <c r="B165" s="398" t="s">
        <v>1059</v>
      </c>
      <c r="C165" s="400"/>
      <c r="D165" s="400"/>
    </row>
    <row r="166" spans="2:4" ht="15.75" customHeight="1">
      <c r="B166" s="309" t="s">
        <v>1433</v>
      </c>
      <c r="C166" s="397">
        <v>1</v>
      </c>
      <c r="D166" s="397">
        <v>0</v>
      </c>
    </row>
    <row r="167" spans="2:4" ht="15.75" customHeight="1">
      <c r="B167" s="309" t="s">
        <v>647</v>
      </c>
      <c r="C167" s="397">
        <v>1</v>
      </c>
      <c r="D167" s="397">
        <v>0</v>
      </c>
    </row>
    <row r="168" spans="2:4" ht="15.75" customHeight="1">
      <c r="B168" s="398" t="s">
        <v>1097</v>
      </c>
      <c r="C168" s="397"/>
      <c r="D168" s="397"/>
    </row>
    <row r="169" spans="2:4" ht="15.75" customHeight="1">
      <c r="B169" s="309" t="s">
        <v>57</v>
      </c>
      <c r="C169" s="397">
        <v>3</v>
      </c>
      <c r="D169" s="397">
        <v>0</v>
      </c>
    </row>
    <row r="170" spans="2:4" ht="15.75" customHeight="1">
      <c r="B170" s="309" t="s">
        <v>120</v>
      </c>
      <c r="C170" s="397">
        <v>5</v>
      </c>
      <c r="D170" s="397">
        <v>0</v>
      </c>
    </row>
    <row r="171" spans="2:4" ht="15.75" customHeight="1">
      <c r="B171" s="309" t="s">
        <v>1433</v>
      </c>
      <c r="C171" s="397">
        <v>4</v>
      </c>
      <c r="D171" s="397">
        <v>0</v>
      </c>
    </row>
    <row r="172" spans="2:4" ht="15.75" customHeight="1">
      <c r="B172" s="309" t="s">
        <v>124</v>
      </c>
      <c r="C172" s="397">
        <v>5</v>
      </c>
      <c r="D172" s="397">
        <v>0</v>
      </c>
    </row>
    <row r="173" spans="2:4" ht="15.75" customHeight="1">
      <c r="B173" s="309" t="s">
        <v>647</v>
      </c>
      <c r="C173" s="397">
        <v>9</v>
      </c>
      <c r="D173" s="397">
        <v>0</v>
      </c>
    </row>
    <row r="174" spans="2:4" ht="15.75" customHeight="1">
      <c r="B174" s="398" t="s">
        <v>1234</v>
      </c>
      <c r="C174" s="397"/>
      <c r="D174" s="397"/>
    </row>
    <row r="175" spans="2:4" ht="15.75" customHeight="1">
      <c r="B175" s="309" t="s">
        <v>57</v>
      </c>
      <c r="C175" s="397">
        <v>2</v>
      </c>
      <c r="D175" s="397">
        <v>0</v>
      </c>
    </row>
    <row r="176" spans="2:4" ht="15.75" customHeight="1">
      <c r="B176" s="309" t="s">
        <v>124</v>
      </c>
      <c r="C176" s="397">
        <v>2</v>
      </c>
      <c r="D176" s="397">
        <v>0</v>
      </c>
    </row>
    <row r="177" spans="2:4" ht="15.75" customHeight="1">
      <c r="B177" s="398" t="s">
        <v>1320</v>
      </c>
      <c r="C177" s="397"/>
      <c r="D177" s="397"/>
    </row>
    <row r="178" spans="2:4" ht="15.75" customHeight="1">
      <c r="B178" s="309" t="s">
        <v>57</v>
      </c>
      <c r="C178" s="397">
        <v>1</v>
      </c>
      <c r="D178" s="397">
        <v>0</v>
      </c>
    </row>
    <row r="179" spans="2:4" ht="15.75" customHeight="1">
      <c r="B179" s="309" t="s">
        <v>127</v>
      </c>
      <c r="C179" s="397">
        <v>4</v>
      </c>
      <c r="D179" s="397">
        <v>0</v>
      </c>
    </row>
    <row r="180" spans="2:4" ht="15.75" customHeight="1">
      <c r="B180" s="309" t="s">
        <v>92</v>
      </c>
      <c r="C180" s="397">
        <v>4</v>
      </c>
      <c r="D180" s="397">
        <v>0</v>
      </c>
    </row>
    <row r="181" spans="2:4" ht="15.75" customHeight="1">
      <c r="B181" s="398" t="s">
        <v>484</v>
      </c>
      <c r="C181" s="400"/>
      <c r="D181" s="400"/>
    </row>
    <row r="182" spans="2:4" ht="15.75" customHeight="1">
      <c r="B182" s="309" t="s">
        <v>40</v>
      </c>
      <c r="C182" s="397">
        <v>1</v>
      </c>
      <c r="D182" s="397">
        <v>0</v>
      </c>
    </row>
    <row r="183" spans="2:4" ht="15.75" customHeight="1">
      <c r="B183" s="309" t="s">
        <v>44</v>
      </c>
      <c r="C183" s="397">
        <v>2</v>
      </c>
      <c r="D183" s="397">
        <v>2</v>
      </c>
    </row>
    <row r="184" spans="2:4" ht="15.75" customHeight="1">
      <c r="B184" s="309" t="s">
        <v>1433</v>
      </c>
      <c r="C184" s="397">
        <v>3</v>
      </c>
      <c r="D184" s="397">
        <v>0</v>
      </c>
    </row>
    <row r="185" spans="2:4" ht="15.75" customHeight="1">
      <c r="B185" s="309" t="s">
        <v>127</v>
      </c>
      <c r="C185" s="397">
        <v>1</v>
      </c>
      <c r="D185" s="397">
        <v>0</v>
      </c>
    </row>
    <row r="186" spans="2:4" ht="15.75" customHeight="1">
      <c r="B186" s="398" t="s">
        <v>1216</v>
      </c>
      <c r="C186" s="397"/>
      <c r="D186" s="397"/>
    </row>
    <row r="187" spans="2:4" ht="15.75" customHeight="1">
      <c r="B187" s="309" t="s">
        <v>31</v>
      </c>
      <c r="C187" s="397">
        <v>1</v>
      </c>
      <c r="D187" s="397">
        <v>1</v>
      </c>
    </row>
    <row r="188" spans="2:4" ht="15.75" customHeight="1">
      <c r="B188" s="309" t="s">
        <v>114</v>
      </c>
      <c r="C188" s="397">
        <v>5</v>
      </c>
      <c r="D188" s="397">
        <v>3</v>
      </c>
    </row>
    <row r="189" spans="2:4" ht="15.75" customHeight="1">
      <c r="B189" s="309" t="s">
        <v>61</v>
      </c>
      <c r="C189" s="397">
        <v>1</v>
      </c>
      <c r="D189" s="397">
        <v>0</v>
      </c>
    </row>
    <row r="190" spans="2:4" ht="15.75" customHeight="1">
      <c r="B190" s="309" t="s">
        <v>127</v>
      </c>
      <c r="C190" s="397">
        <v>1</v>
      </c>
      <c r="D190" s="397">
        <v>0</v>
      </c>
    </row>
    <row r="191" spans="2:4" ht="15.75" customHeight="1">
      <c r="B191" s="309" t="s">
        <v>74</v>
      </c>
      <c r="C191" s="397">
        <v>4</v>
      </c>
      <c r="D191" s="397">
        <v>2</v>
      </c>
    </row>
    <row r="192" spans="2:4" ht="15.75" customHeight="1">
      <c r="B192" s="309" t="s">
        <v>92</v>
      </c>
      <c r="C192" s="397">
        <v>2</v>
      </c>
      <c r="D192" s="397">
        <v>0</v>
      </c>
    </row>
    <row r="193" spans="2:4" ht="15.75" customHeight="1">
      <c r="B193" s="398" t="s">
        <v>1047</v>
      </c>
      <c r="C193" s="397"/>
      <c r="D193" s="397"/>
    </row>
    <row r="194" spans="2:4" ht="15.75" customHeight="1">
      <c r="B194" s="309" t="s">
        <v>57</v>
      </c>
      <c r="C194" s="397">
        <v>3</v>
      </c>
      <c r="D194" s="397">
        <v>0</v>
      </c>
    </row>
    <row r="195" spans="2:4" ht="15.75" customHeight="1">
      <c r="B195" s="309" t="s">
        <v>31</v>
      </c>
      <c r="C195" s="397">
        <v>1</v>
      </c>
      <c r="D195" s="397">
        <v>0</v>
      </c>
    </row>
    <row r="196" spans="2:4" ht="15.75" customHeight="1">
      <c r="B196" s="309" t="s">
        <v>44</v>
      </c>
      <c r="C196" s="397">
        <v>16</v>
      </c>
      <c r="D196" s="397">
        <v>12</v>
      </c>
    </row>
    <row r="197" spans="2:4" ht="15.75" customHeight="1">
      <c r="B197" s="309" t="s">
        <v>149</v>
      </c>
      <c r="C197" s="397">
        <v>2</v>
      </c>
      <c r="D197" s="397">
        <v>0</v>
      </c>
    </row>
    <row r="198" spans="2:4" ht="15.75" customHeight="1">
      <c r="B198" s="309" t="s">
        <v>1434</v>
      </c>
      <c r="C198" s="78">
        <v>492</v>
      </c>
      <c r="D198" s="78">
        <v>152</v>
      </c>
    </row>
    <row r="199" spans="2:4" ht="15.75" customHeight="1"/>
    <row r="200" spans="2:4" ht="15.75" customHeight="1"/>
    <row r="201" spans="2:4" ht="15.75" customHeight="1"/>
    <row r="202" spans="2:4" ht="15.75" customHeight="1"/>
    <row r="203" spans="2:4" ht="15.75" customHeight="1"/>
    <row r="204" spans="2:4" ht="15.75" customHeight="1"/>
    <row r="205" spans="2:4" ht="15.75" customHeight="1"/>
    <row r="206" spans="2:4" ht="15.75" customHeight="1"/>
    <row r="207" spans="2:4" ht="15.75" customHeight="1"/>
    <row r="208" spans="2:4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B7:F7"/>
    <mergeCell ref="B2:D2"/>
    <mergeCell ref="B3:D3"/>
    <mergeCell ref="B4:D4"/>
    <mergeCell ref="B5:D5"/>
    <mergeCell ref="B6:D6"/>
  </mergeCells>
  <printOptions horizontalCentered="1" verticalCentered="1"/>
  <pageMargins left="0.23622047244094491" right="0.23622047244094491" top="0.35433070866141736" bottom="0.74803149606299213" header="0" footer="0"/>
  <pageSetup paperSize="9"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P1000"/>
  <sheetViews>
    <sheetView workbookViewId="0"/>
  </sheetViews>
  <sheetFormatPr defaultColWidth="14.42578125" defaultRowHeight="15" customHeight="1"/>
  <cols>
    <col min="1" max="1" width="8.7109375" customWidth="1"/>
    <col min="2" max="2" width="3.5703125" customWidth="1"/>
    <col min="3" max="3" width="143.42578125" customWidth="1"/>
    <col min="4" max="4" width="17.28515625" customWidth="1"/>
    <col min="5" max="5" width="8.7109375" customWidth="1"/>
    <col min="6" max="8" width="10.140625" customWidth="1"/>
    <col min="9" max="11" width="8.7109375" customWidth="1"/>
    <col min="12" max="12" width="20" customWidth="1"/>
    <col min="13" max="26" width="8.7109375" customWidth="1"/>
  </cols>
  <sheetData>
    <row r="1" spans="2:16">
      <c r="B1" s="401" t="s">
        <v>1435</v>
      </c>
      <c r="C1" s="401" t="s">
        <v>235</v>
      </c>
      <c r="D1" s="401" t="s">
        <v>1436</v>
      </c>
      <c r="E1" s="401" t="s">
        <v>8</v>
      </c>
      <c r="F1" s="402">
        <v>1</v>
      </c>
      <c r="G1" s="402">
        <v>2</v>
      </c>
      <c r="H1" s="402">
        <v>3</v>
      </c>
      <c r="L1" s="403" t="s">
        <v>1437</v>
      </c>
      <c r="M1" s="404">
        <v>1</v>
      </c>
      <c r="N1" s="404">
        <v>2</v>
      </c>
      <c r="O1" s="404">
        <v>3</v>
      </c>
    </row>
    <row r="2" spans="2:16">
      <c r="B2" s="27" t="s">
        <v>198</v>
      </c>
      <c r="C2" s="41" t="s">
        <v>1216</v>
      </c>
      <c r="D2" s="117" t="s">
        <v>30</v>
      </c>
      <c r="E2" s="41">
        <v>7133</v>
      </c>
      <c r="F2" s="405"/>
      <c r="G2" s="405"/>
      <c r="H2" s="405"/>
      <c r="L2" s="406" t="s">
        <v>177</v>
      </c>
      <c r="M2" s="1" t="s">
        <v>1438</v>
      </c>
      <c r="N2" s="2" t="s">
        <v>1439</v>
      </c>
      <c r="O2" s="2" t="s">
        <v>1439</v>
      </c>
    </row>
    <row r="3" spans="2:16">
      <c r="B3" s="27" t="s">
        <v>1053</v>
      </c>
      <c r="C3" s="41" t="s">
        <v>1440</v>
      </c>
      <c r="D3" s="117" t="s">
        <v>30</v>
      </c>
      <c r="E3" s="41">
        <v>6212</v>
      </c>
      <c r="F3" s="27"/>
      <c r="G3" s="27"/>
      <c r="H3" s="27"/>
      <c r="L3" s="406" t="s">
        <v>1441</v>
      </c>
      <c r="M3" s="1"/>
      <c r="N3" s="2"/>
      <c r="O3" s="2" t="s">
        <v>1439</v>
      </c>
    </row>
    <row r="4" spans="2:16">
      <c r="B4" s="27" t="s">
        <v>1056</v>
      </c>
      <c r="C4" s="41" t="s">
        <v>1442</v>
      </c>
      <c r="D4" s="117" t="s">
        <v>148</v>
      </c>
      <c r="E4" s="41">
        <v>49783</v>
      </c>
      <c r="F4" s="27"/>
      <c r="G4" s="27"/>
      <c r="H4" s="27"/>
      <c r="L4" s="406" t="s">
        <v>141</v>
      </c>
      <c r="M4" s="1"/>
      <c r="N4" s="2"/>
      <c r="O4" s="2" t="s">
        <v>1439</v>
      </c>
    </row>
    <row r="5" spans="2:16">
      <c r="B5" s="27" t="s">
        <v>691</v>
      </c>
      <c r="C5" s="41" t="s">
        <v>1443</v>
      </c>
      <c r="D5" s="117" t="s">
        <v>192</v>
      </c>
      <c r="E5" s="41">
        <v>22765</v>
      </c>
      <c r="F5" s="27"/>
      <c r="G5" s="27"/>
      <c r="H5" s="27"/>
      <c r="L5" s="406" t="s">
        <v>1444</v>
      </c>
      <c r="N5" s="208" t="s">
        <v>1445</v>
      </c>
      <c r="O5" s="2" t="s">
        <v>1445</v>
      </c>
    </row>
    <row r="6" spans="2:16">
      <c r="B6" s="27" t="s">
        <v>1058</v>
      </c>
      <c r="C6" s="41" t="s">
        <v>1446</v>
      </c>
      <c r="D6" s="27" t="s">
        <v>192</v>
      </c>
      <c r="E6" s="41">
        <v>19605</v>
      </c>
      <c r="F6" s="27"/>
      <c r="G6" s="27"/>
      <c r="H6" s="27"/>
      <c r="L6" s="406" t="s">
        <v>71</v>
      </c>
      <c r="N6" s="208" t="s">
        <v>1445</v>
      </c>
      <c r="O6" s="2" t="s">
        <v>1445</v>
      </c>
    </row>
    <row r="7" spans="2:16">
      <c r="B7" s="27" t="s">
        <v>1073</v>
      </c>
      <c r="C7" s="41" t="s">
        <v>1357</v>
      </c>
      <c r="D7" s="117" t="s">
        <v>303</v>
      </c>
      <c r="E7" s="41">
        <v>11296</v>
      </c>
      <c r="F7" s="405"/>
      <c r="G7" s="27"/>
      <c r="H7" s="27"/>
      <c r="L7" s="406" t="s">
        <v>162</v>
      </c>
      <c r="N7" s="2" t="s">
        <v>1445</v>
      </c>
      <c r="O7" s="2" t="s">
        <v>1445</v>
      </c>
    </row>
    <row r="8" spans="2:16">
      <c r="B8" s="27" t="s">
        <v>698</v>
      </c>
      <c r="C8" s="41" t="s">
        <v>1447</v>
      </c>
      <c r="D8" s="117" t="s">
        <v>332</v>
      </c>
      <c r="E8" s="41">
        <v>92045</v>
      </c>
      <c r="F8" s="27"/>
      <c r="G8" s="27"/>
      <c r="H8" s="27"/>
      <c r="L8" s="406" t="s">
        <v>34</v>
      </c>
      <c r="N8" s="2" t="s">
        <v>1445</v>
      </c>
      <c r="O8" s="2" t="s">
        <v>1445</v>
      </c>
    </row>
    <row r="9" spans="2:16">
      <c r="B9" s="27" t="s">
        <v>1061</v>
      </c>
      <c r="C9" s="41" t="s">
        <v>1448</v>
      </c>
      <c r="D9" s="117" t="s">
        <v>363</v>
      </c>
      <c r="E9" s="41">
        <v>34920</v>
      </c>
      <c r="F9" s="27"/>
      <c r="G9" s="27"/>
      <c r="H9" s="27"/>
      <c r="L9" s="406" t="s">
        <v>1449</v>
      </c>
      <c r="N9" s="2" t="s">
        <v>1445</v>
      </c>
      <c r="O9" s="2" t="s">
        <v>1445</v>
      </c>
    </row>
    <row r="10" spans="2:16">
      <c r="B10" s="27" t="s">
        <v>1062</v>
      </c>
      <c r="C10" s="50" t="s">
        <v>1450</v>
      </c>
      <c r="D10" s="27" t="s">
        <v>377</v>
      </c>
      <c r="E10" s="41">
        <v>89004</v>
      </c>
      <c r="F10" s="27"/>
      <c r="G10" s="27"/>
      <c r="H10" s="27"/>
      <c r="L10" s="406" t="s">
        <v>111</v>
      </c>
      <c r="N10" s="2" t="s">
        <v>1445</v>
      </c>
      <c r="O10" s="2" t="s">
        <v>1445</v>
      </c>
    </row>
    <row r="11" spans="2:16">
      <c r="B11" s="27" t="s">
        <v>1067</v>
      </c>
      <c r="C11" s="41" t="s">
        <v>1451</v>
      </c>
      <c r="D11" s="117" t="s">
        <v>1452</v>
      </c>
      <c r="E11" s="41">
        <v>90891</v>
      </c>
      <c r="F11" s="27"/>
      <c r="G11" s="27"/>
      <c r="H11" s="27"/>
      <c r="L11" s="406" t="s">
        <v>1453</v>
      </c>
      <c r="N11" s="2" t="s">
        <v>1445</v>
      </c>
      <c r="P11" s="406" t="s">
        <v>1454</v>
      </c>
    </row>
    <row r="12" spans="2:16">
      <c r="B12" s="27" t="s">
        <v>1068</v>
      </c>
      <c r="C12" s="41" t="s">
        <v>1455</v>
      </c>
      <c r="D12" s="117" t="s">
        <v>394</v>
      </c>
      <c r="E12" s="41">
        <v>49570</v>
      </c>
      <c r="F12" s="27"/>
      <c r="G12" s="27"/>
      <c r="H12" s="27"/>
      <c r="L12" s="406" t="s">
        <v>55</v>
      </c>
      <c r="N12" s="2"/>
      <c r="O12" s="2"/>
    </row>
    <row r="13" spans="2:16">
      <c r="B13" s="27" t="s">
        <v>1071</v>
      </c>
      <c r="C13" s="50" t="s">
        <v>1456</v>
      </c>
      <c r="D13" s="27" t="s">
        <v>416</v>
      </c>
      <c r="E13" s="41">
        <v>6426</v>
      </c>
      <c r="F13" s="27"/>
      <c r="G13" s="27"/>
      <c r="H13" s="27"/>
    </row>
    <row r="14" spans="2:16">
      <c r="B14" s="27" t="s">
        <v>191</v>
      </c>
      <c r="C14" s="41" t="s">
        <v>1457</v>
      </c>
      <c r="D14" s="117" t="s">
        <v>450</v>
      </c>
      <c r="E14" s="41">
        <v>82814</v>
      </c>
      <c r="F14" s="27"/>
      <c r="G14" s="27"/>
      <c r="H14" s="27"/>
    </row>
    <row r="15" spans="2:16">
      <c r="B15" s="27" t="s">
        <v>1052</v>
      </c>
      <c r="C15" s="41" t="s">
        <v>1458</v>
      </c>
      <c r="D15" s="117" t="s">
        <v>485</v>
      </c>
      <c r="E15" s="41">
        <v>84850</v>
      </c>
      <c r="F15" s="27"/>
      <c r="G15" s="27"/>
      <c r="H15" s="27"/>
    </row>
    <row r="16" spans="2:16">
      <c r="B16" s="27" t="s">
        <v>1069</v>
      </c>
      <c r="C16" s="50" t="s">
        <v>1459</v>
      </c>
      <c r="D16" s="27" t="s">
        <v>517</v>
      </c>
      <c r="E16" s="41">
        <v>22313</v>
      </c>
      <c r="F16" s="27"/>
      <c r="G16" s="27"/>
      <c r="H16" s="27"/>
    </row>
    <row r="17" spans="2:8">
      <c r="B17" s="27" t="s">
        <v>699</v>
      </c>
      <c r="C17" s="309" t="s">
        <v>1460</v>
      </c>
      <c r="D17" s="117" t="s">
        <v>1461</v>
      </c>
      <c r="E17" s="41">
        <v>31152</v>
      </c>
      <c r="F17" s="405"/>
      <c r="G17" s="405"/>
      <c r="H17" s="405"/>
    </row>
    <row r="18" spans="2:8">
      <c r="B18" s="27" t="s">
        <v>179</v>
      </c>
      <c r="C18" s="41" t="s">
        <v>1462</v>
      </c>
      <c r="D18" s="117" t="s">
        <v>249</v>
      </c>
      <c r="E18" s="41">
        <v>114708</v>
      </c>
      <c r="F18" s="27"/>
      <c r="G18" s="27"/>
      <c r="H18" s="27"/>
    </row>
    <row r="19" spans="2:8">
      <c r="B19" s="27" t="s">
        <v>693</v>
      </c>
      <c r="C19" s="41" t="s">
        <v>1463</v>
      </c>
      <c r="D19" s="27" t="s">
        <v>623</v>
      </c>
      <c r="E19" s="41">
        <v>19678</v>
      </c>
      <c r="F19" s="27"/>
      <c r="G19" s="27"/>
      <c r="H19" s="27"/>
    </row>
    <row r="20" spans="2:8">
      <c r="B20" s="27" t="s">
        <v>186</v>
      </c>
      <c r="C20" s="41" t="s">
        <v>1464</v>
      </c>
      <c r="D20" s="117" t="s">
        <v>634</v>
      </c>
      <c r="E20" s="41">
        <v>79315</v>
      </c>
      <c r="F20" s="27"/>
      <c r="G20" s="27"/>
      <c r="H20" s="27"/>
    </row>
    <row r="21" spans="2:8" ht="15.75" customHeight="1">
      <c r="B21" s="27" t="s">
        <v>1051</v>
      </c>
      <c r="C21" s="41" t="s">
        <v>1465</v>
      </c>
      <c r="D21" s="117" t="s">
        <v>649</v>
      </c>
      <c r="E21" s="41">
        <v>263259</v>
      </c>
      <c r="F21" s="27"/>
      <c r="G21" s="27"/>
      <c r="H21" s="27"/>
    </row>
    <row r="22" spans="2:8" ht="15.75" customHeight="1">
      <c r="B22" s="27" t="s">
        <v>697</v>
      </c>
      <c r="C22" s="30" t="s">
        <v>1466</v>
      </c>
      <c r="D22" s="117" t="s">
        <v>659</v>
      </c>
      <c r="E22" s="41">
        <v>31186</v>
      </c>
      <c r="F22" s="27"/>
      <c r="G22" s="27"/>
      <c r="H22" s="27"/>
    </row>
    <row r="23" spans="2:8" ht="15.75" customHeight="1">
      <c r="B23" s="27" t="s">
        <v>211</v>
      </c>
      <c r="C23" s="41" t="s">
        <v>1467</v>
      </c>
      <c r="D23" s="117" t="s">
        <v>1468</v>
      </c>
      <c r="E23" s="41">
        <v>91928</v>
      </c>
      <c r="F23" s="27"/>
      <c r="G23" s="27"/>
      <c r="H23" s="27"/>
    </row>
    <row r="24" spans="2:8" ht="15.75" customHeight="1">
      <c r="B24" s="27" t="s">
        <v>279</v>
      </c>
      <c r="C24" s="50" t="s">
        <v>1368</v>
      </c>
      <c r="D24" s="27" t="s">
        <v>1369</v>
      </c>
      <c r="E24" s="41">
        <v>14281</v>
      </c>
      <c r="F24" s="27"/>
      <c r="G24" s="27"/>
      <c r="H24" s="27"/>
    </row>
    <row r="25" spans="2:8" ht="15.75" customHeight="1">
      <c r="B25" s="27" t="s">
        <v>203</v>
      </c>
      <c r="C25" s="50" t="s">
        <v>1469</v>
      </c>
      <c r="D25" s="27" t="s">
        <v>675</v>
      </c>
      <c r="E25" s="41">
        <v>19485</v>
      </c>
      <c r="F25" s="27"/>
      <c r="G25" s="27"/>
      <c r="H25" s="27"/>
    </row>
    <row r="26" spans="2:8" ht="15.75" customHeight="1">
      <c r="B26" s="27" t="s">
        <v>209</v>
      </c>
      <c r="C26" s="50" t="s">
        <v>1470</v>
      </c>
      <c r="D26" s="27" t="s">
        <v>695</v>
      </c>
      <c r="E26" s="41">
        <v>107344</v>
      </c>
      <c r="F26" s="27"/>
      <c r="G26" s="27"/>
      <c r="H26" s="27"/>
    </row>
    <row r="27" spans="2:8" ht="15.75" customHeight="1">
      <c r="B27" s="27" t="s">
        <v>274</v>
      </c>
      <c r="C27" s="41" t="s">
        <v>702</v>
      </c>
      <c r="D27" s="117" t="s">
        <v>703</v>
      </c>
      <c r="E27" s="41">
        <v>109021</v>
      </c>
      <c r="F27" s="27"/>
      <c r="G27" s="27"/>
      <c r="H27" s="27"/>
    </row>
    <row r="28" spans="2:8" ht="15.75" customHeight="1">
      <c r="B28" s="27" t="s">
        <v>276</v>
      </c>
      <c r="C28" s="41" t="s">
        <v>1471</v>
      </c>
      <c r="D28" s="27" t="s">
        <v>1384</v>
      </c>
      <c r="E28" s="41">
        <v>73476</v>
      </c>
      <c r="F28" s="27"/>
      <c r="G28" s="27"/>
      <c r="H28" s="27"/>
    </row>
    <row r="29" spans="2:8" ht="15.75" customHeight="1">
      <c r="B29" s="27" t="s">
        <v>1021</v>
      </c>
      <c r="C29" s="41" t="s">
        <v>709</v>
      </c>
      <c r="D29" s="117" t="s">
        <v>710</v>
      </c>
      <c r="E29" s="41">
        <v>60195</v>
      </c>
      <c r="F29" s="27"/>
      <c r="G29" s="27"/>
      <c r="H29" s="27"/>
    </row>
    <row r="30" spans="2:8" ht="15.75" customHeight="1">
      <c r="B30" s="27" t="s">
        <v>280</v>
      </c>
      <c r="C30" s="50" t="s">
        <v>1472</v>
      </c>
      <c r="D30" s="117" t="s">
        <v>740</v>
      </c>
      <c r="E30" s="41">
        <v>92214</v>
      </c>
      <c r="F30" s="27"/>
      <c r="G30" s="27"/>
      <c r="H30" s="27"/>
    </row>
    <row r="31" spans="2:8" ht="15.75" customHeight="1">
      <c r="B31" s="27" t="s">
        <v>281</v>
      </c>
      <c r="C31" s="41" t="s">
        <v>1473</v>
      </c>
      <c r="D31" s="117" t="s">
        <v>760</v>
      </c>
      <c r="E31" s="41">
        <v>38756</v>
      </c>
      <c r="F31" s="27"/>
      <c r="G31" s="27"/>
      <c r="H31" s="27"/>
    </row>
    <row r="32" spans="2:8" ht="15.75" customHeight="1">
      <c r="B32" s="27" t="s">
        <v>282</v>
      </c>
      <c r="C32" s="41" t="s">
        <v>775</v>
      </c>
      <c r="D32" s="117" t="s">
        <v>776</v>
      </c>
      <c r="E32" s="41">
        <v>84531</v>
      </c>
      <c r="F32" s="27"/>
      <c r="G32" s="27"/>
      <c r="H32" s="27"/>
    </row>
    <row r="33" spans="2:8" ht="15.75" customHeight="1">
      <c r="B33" s="27" t="s">
        <v>286</v>
      </c>
      <c r="C33" s="309" t="s">
        <v>792</v>
      </c>
      <c r="D33" s="117" t="s">
        <v>793</v>
      </c>
      <c r="E33" s="41">
        <v>29742</v>
      </c>
      <c r="F33" s="27"/>
      <c r="G33" s="27"/>
      <c r="H33" s="27"/>
    </row>
    <row r="34" spans="2:8" ht="15.75" customHeight="1">
      <c r="B34" s="27" t="s">
        <v>1016</v>
      </c>
      <c r="C34" s="41" t="s">
        <v>802</v>
      </c>
      <c r="D34" s="117" t="s">
        <v>793</v>
      </c>
      <c r="E34" s="41">
        <v>30693</v>
      </c>
      <c r="F34" s="27"/>
      <c r="G34" s="27"/>
      <c r="H34" s="27"/>
    </row>
    <row r="35" spans="2:8" ht="15.75" customHeight="1">
      <c r="B35" s="27" t="s">
        <v>1018</v>
      </c>
      <c r="C35" s="41" t="s">
        <v>1474</v>
      </c>
      <c r="D35" s="117" t="s">
        <v>793</v>
      </c>
      <c r="E35" s="41">
        <v>60251</v>
      </c>
      <c r="F35" s="27"/>
      <c r="G35" s="27"/>
      <c r="H35" s="27"/>
    </row>
    <row r="36" spans="2:8" ht="15.75" customHeight="1">
      <c r="B36" s="27" t="s">
        <v>1019</v>
      </c>
      <c r="C36" s="50" t="s">
        <v>262</v>
      </c>
      <c r="D36" s="117" t="s">
        <v>261</v>
      </c>
      <c r="E36" s="41">
        <v>40806</v>
      </c>
      <c r="F36" s="27"/>
      <c r="G36" s="27"/>
      <c r="H36" s="27"/>
    </row>
    <row r="37" spans="2:8" ht="15.75" customHeight="1">
      <c r="B37" s="27" t="s">
        <v>1020</v>
      </c>
      <c r="C37" s="50" t="s">
        <v>1475</v>
      </c>
      <c r="D37" s="27" t="s">
        <v>843</v>
      </c>
      <c r="E37" s="41">
        <v>106261</v>
      </c>
      <c r="F37" s="27"/>
      <c r="G37" s="27"/>
      <c r="H37" s="27"/>
    </row>
    <row r="38" spans="2:8" ht="15.75" customHeight="1">
      <c r="B38" s="27" t="s">
        <v>1039</v>
      </c>
      <c r="C38" s="41" t="s">
        <v>1476</v>
      </c>
      <c r="D38" s="117" t="s">
        <v>851</v>
      </c>
      <c r="E38" s="41">
        <v>84234</v>
      </c>
      <c r="F38" s="27"/>
      <c r="G38" s="27"/>
      <c r="H38" s="27"/>
    </row>
    <row r="39" spans="2:8" ht="15.75" customHeight="1">
      <c r="B39" s="27" t="s">
        <v>1024</v>
      </c>
      <c r="C39" s="41" t="s">
        <v>859</v>
      </c>
      <c r="D39" s="117" t="s">
        <v>860</v>
      </c>
      <c r="E39" s="41">
        <v>13181</v>
      </c>
      <c r="F39" s="405"/>
      <c r="G39" s="27"/>
      <c r="H39" s="27"/>
    </row>
    <row r="40" spans="2:8" ht="15.75" customHeight="1">
      <c r="B40" s="27" t="s">
        <v>1046</v>
      </c>
      <c r="C40" s="30" t="s">
        <v>1477</v>
      </c>
      <c r="D40" s="27" t="s">
        <v>878</v>
      </c>
      <c r="E40" s="41">
        <v>79824</v>
      </c>
      <c r="F40" s="27"/>
      <c r="G40" s="27"/>
      <c r="H40" s="27"/>
    </row>
    <row r="41" spans="2:8" ht="15.75" customHeight="1">
      <c r="B41" s="27" t="s">
        <v>1025</v>
      </c>
      <c r="C41" s="41" t="s">
        <v>1478</v>
      </c>
      <c r="D41" s="117" t="s">
        <v>892</v>
      </c>
      <c r="E41" s="41">
        <v>82519</v>
      </c>
      <c r="F41" s="405"/>
      <c r="G41" s="27"/>
      <c r="H41" s="27"/>
    </row>
    <row r="42" spans="2:8" ht="15.75" customHeight="1">
      <c r="B42" s="27" t="s">
        <v>1044</v>
      </c>
      <c r="C42" s="50" t="s">
        <v>1295</v>
      </c>
      <c r="D42" s="27" t="s">
        <v>912</v>
      </c>
      <c r="E42" s="41">
        <v>22648</v>
      </c>
      <c r="F42" s="27"/>
      <c r="G42" s="27"/>
      <c r="H42" s="27"/>
    </row>
    <row r="43" spans="2:8" ht="15.75" customHeight="1">
      <c r="B43" s="27" t="s">
        <v>1026</v>
      </c>
      <c r="C43" s="41" t="s">
        <v>930</v>
      </c>
      <c r="D43" s="117" t="s">
        <v>348</v>
      </c>
      <c r="E43" s="41">
        <v>21715</v>
      </c>
      <c r="F43" s="27"/>
      <c r="G43" s="27"/>
      <c r="H43" s="27"/>
    </row>
    <row r="44" spans="2:8" ht="15.75" customHeight="1">
      <c r="B44" s="27" t="s">
        <v>1027</v>
      </c>
      <c r="C44" s="41" t="s">
        <v>1479</v>
      </c>
      <c r="D44" s="117" t="s">
        <v>348</v>
      </c>
      <c r="E44" s="41">
        <v>12321</v>
      </c>
      <c r="F44" s="27"/>
      <c r="G44" s="27"/>
      <c r="H44" s="27"/>
    </row>
    <row r="45" spans="2:8" ht="15.75" customHeight="1">
      <c r="B45" s="27" t="s">
        <v>1036</v>
      </c>
      <c r="C45" s="41" t="s">
        <v>1480</v>
      </c>
      <c r="D45" s="117" t="s">
        <v>942</v>
      </c>
      <c r="E45" s="41">
        <v>14928</v>
      </c>
      <c r="F45" s="27"/>
      <c r="G45" s="27"/>
      <c r="H45" s="27"/>
    </row>
    <row r="46" spans="2:8" ht="15.75" customHeight="1">
      <c r="B46" s="27" t="s">
        <v>1029</v>
      </c>
      <c r="C46" s="41" t="s">
        <v>1481</v>
      </c>
      <c r="D46" s="117" t="s">
        <v>950</v>
      </c>
      <c r="E46" s="41">
        <v>34791</v>
      </c>
      <c r="F46" s="27"/>
      <c r="G46" s="27"/>
      <c r="H46" s="27"/>
    </row>
    <row r="47" spans="2:8" ht="15.75" customHeight="1">
      <c r="B47" s="27" t="s">
        <v>1034</v>
      </c>
      <c r="C47" s="50" t="s">
        <v>1318</v>
      </c>
      <c r="D47" s="27" t="s">
        <v>950</v>
      </c>
      <c r="E47" s="41">
        <v>92542</v>
      </c>
      <c r="F47" s="27"/>
      <c r="G47" s="27"/>
      <c r="H47" s="27"/>
    </row>
    <row r="48" spans="2:8" ht="15.75" customHeight="1">
      <c r="B48" s="27" t="s">
        <v>357</v>
      </c>
      <c r="C48" s="41" t="s">
        <v>1482</v>
      </c>
      <c r="D48" s="117" t="s">
        <v>974</v>
      </c>
      <c r="E48" s="41">
        <v>81656</v>
      </c>
      <c r="F48" s="27"/>
      <c r="G48" s="27"/>
      <c r="H48" s="27"/>
    </row>
    <row r="49" spans="2:8" ht="15.75" customHeight="1">
      <c r="B49" s="27" t="s">
        <v>361</v>
      </c>
      <c r="C49" s="41" t="s">
        <v>1483</v>
      </c>
      <c r="D49" s="117" t="s">
        <v>989</v>
      </c>
      <c r="E49" s="41">
        <v>7215</v>
      </c>
      <c r="F49" s="405"/>
      <c r="G49" s="27"/>
      <c r="H49" s="27"/>
    </row>
    <row r="50" spans="2:8" ht="15.75" customHeight="1">
      <c r="B50" s="27" t="s">
        <v>365</v>
      </c>
      <c r="C50" s="41" t="s">
        <v>1484</v>
      </c>
      <c r="D50" s="117" t="s">
        <v>1002</v>
      </c>
      <c r="E50" s="41">
        <v>104111</v>
      </c>
      <c r="F50" s="27"/>
      <c r="G50" s="27"/>
      <c r="H50" s="27"/>
    </row>
    <row r="51" spans="2:8" ht="15.75" customHeight="1">
      <c r="B51" s="27" t="s">
        <v>741</v>
      </c>
      <c r="C51" s="50" t="s">
        <v>1485</v>
      </c>
      <c r="D51" s="27" t="s">
        <v>1005</v>
      </c>
      <c r="E51" s="41">
        <v>60237</v>
      </c>
      <c r="F51" s="405"/>
      <c r="G51" s="27"/>
      <c r="H51" s="27"/>
    </row>
    <row r="52" spans="2:8" ht="15.75" customHeight="1">
      <c r="B52" s="27" t="s">
        <v>356</v>
      </c>
      <c r="C52" s="41" t="s">
        <v>1486</v>
      </c>
      <c r="D52" s="27" t="s">
        <v>1023</v>
      </c>
      <c r="E52" s="41">
        <v>90635</v>
      </c>
      <c r="F52" s="27"/>
      <c r="G52" s="27"/>
      <c r="H52" s="27"/>
    </row>
    <row r="53" spans="2:8" ht="15.75" customHeight="1">
      <c r="B53" s="27" t="s">
        <v>370</v>
      </c>
      <c r="C53" s="41" t="s">
        <v>1487</v>
      </c>
      <c r="D53" s="117" t="s">
        <v>1023</v>
      </c>
      <c r="E53" s="41">
        <v>274961</v>
      </c>
      <c r="F53" s="27"/>
      <c r="G53" s="27"/>
      <c r="H53" s="27"/>
    </row>
    <row r="54" spans="2:8" ht="15.75" customHeight="1">
      <c r="B54" s="27" t="s">
        <v>743</v>
      </c>
      <c r="C54" s="41" t="s">
        <v>1365</v>
      </c>
      <c r="D54" s="117" t="s">
        <v>1023</v>
      </c>
      <c r="E54" s="41">
        <v>13385</v>
      </c>
      <c r="F54" s="27"/>
      <c r="G54" s="27"/>
      <c r="H54" s="27"/>
    </row>
    <row r="55" spans="2:8" ht="15.75" customHeight="1">
      <c r="B55" s="27" t="s">
        <v>374</v>
      </c>
      <c r="C55" s="41" t="s">
        <v>1488</v>
      </c>
      <c r="D55" s="117" t="s">
        <v>1060</v>
      </c>
      <c r="E55" s="41">
        <v>18886</v>
      </c>
      <c r="F55" s="405"/>
      <c r="G55" s="27"/>
      <c r="H55" s="27"/>
    </row>
    <row r="56" spans="2:8" ht="15.75" customHeight="1">
      <c r="B56" s="27" t="s">
        <v>744</v>
      </c>
      <c r="C56" s="41" t="s">
        <v>1489</v>
      </c>
      <c r="D56" s="117" t="s">
        <v>1060</v>
      </c>
      <c r="E56" s="41">
        <v>24697</v>
      </c>
      <c r="F56" s="27"/>
      <c r="G56" s="27"/>
      <c r="H56" s="27"/>
    </row>
    <row r="57" spans="2:8" ht="15.75" customHeight="1">
      <c r="B57" s="27" t="s">
        <v>745</v>
      </c>
      <c r="C57" s="41" t="s">
        <v>1490</v>
      </c>
      <c r="D57" s="117" t="s">
        <v>1083</v>
      </c>
      <c r="E57" s="41">
        <v>44480</v>
      </c>
      <c r="F57" s="405"/>
      <c r="G57" s="27"/>
      <c r="H57" s="27"/>
    </row>
    <row r="58" spans="2:8" ht="15.75" customHeight="1">
      <c r="B58" s="27" t="s">
        <v>751</v>
      </c>
      <c r="C58" s="30" t="s">
        <v>1491</v>
      </c>
      <c r="D58" s="117" t="s">
        <v>1033</v>
      </c>
      <c r="E58" s="41">
        <v>73721</v>
      </c>
      <c r="F58" s="405"/>
      <c r="G58" s="27"/>
      <c r="H58" s="27"/>
    </row>
    <row r="59" spans="2:8" ht="15.75" customHeight="1">
      <c r="B59" s="27" t="s">
        <v>755</v>
      </c>
      <c r="C59" s="309" t="s">
        <v>1492</v>
      </c>
      <c r="D59" s="117" t="s">
        <v>1098</v>
      </c>
      <c r="E59" s="41">
        <v>34858</v>
      </c>
      <c r="F59" s="27"/>
      <c r="G59" s="27"/>
      <c r="H59" s="27"/>
    </row>
    <row r="60" spans="2:8" ht="15.75" customHeight="1">
      <c r="B60" s="27" t="s">
        <v>748</v>
      </c>
      <c r="C60" s="50" t="s">
        <v>1493</v>
      </c>
      <c r="D60" s="27" t="s">
        <v>1098</v>
      </c>
      <c r="E60" s="41">
        <v>84241</v>
      </c>
      <c r="F60" s="27"/>
      <c r="G60" s="27"/>
      <c r="H60" s="27"/>
    </row>
    <row r="61" spans="2:8" ht="15.75" customHeight="1">
      <c r="B61" s="27" t="s">
        <v>753</v>
      </c>
      <c r="C61" s="41" t="s">
        <v>1494</v>
      </c>
      <c r="D61" s="117" t="s">
        <v>1110</v>
      </c>
      <c r="E61" s="41">
        <v>14530</v>
      </c>
      <c r="F61" s="27"/>
      <c r="G61" s="27"/>
      <c r="H61" s="27"/>
    </row>
    <row r="62" spans="2:8" ht="15.75" customHeight="1">
      <c r="B62" s="27" t="s">
        <v>525</v>
      </c>
      <c r="C62" s="41" t="s">
        <v>1122</v>
      </c>
      <c r="D62" s="117" t="s">
        <v>1123</v>
      </c>
      <c r="E62" s="41">
        <v>34795</v>
      </c>
      <c r="F62" s="27"/>
      <c r="G62" s="27"/>
      <c r="H62" s="27"/>
    </row>
    <row r="63" spans="2:8" ht="15.75" customHeight="1">
      <c r="B63" s="27" t="s">
        <v>537</v>
      </c>
      <c r="C63" s="50" t="s">
        <v>1495</v>
      </c>
      <c r="D63" s="117" t="s">
        <v>1123</v>
      </c>
      <c r="E63" s="41">
        <v>129114</v>
      </c>
      <c r="F63" s="27"/>
      <c r="G63" s="405"/>
      <c r="H63" s="405"/>
    </row>
    <row r="64" spans="2:8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paperSize="8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1000"/>
  <sheetViews>
    <sheetView workbookViewId="0">
      <selection sqref="A1:C1"/>
    </sheetView>
  </sheetViews>
  <sheetFormatPr defaultColWidth="14.42578125" defaultRowHeight="15" customHeight="1"/>
  <cols>
    <col min="1" max="1" width="106.5703125" customWidth="1"/>
    <col min="2" max="2" width="12.85546875" customWidth="1"/>
    <col min="3" max="3" width="22.5703125" customWidth="1"/>
    <col min="4" max="4" width="27.42578125" customWidth="1"/>
    <col min="5" max="5" width="13.140625" customWidth="1"/>
    <col min="6" max="6" width="3.28515625" customWidth="1"/>
    <col min="7" max="26" width="8.7109375" customWidth="1"/>
  </cols>
  <sheetData>
    <row r="1" spans="1:5" ht="76.5" customHeight="1">
      <c r="A1" s="532" t="s">
        <v>1425</v>
      </c>
      <c r="B1" s="526"/>
      <c r="C1" s="526"/>
      <c r="D1" s="323"/>
      <c r="E1" s="323"/>
    </row>
    <row r="2" spans="1:5">
      <c r="A2" s="533" t="s">
        <v>1496</v>
      </c>
      <c r="B2" s="526"/>
      <c r="C2" s="526"/>
      <c r="D2" s="407"/>
      <c r="E2" s="407"/>
    </row>
    <row r="3" spans="1:5">
      <c r="A3" s="533" t="s">
        <v>1427</v>
      </c>
      <c r="B3" s="526"/>
      <c r="C3" s="526"/>
      <c r="D3" s="407"/>
      <c r="E3" s="407"/>
    </row>
    <row r="4" spans="1:5">
      <c r="A4" s="533" t="s">
        <v>1497</v>
      </c>
      <c r="B4" s="526"/>
      <c r="C4" s="526"/>
      <c r="D4" s="407"/>
      <c r="E4" s="407"/>
    </row>
    <row r="5" spans="1:5" ht="27" customHeight="1">
      <c r="A5" s="536" t="s">
        <v>1498</v>
      </c>
      <c r="B5" s="526"/>
      <c r="C5" s="526"/>
      <c r="D5" s="122"/>
      <c r="E5" s="122"/>
    </row>
    <row r="6" spans="1:5" ht="42.75" customHeight="1">
      <c r="A6" s="537">
        <f>A9</f>
        <v>0</v>
      </c>
      <c r="B6" s="526"/>
      <c r="C6" s="526"/>
      <c r="D6" s="408"/>
      <c r="E6" s="408"/>
    </row>
    <row r="7" spans="1:5">
      <c r="B7" s="409"/>
      <c r="C7" s="410">
        <f ca="1">NOW()</f>
        <v>45999.629176388888</v>
      </c>
    </row>
    <row r="8" spans="1:5">
      <c r="A8" s="27" t="s">
        <v>6</v>
      </c>
      <c r="B8" s="341"/>
      <c r="C8" s="341"/>
      <c r="D8" s="406" t="s">
        <v>1431</v>
      </c>
      <c r="E8" s="406" t="s">
        <v>1432</v>
      </c>
    </row>
    <row r="9" spans="1:5">
      <c r="A9" s="411"/>
      <c r="B9" s="412" t="s">
        <v>1499</v>
      </c>
      <c r="C9" s="412"/>
      <c r="D9" s="406">
        <v>0</v>
      </c>
      <c r="E9" s="406">
        <v>0</v>
      </c>
    </row>
    <row r="10" spans="1:5">
      <c r="A10" s="413" t="s">
        <v>1499</v>
      </c>
      <c r="B10" s="400"/>
      <c r="C10" s="400"/>
      <c r="D10" s="406">
        <v>0</v>
      </c>
      <c r="E10" s="406">
        <v>0</v>
      </c>
    </row>
    <row r="11" spans="1:5">
      <c r="A11" s="309" t="s">
        <v>1048</v>
      </c>
      <c r="B11" s="27" t="s">
        <v>1499</v>
      </c>
      <c r="C11" s="27"/>
      <c r="D11" s="406">
        <v>0</v>
      </c>
      <c r="E11" s="406">
        <v>0</v>
      </c>
    </row>
    <row r="12" spans="1:5">
      <c r="A12" s="309" t="s">
        <v>1500</v>
      </c>
      <c r="B12" s="27"/>
      <c r="C12" s="27"/>
      <c r="D12" s="406">
        <v>0</v>
      </c>
      <c r="E12" s="406">
        <v>0</v>
      </c>
    </row>
    <row r="13" spans="1:5">
      <c r="A13" s="309" t="s">
        <v>1070</v>
      </c>
      <c r="B13" s="27" t="s">
        <v>1499</v>
      </c>
      <c r="C13" s="27"/>
      <c r="D13" s="406">
        <v>0</v>
      </c>
      <c r="E13" s="406">
        <v>0</v>
      </c>
    </row>
    <row r="14" spans="1:5">
      <c r="A14" s="309" t="s">
        <v>1501</v>
      </c>
      <c r="B14" s="27"/>
      <c r="C14" s="27"/>
      <c r="D14" s="406">
        <v>0</v>
      </c>
      <c r="E14" s="406">
        <v>0</v>
      </c>
    </row>
    <row r="15" spans="1:5">
      <c r="A15" s="413" t="s">
        <v>694</v>
      </c>
      <c r="B15" s="400" t="s">
        <v>1499</v>
      </c>
      <c r="C15" s="400"/>
      <c r="D15" s="406">
        <v>0</v>
      </c>
      <c r="E15" s="406">
        <v>0</v>
      </c>
    </row>
    <row r="16" spans="1:5">
      <c r="A16" s="309" t="s">
        <v>1502</v>
      </c>
      <c r="B16" s="27"/>
      <c r="C16" s="27"/>
      <c r="D16" s="406">
        <v>0</v>
      </c>
      <c r="E16" s="406">
        <v>0</v>
      </c>
    </row>
    <row r="17" spans="1:5">
      <c r="A17" s="309" t="s">
        <v>49</v>
      </c>
      <c r="B17" s="27" t="s">
        <v>1499</v>
      </c>
      <c r="C17" s="27"/>
      <c r="D17" s="406">
        <v>0</v>
      </c>
      <c r="E17" s="406">
        <v>0</v>
      </c>
    </row>
    <row r="18" spans="1:5">
      <c r="A18" s="413" t="s">
        <v>1503</v>
      </c>
      <c r="B18" s="400"/>
      <c r="C18" s="400"/>
      <c r="D18" s="406">
        <v>0</v>
      </c>
      <c r="E18" s="406">
        <v>0</v>
      </c>
    </row>
    <row r="19" spans="1:5">
      <c r="A19" s="309" t="s">
        <v>1035</v>
      </c>
      <c r="B19" s="27" t="s">
        <v>1499</v>
      </c>
      <c r="C19" s="27"/>
      <c r="D19" s="406">
        <v>0</v>
      </c>
      <c r="E19" s="406">
        <v>0</v>
      </c>
    </row>
    <row r="20" spans="1:5">
      <c r="A20" s="309" t="s">
        <v>1504</v>
      </c>
      <c r="B20" s="27"/>
      <c r="C20" s="27"/>
      <c r="D20" s="406">
        <v>0</v>
      </c>
      <c r="E20" s="406">
        <v>0</v>
      </c>
    </row>
    <row r="21" spans="1:5" ht="15.75" customHeight="1">
      <c r="A21" s="398" t="s">
        <v>1047</v>
      </c>
      <c r="B21" s="400" t="s">
        <v>1499</v>
      </c>
      <c r="C21" s="400"/>
      <c r="D21" s="406">
        <v>0</v>
      </c>
      <c r="E21" s="406">
        <v>0</v>
      </c>
    </row>
    <row r="22" spans="1:5" ht="15.75" customHeight="1">
      <c r="A22" s="309" t="s">
        <v>1505</v>
      </c>
      <c r="B22" s="27"/>
      <c r="C22" s="27"/>
      <c r="D22" s="406">
        <v>0</v>
      </c>
      <c r="E22" s="406">
        <v>0</v>
      </c>
    </row>
    <row r="23" spans="1:5" ht="15.75" customHeight="1">
      <c r="A23" s="309" t="s">
        <v>362</v>
      </c>
      <c r="B23" s="27" t="s">
        <v>1499</v>
      </c>
      <c r="C23" s="27"/>
      <c r="D23" s="406">
        <v>0</v>
      </c>
      <c r="E23" s="406">
        <v>0</v>
      </c>
    </row>
    <row r="24" spans="1:5" ht="15.75" customHeight="1">
      <c r="A24" s="309" t="s">
        <v>1506</v>
      </c>
      <c r="B24" s="27"/>
      <c r="C24" s="27"/>
      <c r="D24" s="406">
        <v>0</v>
      </c>
      <c r="E24" s="406">
        <v>0</v>
      </c>
    </row>
    <row r="25" spans="1:5" ht="15.75" customHeight="1">
      <c r="A25" s="309" t="s">
        <v>739</v>
      </c>
      <c r="B25" s="27" t="s">
        <v>1499</v>
      </c>
      <c r="C25" s="27"/>
      <c r="D25" s="406">
        <v>0</v>
      </c>
      <c r="E25" s="406">
        <v>0</v>
      </c>
    </row>
    <row r="26" spans="1:5" ht="15.75" customHeight="1">
      <c r="A26" s="413" t="s">
        <v>1507</v>
      </c>
      <c r="B26" s="400"/>
      <c r="C26" s="400"/>
      <c r="D26" s="406">
        <v>0</v>
      </c>
      <c r="E26" s="406">
        <v>0</v>
      </c>
    </row>
    <row r="27" spans="1:5" ht="15.75" customHeight="1">
      <c r="A27" s="309" t="s">
        <v>516</v>
      </c>
      <c r="B27" s="27" t="s">
        <v>1499</v>
      </c>
      <c r="C27" s="27"/>
      <c r="D27" s="406">
        <v>0</v>
      </c>
      <c r="E27" s="406">
        <v>0</v>
      </c>
    </row>
    <row r="28" spans="1:5" ht="15.75" customHeight="1">
      <c r="A28" s="309" t="s">
        <v>1508</v>
      </c>
      <c r="B28" s="27"/>
      <c r="C28" s="27"/>
      <c r="D28" s="406">
        <v>0</v>
      </c>
      <c r="E28" s="406">
        <v>0</v>
      </c>
    </row>
    <row r="29" spans="1:5" ht="15.75" customHeight="1">
      <c r="A29" s="309" t="s">
        <v>1122</v>
      </c>
      <c r="B29" s="27" t="s">
        <v>1499</v>
      </c>
      <c r="C29" s="27"/>
      <c r="D29" s="406">
        <v>0</v>
      </c>
      <c r="E29" s="406">
        <v>0</v>
      </c>
    </row>
    <row r="30" spans="1:5" ht="15.75" customHeight="1">
      <c r="A30" s="309" t="s">
        <v>1509</v>
      </c>
      <c r="B30" s="27"/>
      <c r="C30" s="27"/>
      <c r="D30" s="406">
        <v>0</v>
      </c>
      <c r="E30" s="406">
        <v>0</v>
      </c>
    </row>
    <row r="31" spans="1:5" ht="12.75" customHeight="1">
      <c r="A31" s="414" t="s">
        <v>658</v>
      </c>
      <c r="B31" s="400" t="s">
        <v>1499</v>
      </c>
      <c r="C31" s="400"/>
      <c r="D31" s="406">
        <v>0</v>
      </c>
      <c r="E31" s="406">
        <v>0</v>
      </c>
    </row>
    <row r="32" spans="1:5" ht="15.75" customHeight="1">
      <c r="A32" s="309" t="s">
        <v>1510</v>
      </c>
      <c r="B32" s="27"/>
      <c r="C32" s="27"/>
      <c r="D32" s="406">
        <v>0</v>
      </c>
      <c r="E32" s="406">
        <v>0</v>
      </c>
    </row>
    <row r="33" spans="1:5" ht="15.75" customHeight="1">
      <c r="A33" s="309" t="s">
        <v>949</v>
      </c>
      <c r="B33" s="27" t="s">
        <v>1499</v>
      </c>
      <c r="C33" s="27"/>
      <c r="D33" s="406">
        <v>0</v>
      </c>
      <c r="E33" s="406">
        <v>0</v>
      </c>
    </row>
    <row r="34" spans="1:5" ht="15.75" customHeight="1">
      <c r="A34" s="414" t="s">
        <v>1511</v>
      </c>
      <c r="B34" s="400"/>
      <c r="C34" s="400"/>
      <c r="D34" s="406">
        <v>0</v>
      </c>
      <c r="E34" s="406">
        <v>0</v>
      </c>
    </row>
    <row r="35" spans="1:5" ht="15.75" customHeight="1">
      <c r="A35" s="309" t="s">
        <v>877</v>
      </c>
      <c r="B35" s="27" t="s">
        <v>1499</v>
      </c>
      <c r="C35" s="27"/>
      <c r="D35" s="406">
        <v>0</v>
      </c>
      <c r="E35" s="406">
        <v>0</v>
      </c>
    </row>
    <row r="36" spans="1:5" ht="15.75" customHeight="1">
      <c r="A36" s="309" t="s">
        <v>1512</v>
      </c>
      <c r="B36" s="27"/>
      <c r="C36" s="27"/>
      <c r="D36" s="406">
        <v>0</v>
      </c>
      <c r="E36" s="406">
        <v>0</v>
      </c>
    </row>
    <row r="37" spans="1:5" ht="15.75" customHeight="1">
      <c r="A37" s="414" t="s">
        <v>449</v>
      </c>
      <c r="B37" s="400" t="s">
        <v>1499</v>
      </c>
      <c r="C37" s="400"/>
      <c r="D37" s="406">
        <v>0</v>
      </c>
      <c r="E37" s="406">
        <v>0</v>
      </c>
    </row>
    <row r="38" spans="1:5" ht="15.75" customHeight="1">
      <c r="A38" s="309" t="s">
        <v>1513</v>
      </c>
      <c r="B38" s="27"/>
      <c r="C38" s="27"/>
      <c r="D38" s="406">
        <v>0</v>
      </c>
      <c r="E38" s="406">
        <v>0</v>
      </c>
    </row>
    <row r="39" spans="1:5" ht="15.75" customHeight="1">
      <c r="A39" s="309" t="s">
        <v>244</v>
      </c>
      <c r="B39" s="27" t="s">
        <v>1499</v>
      </c>
      <c r="C39" s="27"/>
      <c r="D39" s="406">
        <v>0</v>
      </c>
      <c r="E39" s="406">
        <v>0</v>
      </c>
    </row>
    <row r="40" spans="1:5" ht="15.75" customHeight="1">
      <c r="A40" s="309" t="s">
        <v>1514</v>
      </c>
      <c r="B40" s="27"/>
      <c r="C40" s="27"/>
      <c r="D40" s="406">
        <v>0</v>
      </c>
      <c r="E40" s="406">
        <v>0</v>
      </c>
    </row>
    <row r="41" spans="1:5" ht="15.75" customHeight="1">
      <c r="A41" s="309" t="s">
        <v>709</v>
      </c>
      <c r="B41" s="27" t="s">
        <v>1499</v>
      </c>
      <c r="C41" s="27"/>
      <c r="D41" s="406">
        <v>0</v>
      </c>
      <c r="E41" s="406">
        <v>0</v>
      </c>
    </row>
    <row r="42" spans="1:5" ht="15.75" customHeight="1">
      <c r="A42" s="414" t="s">
        <v>1515</v>
      </c>
      <c r="B42" s="400"/>
      <c r="C42" s="400"/>
      <c r="D42" s="406">
        <v>0</v>
      </c>
      <c r="E42" s="406">
        <v>0</v>
      </c>
    </row>
    <row r="43" spans="1:5" ht="15.75" customHeight="1">
      <c r="A43" s="309" t="s">
        <v>917</v>
      </c>
      <c r="B43" s="27" t="s">
        <v>1499</v>
      </c>
      <c r="C43" s="27"/>
      <c r="D43" s="406">
        <v>0</v>
      </c>
      <c r="E43" s="406">
        <v>0</v>
      </c>
    </row>
    <row r="44" spans="1:5" ht="15.75" customHeight="1">
      <c r="A44" s="309" t="s">
        <v>1516</v>
      </c>
      <c r="B44" s="27"/>
      <c r="C44" s="27"/>
      <c r="D44" s="406">
        <v>0</v>
      </c>
      <c r="E44" s="406">
        <v>0</v>
      </c>
    </row>
    <row r="45" spans="1:5" ht="15.75" customHeight="1">
      <c r="A45" s="414" t="s">
        <v>891</v>
      </c>
      <c r="B45" s="400" t="s">
        <v>1499</v>
      </c>
      <c r="C45" s="400"/>
      <c r="D45" s="406">
        <v>0</v>
      </c>
      <c r="E45" s="406">
        <v>0</v>
      </c>
    </row>
    <row r="46" spans="1:5" ht="15.75" customHeight="1">
      <c r="A46" s="309" t="s">
        <v>1517</v>
      </c>
      <c r="B46" s="27"/>
      <c r="C46" s="27"/>
      <c r="D46" s="406">
        <v>0</v>
      </c>
      <c r="E46" s="406">
        <v>0</v>
      </c>
    </row>
    <row r="47" spans="1:5" ht="15.75" customHeight="1">
      <c r="A47" s="309" t="s">
        <v>1082</v>
      </c>
      <c r="B47" s="27" t="s">
        <v>1499</v>
      </c>
      <c r="C47" s="27"/>
      <c r="D47" s="406">
        <v>0</v>
      </c>
      <c r="E47" s="406">
        <v>0</v>
      </c>
    </row>
    <row r="48" spans="1:5" ht="15.75" customHeight="1">
      <c r="A48" s="414" t="s">
        <v>1518</v>
      </c>
      <c r="B48" s="400"/>
      <c r="C48" s="400"/>
      <c r="D48" s="406">
        <v>0</v>
      </c>
      <c r="E48" s="406">
        <v>0</v>
      </c>
    </row>
    <row r="49" spans="1:5" ht="15.75" customHeight="1">
      <c r="A49" s="309" t="s">
        <v>661</v>
      </c>
      <c r="B49" s="27" t="s">
        <v>1499</v>
      </c>
      <c r="C49" s="27"/>
      <c r="D49" s="406">
        <v>0</v>
      </c>
      <c r="E49" s="406">
        <v>0</v>
      </c>
    </row>
    <row r="50" spans="1:5" ht="15.75" customHeight="1">
      <c r="A50" s="309" t="s">
        <v>1519</v>
      </c>
      <c r="B50" s="27"/>
      <c r="C50" s="27"/>
      <c r="D50" s="406">
        <v>0</v>
      </c>
      <c r="E50" s="406">
        <v>0</v>
      </c>
    </row>
    <row r="51" spans="1:5" ht="15.75" customHeight="1">
      <c r="A51" s="414" t="s">
        <v>606</v>
      </c>
      <c r="B51" s="400" t="s">
        <v>1499</v>
      </c>
      <c r="C51" s="400"/>
      <c r="D51" s="406">
        <v>0</v>
      </c>
      <c r="E51" s="406">
        <v>0</v>
      </c>
    </row>
    <row r="52" spans="1:5" ht="15.75" customHeight="1">
      <c r="A52" s="309" t="s">
        <v>1520</v>
      </c>
      <c r="B52" s="27"/>
      <c r="C52" s="27"/>
      <c r="D52" s="406">
        <v>0</v>
      </c>
      <c r="E52" s="406">
        <v>0</v>
      </c>
    </row>
    <row r="53" spans="1:5" ht="15.75" customHeight="1">
      <c r="A53" s="309" t="s">
        <v>608</v>
      </c>
      <c r="B53" s="27" t="s">
        <v>1499</v>
      </c>
      <c r="C53" s="27"/>
      <c r="D53" s="406">
        <v>0</v>
      </c>
      <c r="E53" s="406">
        <v>0</v>
      </c>
    </row>
    <row r="54" spans="1:5" ht="15.75" customHeight="1">
      <c r="A54" s="414" t="s">
        <v>1521</v>
      </c>
      <c r="B54" s="400"/>
      <c r="C54" s="400"/>
      <c r="D54" s="406">
        <v>0</v>
      </c>
      <c r="E54" s="406">
        <v>0</v>
      </c>
    </row>
    <row r="55" spans="1:5" ht="15.75" customHeight="1">
      <c r="A55" s="309" t="s">
        <v>702</v>
      </c>
      <c r="B55" s="27" t="s">
        <v>1499</v>
      </c>
      <c r="C55" s="27"/>
      <c r="D55" s="406">
        <v>0</v>
      </c>
      <c r="E55" s="406">
        <v>0</v>
      </c>
    </row>
    <row r="56" spans="1:5" ht="15.75" customHeight="1">
      <c r="A56" s="309" t="s">
        <v>1522</v>
      </c>
      <c r="B56" s="27"/>
      <c r="C56" s="27"/>
      <c r="D56" s="406">
        <v>0</v>
      </c>
      <c r="E56" s="406">
        <v>0</v>
      </c>
    </row>
    <row r="57" spans="1:5" ht="15.75" customHeight="1">
      <c r="A57" s="415" t="s">
        <v>859</v>
      </c>
      <c r="B57" s="400" t="s">
        <v>1499</v>
      </c>
      <c r="C57" s="400"/>
      <c r="D57" s="406">
        <v>0</v>
      </c>
      <c r="E57" s="406">
        <v>0</v>
      </c>
    </row>
    <row r="58" spans="1:5" ht="15.75" customHeight="1">
      <c r="A58" s="309" t="s">
        <v>1523</v>
      </c>
      <c r="B58" s="27"/>
      <c r="C58" s="27"/>
      <c r="D58" s="406">
        <v>0</v>
      </c>
      <c r="E58" s="406">
        <v>0</v>
      </c>
    </row>
    <row r="59" spans="1:5" ht="15.75" customHeight="1">
      <c r="A59" s="309" t="s">
        <v>941</v>
      </c>
      <c r="B59" s="27" t="s">
        <v>1499</v>
      </c>
      <c r="C59" s="27"/>
      <c r="D59" s="406">
        <v>0</v>
      </c>
      <c r="E59" s="406">
        <v>0</v>
      </c>
    </row>
    <row r="60" spans="1:5" ht="15.75" customHeight="1">
      <c r="A60" s="414" t="s">
        <v>1524</v>
      </c>
      <c r="B60" s="400"/>
      <c r="C60" s="400"/>
      <c r="D60" s="406">
        <v>0</v>
      </c>
      <c r="E60" s="406">
        <v>0</v>
      </c>
    </row>
    <row r="61" spans="1:5" ht="15.75" customHeight="1">
      <c r="A61" s="309" t="s">
        <v>622</v>
      </c>
      <c r="B61" s="27" t="s">
        <v>1499</v>
      </c>
      <c r="C61" s="27"/>
      <c r="D61" s="406">
        <v>0</v>
      </c>
      <c r="E61" s="406">
        <v>0</v>
      </c>
    </row>
    <row r="62" spans="1:5" ht="15.75" customHeight="1">
      <c r="A62" s="309" t="s">
        <v>1525</v>
      </c>
      <c r="B62" s="27"/>
      <c r="C62" s="27"/>
      <c r="D62" s="406">
        <v>0</v>
      </c>
      <c r="E62" s="406">
        <v>0</v>
      </c>
    </row>
    <row r="63" spans="1:5" ht="15.75" customHeight="1">
      <c r="A63" s="413" t="s">
        <v>147</v>
      </c>
      <c r="B63" s="400" t="s">
        <v>1499</v>
      </c>
      <c r="C63" s="400"/>
      <c r="D63" s="406">
        <v>0</v>
      </c>
      <c r="E63" s="406">
        <v>0</v>
      </c>
    </row>
    <row r="64" spans="1:5" ht="15.75" customHeight="1">
      <c r="A64" s="309" t="s">
        <v>1526</v>
      </c>
      <c r="B64" s="27"/>
      <c r="C64" s="27"/>
      <c r="D64" s="406">
        <v>0</v>
      </c>
      <c r="E64" s="406">
        <v>0</v>
      </c>
    </row>
    <row r="65" spans="1:5" ht="15.75" customHeight="1">
      <c r="A65" s="309" t="s">
        <v>1004</v>
      </c>
      <c r="B65" s="27" t="s">
        <v>1499</v>
      </c>
      <c r="C65" s="27"/>
      <c r="D65" s="406">
        <v>0</v>
      </c>
      <c r="E65" s="406">
        <v>0</v>
      </c>
    </row>
    <row r="66" spans="1:5" ht="15.75" customHeight="1">
      <c r="A66" s="309" t="s">
        <v>1527</v>
      </c>
      <c r="B66" s="27"/>
      <c r="C66" s="27"/>
      <c r="D66" s="406">
        <v>0</v>
      </c>
      <c r="E66" s="406">
        <v>0</v>
      </c>
    </row>
    <row r="67" spans="1:5" ht="15.75" customHeight="1">
      <c r="A67" s="309" t="s">
        <v>415</v>
      </c>
      <c r="B67" s="27" t="s">
        <v>1499</v>
      </c>
      <c r="C67" s="27"/>
      <c r="D67" s="406">
        <v>0</v>
      </c>
      <c r="E67" s="406">
        <v>0</v>
      </c>
    </row>
    <row r="68" spans="1:5" ht="15.75" customHeight="1">
      <c r="A68" s="398" t="s">
        <v>1528</v>
      </c>
      <c r="B68" s="400"/>
      <c r="C68" s="400"/>
      <c r="D68" s="406">
        <v>0</v>
      </c>
      <c r="E68" s="406">
        <v>0</v>
      </c>
    </row>
    <row r="69" spans="1:5" ht="15.75" customHeight="1">
      <c r="A69" s="309" t="s">
        <v>930</v>
      </c>
      <c r="B69" s="27" t="s">
        <v>1499</v>
      </c>
      <c r="C69" s="27"/>
      <c r="D69" s="406">
        <v>0</v>
      </c>
      <c r="E69" s="406">
        <v>0</v>
      </c>
    </row>
    <row r="70" spans="1:5" ht="15.75" customHeight="1">
      <c r="A70" s="309" t="s">
        <v>1529</v>
      </c>
      <c r="B70" s="27"/>
      <c r="C70" s="27"/>
      <c r="D70" s="406">
        <v>0</v>
      </c>
      <c r="E70" s="406">
        <v>0</v>
      </c>
    </row>
    <row r="71" spans="1:5" ht="15.75" customHeight="1">
      <c r="A71" s="414" t="s">
        <v>29</v>
      </c>
      <c r="B71" s="400" t="s">
        <v>1499</v>
      </c>
      <c r="C71" s="400"/>
      <c r="D71" s="406">
        <v>0</v>
      </c>
      <c r="E71" s="406">
        <v>0</v>
      </c>
    </row>
    <row r="72" spans="1:5" ht="15.75" customHeight="1">
      <c r="A72" s="309" t="s">
        <v>1530</v>
      </c>
      <c r="B72" s="27"/>
      <c r="C72" s="27"/>
      <c r="D72" s="406">
        <v>0</v>
      </c>
      <c r="E72" s="406">
        <v>0</v>
      </c>
    </row>
    <row r="73" spans="1:5" ht="15.75" customHeight="1">
      <c r="A73" s="309" t="s">
        <v>331</v>
      </c>
      <c r="B73" s="27" t="s">
        <v>1499</v>
      </c>
      <c r="C73" s="27"/>
      <c r="D73" s="406">
        <v>0</v>
      </c>
      <c r="E73" s="406">
        <v>0</v>
      </c>
    </row>
    <row r="74" spans="1:5" ht="15.75" customHeight="1">
      <c r="A74" s="415" t="s">
        <v>1531</v>
      </c>
      <c r="B74" s="400"/>
      <c r="C74" s="400"/>
      <c r="D74" s="406">
        <v>0</v>
      </c>
      <c r="E74" s="406">
        <v>0</v>
      </c>
    </row>
    <row r="75" spans="1:5" ht="15.75" customHeight="1">
      <c r="A75" s="309" t="s">
        <v>802</v>
      </c>
      <c r="B75" s="27" t="s">
        <v>1499</v>
      </c>
      <c r="C75" s="27"/>
      <c r="D75" s="406">
        <v>0</v>
      </c>
      <c r="E75" s="406">
        <v>0</v>
      </c>
    </row>
    <row r="76" spans="1:5" ht="15.75" customHeight="1">
      <c r="A76" s="309" t="s">
        <v>1532</v>
      </c>
      <c r="B76" s="27"/>
      <c r="C76" s="27"/>
      <c r="D76" s="406">
        <v>0</v>
      </c>
      <c r="E76" s="406">
        <v>0</v>
      </c>
    </row>
    <row r="77" spans="1:5" ht="15.75" customHeight="1">
      <c r="A77" s="398" t="s">
        <v>911</v>
      </c>
      <c r="B77" s="400" t="s">
        <v>1499</v>
      </c>
      <c r="C77" s="400"/>
      <c r="D77" s="406">
        <v>0</v>
      </c>
      <c r="E77" s="406">
        <v>0</v>
      </c>
    </row>
    <row r="78" spans="1:5" ht="15.75" customHeight="1">
      <c r="A78" s="309" t="s">
        <v>1533</v>
      </c>
      <c r="B78" s="27"/>
      <c r="C78" s="27"/>
      <c r="D78" s="406">
        <v>0</v>
      </c>
      <c r="E78" s="406">
        <v>0</v>
      </c>
    </row>
    <row r="79" spans="1:5" ht="15.75" customHeight="1">
      <c r="A79" s="309" t="s">
        <v>775</v>
      </c>
      <c r="B79" s="27" t="s">
        <v>1499</v>
      </c>
      <c r="C79" s="27"/>
      <c r="D79" s="406">
        <v>0</v>
      </c>
      <c r="E79" s="406">
        <v>0</v>
      </c>
    </row>
    <row r="80" spans="1:5" ht="15.75" customHeight="1">
      <c r="A80" s="309" t="s">
        <v>1534</v>
      </c>
      <c r="B80" s="27"/>
      <c r="C80" s="27"/>
      <c r="D80" s="406">
        <v>0</v>
      </c>
      <c r="E80" s="406">
        <v>0</v>
      </c>
    </row>
    <row r="81" spans="1:5" ht="15.75" customHeight="1">
      <c r="A81" s="406" t="s">
        <v>792</v>
      </c>
      <c r="B81" s="406" t="s">
        <v>1499</v>
      </c>
      <c r="C81" s="406"/>
      <c r="D81" s="406">
        <v>0</v>
      </c>
      <c r="E81" s="406">
        <v>0</v>
      </c>
    </row>
    <row r="82" spans="1:5" ht="15.75" customHeight="1">
      <c r="A82" s="406" t="s">
        <v>1535</v>
      </c>
      <c r="B82" s="406"/>
      <c r="C82" s="406"/>
      <c r="D82" s="406">
        <v>0</v>
      </c>
      <c r="E82" s="406">
        <v>0</v>
      </c>
    </row>
    <row r="83" spans="1:5" ht="15.75" customHeight="1">
      <c r="A83" s="406" t="s">
        <v>264</v>
      </c>
      <c r="B83" s="406" t="s">
        <v>1499</v>
      </c>
      <c r="C83" s="406"/>
      <c r="D83" s="406">
        <v>0</v>
      </c>
      <c r="E83" s="406">
        <v>0</v>
      </c>
    </row>
    <row r="84" spans="1:5" ht="15.75" customHeight="1">
      <c r="A84" s="406" t="s">
        <v>1536</v>
      </c>
      <c r="B84" s="406"/>
      <c r="C84" s="406"/>
      <c r="D84" s="406">
        <v>0</v>
      </c>
      <c r="E84" s="406">
        <v>0</v>
      </c>
    </row>
    <row r="85" spans="1:5" ht="15.75" customHeight="1">
      <c r="A85" s="406" t="s">
        <v>809</v>
      </c>
      <c r="B85" s="406" t="s">
        <v>1499</v>
      </c>
      <c r="C85" s="406"/>
      <c r="D85" s="406">
        <v>0</v>
      </c>
      <c r="E85" s="406">
        <v>0</v>
      </c>
    </row>
    <row r="86" spans="1:5" ht="15.75" customHeight="1">
      <c r="A86" s="406" t="s">
        <v>1537</v>
      </c>
      <c r="B86" s="406"/>
      <c r="C86" s="406"/>
      <c r="D86" s="406">
        <v>0</v>
      </c>
      <c r="E86" s="406">
        <v>0</v>
      </c>
    </row>
    <row r="87" spans="1:5" ht="15.75" customHeight="1">
      <c r="A87" s="406" t="s">
        <v>633</v>
      </c>
      <c r="B87" s="406" t="s">
        <v>1499</v>
      </c>
      <c r="C87" s="406"/>
      <c r="D87" s="406">
        <v>0</v>
      </c>
      <c r="E87" s="406">
        <v>0</v>
      </c>
    </row>
    <row r="88" spans="1:5" ht="15.75" customHeight="1">
      <c r="A88" s="406" t="s">
        <v>1538</v>
      </c>
      <c r="B88" s="406"/>
      <c r="C88" s="406"/>
      <c r="D88" s="406">
        <v>0</v>
      </c>
      <c r="E88" s="406">
        <v>0</v>
      </c>
    </row>
    <row r="89" spans="1:5" ht="15.75" customHeight="1">
      <c r="A89" s="406" t="s">
        <v>648</v>
      </c>
      <c r="B89" s="406" t="s">
        <v>1499</v>
      </c>
      <c r="C89" s="406"/>
      <c r="D89" s="406">
        <v>0</v>
      </c>
      <c r="E89" s="406">
        <v>0</v>
      </c>
    </row>
    <row r="90" spans="1:5" ht="15.75" customHeight="1">
      <c r="A90" s="406" t="s">
        <v>1539</v>
      </c>
      <c r="B90" s="406"/>
      <c r="C90" s="406"/>
      <c r="D90" s="406">
        <v>0</v>
      </c>
      <c r="E90" s="406">
        <v>0</v>
      </c>
    </row>
    <row r="91" spans="1:5" ht="15.75" customHeight="1">
      <c r="A91" s="406" t="s">
        <v>759</v>
      </c>
      <c r="B91" s="406" t="s">
        <v>1499</v>
      </c>
      <c r="C91" s="406"/>
      <c r="D91" s="406">
        <v>0</v>
      </c>
      <c r="E91" s="406">
        <v>0</v>
      </c>
    </row>
    <row r="92" spans="1:5" ht="15.75" customHeight="1">
      <c r="A92" s="406" t="s">
        <v>1540</v>
      </c>
      <c r="B92" s="406"/>
      <c r="C92" s="406"/>
      <c r="D92" s="406">
        <v>0</v>
      </c>
      <c r="E92" s="406">
        <v>0</v>
      </c>
    </row>
    <row r="93" spans="1:5" ht="15.75" customHeight="1">
      <c r="A93" s="406" t="s">
        <v>850</v>
      </c>
      <c r="B93" s="406" t="s">
        <v>1499</v>
      </c>
      <c r="C93" s="406"/>
      <c r="D93" s="406">
        <v>0</v>
      </c>
      <c r="E93" s="406">
        <v>0</v>
      </c>
    </row>
    <row r="94" spans="1:5" ht="15.75" customHeight="1">
      <c r="A94" s="406" t="s">
        <v>1541</v>
      </c>
      <c r="B94" s="406"/>
      <c r="C94" s="406"/>
      <c r="D94" s="406">
        <v>0</v>
      </c>
      <c r="E94" s="406">
        <v>0</v>
      </c>
    </row>
    <row r="95" spans="1:5" ht="15.75" customHeight="1">
      <c r="A95" s="406" t="s">
        <v>842</v>
      </c>
      <c r="B95" s="406" t="s">
        <v>1499</v>
      </c>
      <c r="C95" s="406"/>
      <c r="D95" s="406">
        <v>0</v>
      </c>
      <c r="E95" s="406">
        <v>0</v>
      </c>
    </row>
    <row r="96" spans="1:5" ht="15.75" customHeight="1">
      <c r="A96" s="406" t="s">
        <v>1542</v>
      </c>
      <c r="B96" s="406"/>
      <c r="C96" s="406"/>
      <c r="D96" s="406">
        <v>0</v>
      </c>
      <c r="E96" s="406">
        <v>0</v>
      </c>
    </row>
    <row r="97" spans="1:5" ht="15.75" customHeight="1">
      <c r="A97" s="406" t="s">
        <v>1109</v>
      </c>
      <c r="B97" s="406" t="s">
        <v>1499</v>
      </c>
      <c r="C97" s="406"/>
      <c r="D97" s="406">
        <v>0</v>
      </c>
      <c r="E97" s="406">
        <v>0</v>
      </c>
    </row>
    <row r="98" spans="1:5" ht="15.75" customHeight="1">
      <c r="A98" s="406" t="s">
        <v>1543</v>
      </c>
      <c r="B98" s="406"/>
      <c r="C98" s="406"/>
      <c r="D98" s="406">
        <v>0</v>
      </c>
      <c r="E98" s="406">
        <v>0</v>
      </c>
    </row>
    <row r="99" spans="1:5" ht="15.75" customHeight="1">
      <c r="A99" s="406" t="s">
        <v>262</v>
      </c>
      <c r="B99" s="406" t="s">
        <v>1499</v>
      </c>
      <c r="C99" s="406"/>
      <c r="D99" s="406">
        <v>0</v>
      </c>
      <c r="E99" s="406">
        <v>0</v>
      </c>
    </row>
    <row r="100" spans="1:5" ht="15.75" customHeight="1">
      <c r="A100" s="406" t="s">
        <v>1544</v>
      </c>
      <c r="B100" s="406"/>
      <c r="C100" s="406"/>
      <c r="D100" s="406">
        <v>0</v>
      </c>
      <c r="E100" s="406">
        <v>0</v>
      </c>
    </row>
    <row r="101" spans="1:5" ht="15.75" customHeight="1">
      <c r="A101" s="406" t="s">
        <v>393</v>
      </c>
      <c r="B101" s="406" t="s">
        <v>1499</v>
      </c>
      <c r="C101" s="406"/>
      <c r="D101" s="406">
        <v>0</v>
      </c>
      <c r="E101" s="406">
        <v>0</v>
      </c>
    </row>
    <row r="102" spans="1:5" ht="15.75" customHeight="1">
      <c r="A102" s="406" t="s">
        <v>1545</v>
      </c>
      <c r="B102" s="406"/>
      <c r="C102" s="406"/>
      <c r="D102" s="406">
        <v>0</v>
      </c>
      <c r="E102" s="406">
        <v>0</v>
      </c>
    </row>
    <row r="103" spans="1:5" ht="15.75" customHeight="1">
      <c r="A103" s="406" t="s">
        <v>973</v>
      </c>
      <c r="B103" s="406" t="s">
        <v>1499</v>
      </c>
      <c r="C103" s="406"/>
      <c r="D103" s="406">
        <v>0</v>
      </c>
      <c r="E103" s="406">
        <v>0</v>
      </c>
    </row>
    <row r="104" spans="1:5" ht="15.75" customHeight="1">
      <c r="A104" s="406" t="s">
        <v>1546</v>
      </c>
      <c r="B104" s="406"/>
      <c r="C104" s="406"/>
      <c r="D104" s="406">
        <v>0</v>
      </c>
      <c r="E104" s="406">
        <v>0</v>
      </c>
    </row>
    <row r="105" spans="1:5" ht="15.75" customHeight="1">
      <c r="A105" s="406" t="s">
        <v>1094</v>
      </c>
      <c r="B105" s="406" t="s">
        <v>1499</v>
      </c>
      <c r="C105" s="406"/>
      <c r="D105" s="406">
        <v>0</v>
      </c>
      <c r="E105" s="406">
        <v>0</v>
      </c>
    </row>
    <row r="106" spans="1:5" ht="15.75" customHeight="1">
      <c r="A106" s="406" t="s">
        <v>1547</v>
      </c>
      <c r="B106" s="406"/>
      <c r="C106" s="406"/>
      <c r="D106" s="406">
        <v>0</v>
      </c>
      <c r="E106" s="406">
        <v>0</v>
      </c>
    </row>
    <row r="107" spans="1:5" ht="15.75" customHeight="1">
      <c r="A107" s="406" t="s">
        <v>674</v>
      </c>
      <c r="B107" s="406" t="s">
        <v>1499</v>
      </c>
      <c r="C107" s="406"/>
      <c r="D107" s="406">
        <v>0</v>
      </c>
      <c r="E107" s="406">
        <v>0</v>
      </c>
    </row>
    <row r="108" spans="1:5" ht="15.75" customHeight="1">
      <c r="A108" s="406" t="s">
        <v>1548</v>
      </c>
      <c r="B108" s="406"/>
      <c r="C108" s="406"/>
      <c r="D108" s="406">
        <v>0</v>
      </c>
      <c r="E108" s="406">
        <v>0</v>
      </c>
    </row>
    <row r="109" spans="1:5" ht="15.75" customHeight="1">
      <c r="A109" s="406" t="s">
        <v>1059</v>
      </c>
      <c r="B109" s="406" t="s">
        <v>1499</v>
      </c>
      <c r="C109" s="406"/>
      <c r="D109" s="406">
        <v>0</v>
      </c>
      <c r="E109" s="406">
        <v>0</v>
      </c>
    </row>
    <row r="110" spans="1:5" ht="15.75" customHeight="1">
      <c r="A110" s="406" t="s">
        <v>1549</v>
      </c>
      <c r="B110" s="406"/>
      <c r="C110" s="406"/>
      <c r="D110" s="406">
        <v>0</v>
      </c>
      <c r="E110" s="406">
        <v>0</v>
      </c>
    </row>
    <row r="111" spans="1:5" ht="15.75" customHeight="1">
      <c r="A111" s="406" t="s">
        <v>302</v>
      </c>
      <c r="B111" s="406" t="s">
        <v>1499</v>
      </c>
      <c r="C111" s="406"/>
      <c r="D111" s="406">
        <v>0</v>
      </c>
      <c r="E111" s="406">
        <v>0</v>
      </c>
    </row>
    <row r="112" spans="1:5" ht="15.75" customHeight="1">
      <c r="A112" s="406" t="s">
        <v>1550</v>
      </c>
      <c r="B112" s="406"/>
      <c r="C112" s="406"/>
      <c r="D112" s="406">
        <v>0</v>
      </c>
      <c r="E112" s="406">
        <v>0</v>
      </c>
    </row>
    <row r="113" spans="1:5" ht="15.75" customHeight="1">
      <c r="A113" s="406" t="s">
        <v>1097</v>
      </c>
      <c r="B113" s="406" t="s">
        <v>1499</v>
      </c>
      <c r="C113" s="406"/>
      <c r="D113" s="406">
        <v>0</v>
      </c>
      <c r="E113" s="406">
        <v>0</v>
      </c>
    </row>
    <row r="114" spans="1:5" ht="15.75" customHeight="1">
      <c r="A114" s="406" t="s">
        <v>1551</v>
      </c>
      <c r="B114" s="406"/>
      <c r="C114" s="406"/>
      <c r="D114" s="406">
        <v>0</v>
      </c>
      <c r="E114" s="406">
        <v>0</v>
      </c>
    </row>
    <row r="115" spans="1:5" ht="15.75" customHeight="1">
      <c r="A115" s="406" t="s">
        <v>1136</v>
      </c>
      <c r="B115" s="406" t="s">
        <v>1499</v>
      </c>
      <c r="C115" s="406"/>
      <c r="D115" s="406">
        <v>0</v>
      </c>
      <c r="E115" s="406">
        <v>0</v>
      </c>
    </row>
    <row r="116" spans="1:5" ht="15.75" customHeight="1">
      <c r="A116" s="406" t="s">
        <v>1552</v>
      </c>
      <c r="B116" s="406"/>
      <c r="C116" s="406"/>
      <c r="D116" s="406">
        <v>0</v>
      </c>
      <c r="E116" s="406">
        <v>0</v>
      </c>
    </row>
    <row r="117" spans="1:5" ht="15.75" customHeight="1">
      <c r="A117" s="406" t="s">
        <v>814</v>
      </c>
      <c r="B117" s="406" t="s">
        <v>1499</v>
      </c>
      <c r="C117" s="406"/>
      <c r="D117" s="406">
        <v>0</v>
      </c>
      <c r="E117" s="406">
        <v>0</v>
      </c>
    </row>
    <row r="118" spans="1:5" ht="15.75" customHeight="1">
      <c r="A118" s="406" t="s">
        <v>1553</v>
      </c>
      <c r="B118" s="406"/>
      <c r="C118" s="406"/>
      <c r="D118" s="406">
        <v>0</v>
      </c>
      <c r="E118" s="406">
        <v>0</v>
      </c>
    </row>
    <row r="119" spans="1:5" ht="15.75" customHeight="1">
      <c r="A119" s="406" t="s">
        <v>1054</v>
      </c>
      <c r="B119" s="406" t="s">
        <v>1499</v>
      </c>
      <c r="C119" s="406"/>
      <c r="D119" s="406">
        <v>0</v>
      </c>
      <c r="E119" s="406">
        <v>0</v>
      </c>
    </row>
    <row r="120" spans="1:5" ht="15.75" customHeight="1">
      <c r="A120" s="406" t="s">
        <v>1554</v>
      </c>
      <c r="B120" s="406"/>
      <c r="C120" s="406"/>
      <c r="D120" s="406">
        <v>0</v>
      </c>
      <c r="E120" s="406">
        <v>0</v>
      </c>
    </row>
    <row r="121" spans="1:5" ht="15.75" customHeight="1">
      <c r="A121" s="406" t="s">
        <v>1022</v>
      </c>
      <c r="B121" s="406" t="s">
        <v>1499</v>
      </c>
      <c r="C121" s="406"/>
      <c r="D121" s="406">
        <v>0</v>
      </c>
      <c r="E121" s="406">
        <v>0</v>
      </c>
    </row>
    <row r="122" spans="1:5" ht="15.75" customHeight="1">
      <c r="A122" s="406" t="s">
        <v>1555</v>
      </c>
      <c r="B122" s="406"/>
      <c r="C122" s="406"/>
      <c r="D122" s="406">
        <v>0</v>
      </c>
      <c r="E122" s="406">
        <v>0</v>
      </c>
    </row>
    <row r="123" spans="1:5" ht="15.75" customHeight="1">
      <c r="A123" s="406" t="s">
        <v>376</v>
      </c>
      <c r="B123" s="406" t="s">
        <v>1499</v>
      </c>
      <c r="C123" s="406"/>
      <c r="D123" s="406">
        <v>0</v>
      </c>
      <c r="E123" s="406">
        <v>0</v>
      </c>
    </row>
    <row r="124" spans="1:5" ht="15.75" customHeight="1">
      <c r="A124" s="406" t="s">
        <v>1556</v>
      </c>
      <c r="B124" s="406"/>
      <c r="C124" s="406"/>
      <c r="D124" s="406">
        <v>0</v>
      </c>
      <c r="E124" s="406">
        <v>0</v>
      </c>
    </row>
    <row r="125" spans="1:5" ht="15.75" customHeight="1">
      <c r="A125" s="406" t="s">
        <v>1057</v>
      </c>
      <c r="B125" s="406" t="s">
        <v>1499</v>
      </c>
      <c r="C125" s="406"/>
      <c r="D125" s="406">
        <v>0</v>
      </c>
      <c r="E125" s="406">
        <v>0</v>
      </c>
    </row>
    <row r="126" spans="1:5" ht="15.75" customHeight="1">
      <c r="A126" s="406" t="s">
        <v>1557</v>
      </c>
      <c r="B126" s="406"/>
      <c r="C126" s="406"/>
      <c r="D126" s="406">
        <v>0</v>
      </c>
      <c r="E126" s="406">
        <v>0</v>
      </c>
    </row>
    <row r="127" spans="1:5" ht="15.75" customHeight="1">
      <c r="A127" s="406" t="s">
        <v>988</v>
      </c>
      <c r="B127" s="406" t="s">
        <v>1499</v>
      </c>
      <c r="C127" s="406"/>
      <c r="D127" s="406">
        <v>0</v>
      </c>
      <c r="E127" s="406">
        <v>0</v>
      </c>
    </row>
    <row r="128" spans="1:5" ht="15.75" customHeight="1">
      <c r="A128" s="406" t="s">
        <v>1558</v>
      </c>
      <c r="B128" s="406"/>
      <c r="C128" s="406"/>
      <c r="D128" s="406">
        <v>0</v>
      </c>
      <c r="E128" s="406">
        <v>0</v>
      </c>
    </row>
    <row r="129" spans="1:5" ht="15.75" customHeight="1">
      <c r="A129" s="406" t="s">
        <v>817</v>
      </c>
      <c r="B129" s="406" t="s">
        <v>1499</v>
      </c>
      <c r="C129" s="406"/>
      <c r="D129" s="406">
        <v>0</v>
      </c>
      <c r="E129" s="406">
        <v>0</v>
      </c>
    </row>
    <row r="130" spans="1:5" ht="15.75" customHeight="1">
      <c r="A130" s="406" t="s">
        <v>1559</v>
      </c>
      <c r="B130" s="406"/>
      <c r="C130" s="406"/>
      <c r="D130" s="406">
        <v>0</v>
      </c>
      <c r="E130" s="406">
        <v>0</v>
      </c>
    </row>
    <row r="131" spans="1:5" ht="15.75" customHeight="1">
      <c r="A131" s="406" t="s">
        <v>386</v>
      </c>
      <c r="B131" s="406" t="s">
        <v>1499</v>
      </c>
      <c r="C131" s="406"/>
      <c r="D131" s="406">
        <v>0</v>
      </c>
      <c r="E131" s="406">
        <v>0</v>
      </c>
    </row>
    <row r="132" spans="1:5" ht="15.75" customHeight="1">
      <c r="A132" s="406" t="s">
        <v>1560</v>
      </c>
      <c r="B132" s="406"/>
      <c r="C132" s="406"/>
      <c r="D132" s="406">
        <v>0</v>
      </c>
      <c r="E132" s="406">
        <v>0</v>
      </c>
    </row>
    <row r="133" spans="1:5" ht="15.75" customHeight="1">
      <c r="A133" s="406" t="s">
        <v>1001</v>
      </c>
      <c r="B133" s="406" t="s">
        <v>1499</v>
      </c>
      <c r="C133" s="406"/>
      <c r="D133" s="406">
        <v>0</v>
      </c>
      <c r="E133" s="406">
        <v>0</v>
      </c>
    </row>
    <row r="134" spans="1:5" ht="15.75" customHeight="1">
      <c r="A134" s="406" t="s">
        <v>1561</v>
      </c>
      <c r="B134" s="406"/>
      <c r="C134" s="406"/>
      <c r="D134" s="406">
        <v>0</v>
      </c>
      <c r="E134" s="406">
        <v>0</v>
      </c>
    </row>
    <row r="135" spans="1:5" ht="15.75" customHeight="1">
      <c r="A135" s="406" t="s">
        <v>968</v>
      </c>
      <c r="B135" s="406" t="s">
        <v>1499</v>
      </c>
      <c r="C135" s="406"/>
      <c r="D135" s="406">
        <v>0</v>
      </c>
      <c r="E135" s="406">
        <v>0</v>
      </c>
    </row>
    <row r="136" spans="1:5" ht="15.75" customHeight="1">
      <c r="A136" s="406" t="s">
        <v>1562</v>
      </c>
      <c r="B136" s="406"/>
      <c r="C136" s="406"/>
      <c r="D136" s="406">
        <v>0</v>
      </c>
      <c r="E136" s="406">
        <v>0</v>
      </c>
    </row>
    <row r="137" spans="1:5" ht="15.75" customHeight="1">
      <c r="A137" s="406" t="s">
        <v>484</v>
      </c>
      <c r="B137" s="406" t="s">
        <v>1499</v>
      </c>
      <c r="C137" s="406"/>
      <c r="D137" s="406">
        <v>0</v>
      </c>
      <c r="E137" s="406">
        <v>0</v>
      </c>
    </row>
    <row r="138" spans="1:5" ht="15.75" customHeight="1">
      <c r="A138" s="406" t="s">
        <v>1563</v>
      </c>
      <c r="B138" s="406"/>
      <c r="C138" s="406"/>
      <c r="D138" s="406">
        <v>0</v>
      </c>
      <c r="E138" s="406">
        <v>0</v>
      </c>
    </row>
    <row r="139" spans="1:5" ht="15.75" customHeight="1">
      <c r="A139" s="406" t="s">
        <v>1096</v>
      </c>
      <c r="B139" s="406" t="s">
        <v>1499</v>
      </c>
      <c r="C139" s="406"/>
      <c r="D139" s="406">
        <v>0</v>
      </c>
      <c r="E139" s="406">
        <v>0</v>
      </c>
    </row>
    <row r="140" spans="1:5" ht="15.75" customHeight="1">
      <c r="A140" s="406" t="s">
        <v>1564</v>
      </c>
      <c r="B140" s="406"/>
      <c r="C140" s="406"/>
      <c r="D140" s="406">
        <v>0</v>
      </c>
      <c r="E140" s="406">
        <v>0</v>
      </c>
    </row>
    <row r="141" spans="1:5" ht="15.75" customHeight="1">
      <c r="A141" s="406" t="s">
        <v>99</v>
      </c>
      <c r="B141" s="406" t="s">
        <v>1499</v>
      </c>
      <c r="C141" s="406"/>
      <c r="D141" s="406">
        <v>0</v>
      </c>
      <c r="E141" s="406">
        <v>0</v>
      </c>
    </row>
    <row r="142" spans="1:5" ht="15.75" customHeight="1">
      <c r="A142" s="406" t="s">
        <v>1565</v>
      </c>
      <c r="B142" s="406"/>
      <c r="C142" s="406"/>
      <c r="D142" s="406">
        <v>0</v>
      </c>
      <c r="E142" s="406">
        <v>0</v>
      </c>
    </row>
    <row r="143" spans="1:5" ht="15.75" customHeight="1">
      <c r="A143" s="406" t="s">
        <v>429</v>
      </c>
      <c r="B143" s="406" t="s">
        <v>1499</v>
      </c>
      <c r="C143" s="406"/>
      <c r="D143" s="406">
        <v>0</v>
      </c>
      <c r="E143" s="406">
        <v>0</v>
      </c>
    </row>
    <row r="144" spans="1:5" ht="15.75" customHeight="1">
      <c r="A144" s="406" t="s">
        <v>1566</v>
      </c>
      <c r="B144" s="406"/>
      <c r="C144" s="406"/>
      <c r="D144" s="406">
        <v>0</v>
      </c>
      <c r="E144" s="406">
        <v>0</v>
      </c>
    </row>
    <row r="145" spans="1:5" ht="15.75" customHeight="1">
      <c r="A145" s="406" t="s">
        <v>733</v>
      </c>
      <c r="B145" s="406" t="s">
        <v>1499</v>
      </c>
      <c r="C145" s="406"/>
      <c r="D145" s="406">
        <v>0</v>
      </c>
      <c r="E145" s="406">
        <v>0</v>
      </c>
    </row>
    <row r="146" spans="1:5" ht="15.75" customHeight="1">
      <c r="A146" s="406" t="s">
        <v>1567</v>
      </c>
      <c r="B146" s="406"/>
      <c r="C146" s="406"/>
      <c r="D146" s="406">
        <v>0</v>
      </c>
      <c r="E146" s="406">
        <v>0</v>
      </c>
    </row>
    <row r="147" spans="1:5" ht="15.75" customHeight="1">
      <c r="A147" s="406" t="s">
        <v>1568</v>
      </c>
      <c r="B147" s="406"/>
      <c r="C147" s="406"/>
      <c r="D147" s="406">
        <v>0</v>
      </c>
      <c r="E147" s="406">
        <v>0</v>
      </c>
    </row>
    <row r="148" spans="1:5" ht="15.75" customHeight="1"/>
    <row r="149" spans="1:5" ht="15.75" customHeight="1"/>
    <row r="150" spans="1:5" ht="15.75" customHeight="1"/>
    <row r="151" spans="1:5" ht="15.75" customHeight="1"/>
    <row r="152" spans="1:5" ht="15.75" customHeight="1"/>
    <row r="153" spans="1:5" ht="15.75" customHeight="1"/>
    <row r="154" spans="1:5" ht="15.75" customHeight="1"/>
    <row r="155" spans="1:5" ht="15.75" customHeight="1"/>
    <row r="156" spans="1:5" ht="15.75" customHeight="1"/>
    <row r="157" spans="1:5" ht="15.75" customHeight="1"/>
    <row r="158" spans="1:5" ht="15.75" customHeight="1"/>
    <row r="159" spans="1:5" ht="15.75" customHeight="1"/>
    <row r="160" spans="1:5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A6:C6"/>
    <mergeCell ref="A1:C1"/>
    <mergeCell ref="A2:C2"/>
    <mergeCell ref="A3:C3"/>
    <mergeCell ref="A4:C4"/>
    <mergeCell ref="A5:C5"/>
  </mergeCells>
  <conditionalFormatting sqref="A10">
    <cfRule type="containsText" dxfId="0" priority="1" operator="containsText" text="Branżowa szkoła I Stopnia Cechu Rzemiosł Różnych i Małej Przedsiębiorczości w Bielawie">
      <formula>NOT(ISERROR(SEARCH(("Branżowa szkoła I Stopnia Cechu Rzemiosł Różnych i Małej Przedsiębiorczości w Bielawie"),(A10))))</formula>
    </cfRule>
  </conditionalFormatting>
  <printOptions horizontalCentered="1" verticalCentered="1"/>
  <pageMargins left="0.23622047244094491" right="0.23622047244094491" top="0.74803149606299213" bottom="0.74803149606299213" header="0" footer="0"/>
  <pageSetup paperSize="9" fitToWidth="0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L1000"/>
  <sheetViews>
    <sheetView workbookViewId="0"/>
  </sheetViews>
  <sheetFormatPr defaultColWidth="14.42578125" defaultRowHeight="15" customHeight="1"/>
  <cols>
    <col min="1" max="1" width="1.140625" customWidth="1"/>
    <col min="2" max="2" width="101.42578125" customWidth="1"/>
    <col min="3" max="3" width="13.7109375" customWidth="1"/>
    <col min="4" max="4" width="8.5703125" customWidth="1"/>
    <col min="5" max="5" width="19.5703125" customWidth="1"/>
    <col min="6" max="6" width="8.5703125" customWidth="1"/>
    <col min="7" max="12" width="3" customWidth="1"/>
    <col min="13" max="26" width="8.7109375" customWidth="1"/>
  </cols>
  <sheetData>
    <row r="1" spans="2:6" ht="12" customHeight="1">
      <c r="B1" s="416"/>
    </row>
    <row r="2" spans="2:6" ht="80.25" customHeight="1">
      <c r="B2" s="538" t="s">
        <v>1425</v>
      </c>
      <c r="C2" s="526"/>
      <c r="D2" s="417"/>
      <c r="E2" s="417"/>
      <c r="F2" s="417"/>
    </row>
    <row r="3" spans="2:6" ht="24.75" customHeight="1">
      <c r="B3" s="416"/>
    </row>
    <row r="4" spans="2:6" ht="15.75">
      <c r="B4" s="539" t="s">
        <v>1569</v>
      </c>
      <c r="C4" s="526"/>
      <c r="D4" s="418"/>
      <c r="E4" s="418"/>
      <c r="F4" s="418"/>
    </row>
    <row r="5" spans="2:6" ht="15.75">
      <c r="B5" s="540" t="s">
        <v>1427</v>
      </c>
      <c r="C5" s="526"/>
      <c r="D5" s="419"/>
      <c r="E5" s="419"/>
      <c r="F5" s="419"/>
    </row>
    <row r="6" spans="2:6" ht="15.75" customHeight="1">
      <c r="B6" s="536" t="s">
        <v>1428</v>
      </c>
      <c r="C6" s="526"/>
      <c r="D6" s="122"/>
      <c r="E6" s="122"/>
      <c r="F6" s="122"/>
    </row>
    <row r="7" spans="2:6" ht="15.75">
      <c r="B7" s="541" t="s">
        <v>1570</v>
      </c>
      <c r="C7" s="526"/>
      <c r="D7" s="421"/>
      <c r="E7" s="421"/>
      <c r="F7" s="421"/>
    </row>
    <row r="8" spans="2:6" ht="32.25" customHeight="1">
      <c r="B8" s="542" t="str">
        <f>B12</f>
        <v>Auto Service Piotr Gryzka SJ ul. Opolska 161 52-013 Wrocław</v>
      </c>
      <c r="C8" s="526"/>
      <c r="D8" s="421"/>
      <c r="E8" s="421"/>
      <c r="F8" s="421"/>
    </row>
    <row r="9" spans="2:6" ht="15.75">
      <c r="D9" s="420"/>
      <c r="E9" s="420"/>
      <c r="F9" s="420"/>
    </row>
    <row r="10" spans="2:6">
      <c r="B10" s="422">
        <f ca="1">NOW()</f>
        <v>45999.629176388888</v>
      </c>
    </row>
    <row r="11" spans="2:6" ht="39.75" customHeight="1">
      <c r="B11" s="543" t="s">
        <v>6</v>
      </c>
      <c r="C11" s="544" t="s">
        <v>1571</v>
      </c>
    </row>
    <row r="12" spans="2:6">
      <c r="B12" s="545" t="s">
        <v>1393</v>
      </c>
      <c r="C12" s="546">
        <v>1</v>
      </c>
    </row>
    <row r="13" spans="2:6">
      <c r="B13" s="547" t="s">
        <v>1048</v>
      </c>
      <c r="C13" s="548">
        <v>2</v>
      </c>
    </row>
    <row r="14" spans="2:6">
      <c r="B14" s="547" t="s">
        <v>1070</v>
      </c>
      <c r="C14" s="548">
        <v>61</v>
      </c>
    </row>
    <row r="15" spans="2:6">
      <c r="B15" s="547" t="s">
        <v>694</v>
      </c>
      <c r="C15" s="548">
        <v>52</v>
      </c>
    </row>
    <row r="16" spans="2:6">
      <c r="B16" s="547" t="s">
        <v>49</v>
      </c>
      <c r="C16" s="548">
        <v>63</v>
      </c>
    </row>
    <row r="17" spans="2:12">
      <c r="B17" s="547" t="s">
        <v>1035</v>
      </c>
      <c r="C17" s="548">
        <v>29</v>
      </c>
      <c r="L17" s="427"/>
    </row>
    <row r="18" spans="2:12">
      <c r="B18" s="547" t="s">
        <v>362</v>
      </c>
      <c r="C18" s="548">
        <v>23</v>
      </c>
    </row>
    <row r="19" spans="2:12">
      <c r="B19" s="547" t="s">
        <v>739</v>
      </c>
      <c r="C19" s="548">
        <v>43</v>
      </c>
    </row>
    <row r="20" spans="2:12">
      <c r="B20" s="547" t="s">
        <v>516</v>
      </c>
      <c r="C20" s="548">
        <v>39</v>
      </c>
    </row>
    <row r="21" spans="2:12" ht="15.75" customHeight="1">
      <c r="B21" s="547" t="s">
        <v>1122</v>
      </c>
      <c r="C21" s="548">
        <v>78</v>
      </c>
    </row>
    <row r="22" spans="2:12" ht="15.75" customHeight="1">
      <c r="B22" s="547" t="s">
        <v>658</v>
      </c>
      <c r="C22" s="548">
        <v>9</v>
      </c>
    </row>
    <row r="23" spans="2:12" ht="15.75" customHeight="1">
      <c r="B23" s="547" t="s">
        <v>1371</v>
      </c>
      <c r="C23" s="548">
        <v>14</v>
      </c>
    </row>
    <row r="24" spans="2:12" ht="15.75" customHeight="1">
      <c r="B24" s="547" t="s">
        <v>949</v>
      </c>
      <c r="C24" s="548">
        <v>85</v>
      </c>
    </row>
    <row r="25" spans="2:12" ht="15.75" customHeight="1">
      <c r="B25" s="547" t="s">
        <v>877</v>
      </c>
      <c r="C25" s="548">
        <v>29</v>
      </c>
    </row>
    <row r="26" spans="2:12" ht="15.75" customHeight="1">
      <c r="B26" s="547" t="s">
        <v>449</v>
      </c>
      <c r="C26" s="548">
        <v>34</v>
      </c>
    </row>
    <row r="27" spans="2:12" ht="15.75" customHeight="1">
      <c r="B27" s="547" t="s">
        <v>244</v>
      </c>
      <c r="C27" s="548">
        <v>98</v>
      </c>
    </row>
    <row r="28" spans="2:12" ht="15.75" customHeight="1">
      <c r="B28" s="547" t="s">
        <v>709</v>
      </c>
      <c r="C28" s="548">
        <v>130</v>
      </c>
    </row>
    <row r="29" spans="2:12" ht="15.75" customHeight="1">
      <c r="B29" s="547" t="s">
        <v>917</v>
      </c>
      <c r="C29" s="548">
        <v>58</v>
      </c>
    </row>
    <row r="30" spans="2:12" ht="15.75" customHeight="1">
      <c r="B30" s="547" t="s">
        <v>1374</v>
      </c>
      <c r="C30" s="548">
        <v>25</v>
      </c>
    </row>
    <row r="31" spans="2:12" ht="15.75" customHeight="1">
      <c r="B31" s="547" t="s">
        <v>1379</v>
      </c>
      <c r="C31" s="548">
        <v>29</v>
      </c>
    </row>
    <row r="32" spans="2:12" ht="15.75" customHeight="1">
      <c r="B32" s="547" t="s">
        <v>1405</v>
      </c>
      <c r="C32" s="548">
        <v>31</v>
      </c>
    </row>
    <row r="33" spans="2:3" ht="15.75" customHeight="1">
      <c r="B33" s="547" t="s">
        <v>1401</v>
      </c>
      <c r="C33" s="548">
        <v>5</v>
      </c>
    </row>
    <row r="34" spans="2:3" ht="15.75" customHeight="1">
      <c r="B34" s="547" t="s">
        <v>891</v>
      </c>
      <c r="C34" s="548">
        <v>97</v>
      </c>
    </row>
    <row r="35" spans="2:3" ht="15.75" customHeight="1">
      <c r="B35" s="547" t="s">
        <v>1082</v>
      </c>
      <c r="C35" s="548">
        <v>35</v>
      </c>
    </row>
    <row r="36" spans="2:3" ht="15.75" customHeight="1">
      <c r="B36" s="547" t="s">
        <v>661</v>
      </c>
      <c r="C36" s="548">
        <v>43</v>
      </c>
    </row>
    <row r="37" spans="2:3" ht="15.75" customHeight="1">
      <c r="B37" s="547" t="s">
        <v>606</v>
      </c>
      <c r="C37" s="548">
        <v>46</v>
      </c>
    </row>
    <row r="38" spans="2:3" ht="15.75" customHeight="1">
      <c r="B38" s="547" t="s">
        <v>1349</v>
      </c>
      <c r="C38" s="548">
        <v>61</v>
      </c>
    </row>
    <row r="39" spans="2:3" ht="15.75" customHeight="1">
      <c r="B39" s="547" t="s">
        <v>702</v>
      </c>
      <c r="C39" s="548">
        <v>14</v>
      </c>
    </row>
    <row r="40" spans="2:3" ht="15.75" customHeight="1">
      <c r="B40" s="547" t="s">
        <v>859</v>
      </c>
      <c r="C40" s="548">
        <v>39</v>
      </c>
    </row>
    <row r="41" spans="2:3" ht="15.75" customHeight="1">
      <c r="B41" s="547" t="s">
        <v>941</v>
      </c>
      <c r="C41" s="548">
        <v>48</v>
      </c>
    </row>
    <row r="42" spans="2:3" ht="15.75" customHeight="1">
      <c r="B42" s="547" t="s">
        <v>622</v>
      </c>
      <c r="C42" s="548">
        <v>40</v>
      </c>
    </row>
    <row r="43" spans="2:3" ht="15.75" customHeight="1">
      <c r="B43" s="547" t="s">
        <v>147</v>
      </c>
      <c r="C43" s="548">
        <v>47</v>
      </c>
    </row>
    <row r="44" spans="2:3" ht="15.75" customHeight="1">
      <c r="B44" s="547" t="s">
        <v>1004</v>
      </c>
      <c r="C44" s="548">
        <v>37</v>
      </c>
    </row>
    <row r="45" spans="2:3" ht="15.75" customHeight="1">
      <c r="B45" s="547" t="s">
        <v>1402</v>
      </c>
      <c r="C45" s="548">
        <v>16</v>
      </c>
    </row>
    <row r="46" spans="2:3" ht="15.75" customHeight="1">
      <c r="B46" s="547" t="s">
        <v>331</v>
      </c>
      <c r="C46" s="548">
        <v>42</v>
      </c>
    </row>
    <row r="47" spans="2:3" ht="15.75" customHeight="1">
      <c r="B47" s="547" t="s">
        <v>1357</v>
      </c>
      <c r="C47" s="548">
        <v>27</v>
      </c>
    </row>
    <row r="48" spans="2:3" ht="15.75" customHeight="1">
      <c r="B48" s="547" t="s">
        <v>1295</v>
      </c>
      <c r="C48" s="548">
        <v>9</v>
      </c>
    </row>
    <row r="49" spans="2:3" ht="15.75" customHeight="1">
      <c r="B49" s="547" t="s">
        <v>802</v>
      </c>
      <c r="C49" s="548">
        <v>55</v>
      </c>
    </row>
    <row r="50" spans="2:3" ht="15.75" customHeight="1">
      <c r="B50" s="547" t="s">
        <v>775</v>
      </c>
      <c r="C50" s="548">
        <v>147</v>
      </c>
    </row>
    <row r="51" spans="2:3" ht="15.75" customHeight="1">
      <c r="B51" s="547" t="s">
        <v>1318</v>
      </c>
      <c r="C51" s="548">
        <v>2</v>
      </c>
    </row>
    <row r="52" spans="2:3" ht="15.75" customHeight="1">
      <c r="B52" s="547" t="s">
        <v>792</v>
      </c>
      <c r="C52" s="548">
        <v>68</v>
      </c>
    </row>
    <row r="53" spans="2:3" ht="15.75" customHeight="1">
      <c r="B53" s="547" t="s">
        <v>1368</v>
      </c>
      <c r="C53" s="548">
        <v>27</v>
      </c>
    </row>
    <row r="54" spans="2:3" ht="15.75" customHeight="1">
      <c r="B54" s="547" t="s">
        <v>264</v>
      </c>
      <c r="C54" s="548">
        <v>81</v>
      </c>
    </row>
    <row r="55" spans="2:3" ht="15.75" customHeight="1">
      <c r="B55" s="547" t="s">
        <v>1400</v>
      </c>
      <c r="C55" s="548">
        <v>6</v>
      </c>
    </row>
    <row r="56" spans="2:3" ht="15.75" customHeight="1">
      <c r="B56" s="547" t="s">
        <v>633</v>
      </c>
      <c r="C56" s="548">
        <v>54</v>
      </c>
    </row>
    <row r="57" spans="2:3" ht="15.75" customHeight="1">
      <c r="B57" s="547" t="s">
        <v>759</v>
      </c>
      <c r="C57" s="548">
        <v>23</v>
      </c>
    </row>
    <row r="58" spans="2:3" ht="15.75" customHeight="1">
      <c r="B58" s="547" t="s">
        <v>850</v>
      </c>
      <c r="C58" s="548">
        <v>25</v>
      </c>
    </row>
    <row r="59" spans="2:3" ht="15.75" customHeight="1">
      <c r="B59" s="547" t="s">
        <v>842</v>
      </c>
      <c r="C59" s="548">
        <v>16</v>
      </c>
    </row>
    <row r="60" spans="2:3" ht="15.75" customHeight="1">
      <c r="B60" s="547" t="s">
        <v>1335</v>
      </c>
      <c r="C60" s="548">
        <v>27</v>
      </c>
    </row>
    <row r="61" spans="2:3" ht="15.75" customHeight="1">
      <c r="B61" s="547" t="s">
        <v>262</v>
      </c>
      <c r="C61" s="548">
        <v>79</v>
      </c>
    </row>
    <row r="62" spans="2:3" ht="15.75" customHeight="1">
      <c r="B62" s="547" t="s">
        <v>393</v>
      </c>
      <c r="C62" s="548">
        <v>81</v>
      </c>
    </row>
    <row r="63" spans="2:3" ht="15.75" customHeight="1">
      <c r="B63" s="547" t="s">
        <v>1383</v>
      </c>
      <c r="C63" s="548">
        <v>17</v>
      </c>
    </row>
    <row r="64" spans="2:3" ht="15.75" customHeight="1">
      <c r="B64" s="547" t="s">
        <v>674</v>
      </c>
      <c r="C64" s="548">
        <v>51</v>
      </c>
    </row>
    <row r="65" spans="2:3" ht="15.75" customHeight="1">
      <c r="B65" s="547" t="s">
        <v>1059</v>
      </c>
      <c r="C65" s="548">
        <v>11</v>
      </c>
    </row>
    <row r="66" spans="2:3" ht="15.75" customHeight="1">
      <c r="B66" s="547" t="s">
        <v>1097</v>
      </c>
      <c r="C66" s="548">
        <v>55</v>
      </c>
    </row>
    <row r="67" spans="2:3" ht="15.75" customHeight="1">
      <c r="B67" s="547" t="s">
        <v>1136</v>
      </c>
      <c r="C67" s="548">
        <v>3</v>
      </c>
    </row>
    <row r="68" spans="2:3" ht="15.75" customHeight="1">
      <c r="B68" s="547" t="s">
        <v>1420</v>
      </c>
      <c r="C68" s="548">
        <v>5</v>
      </c>
    </row>
    <row r="69" spans="2:3" ht="15.75" customHeight="1">
      <c r="B69" s="547" t="s">
        <v>1391</v>
      </c>
      <c r="C69" s="548">
        <v>2</v>
      </c>
    </row>
    <row r="70" spans="2:3" ht="15.75" customHeight="1">
      <c r="B70" s="547" t="s">
        <v>1365</v>
      </c>
      <c r="C70" s="548">
        <v>18</v>
      </c>
    </row>
    <row r="71" spans="2:3" ht="15.75" customHeight="1">
      <c r="B71" s="547" t="s">
        <v>988</v>
      </c>
      <c r="C71" s="548">
        <v>62</v>
      </c>
    </row>
    <row r="72" spans="2:3" ht="15.75" customHeight="1">
      <c r="B72" s="547" t="s">
        <v>386</v>
      </c>
      <c r="C72" s="548">
        <v>5</v>
      </c>
    </row>
    <row r="73" spans="2:3" ht="15.75" customHeight="1">
      <c r="B73" s="547" t="s">
        <v>1001</v>
      </c>
      <c r="C73" s="548">
        <v>4</v>
      </c>
    </row>
    <row r="74" spans="2:3" ht="15.75" customHeight="1">
      <c r="B74" s="547" t="s">
        <v>99</v>
      </c>
      <c r="C74" s="548">
        <v>13</v>
      </c>
    </row>
    <row r="75" spans="2:3" ht="15.75" customHeight="1">
      <c r="B75" s="547" t="s">
        <v>1346</v>
      </c>
      <c r="C75" s="548">
        <v>31</v>
      </c>
    </row>
    <row r="76" spans="2:3" ht="15.75" customHeight="1">
      <c r="B76" s="547" t="s">
        <v>1265</v>
      </c>
      <c r="C76" s="548">
        <v>11</v>
      </c>
    </row>
    <row r="77" spans="2:3" ht="15.75" customHeight="1">
      <c r="B77" s="547" t="s">
        <v>429</v>
      </c>
      <c r="C77" s="548">
        <v>26</v>
      </c>
    </row>
    <row r="78" spans="2:3" ht="15.75" customHeight="1">
      <c r="B78" s="547" t="s">
        <v>1414</v>
      </c>
      <c r="C78" s="548">
        <v>3</v>
      </c>
    </row>
    <row r="79" spans="2:3" ht="15.75" customHeight="1">
      <c r="B79" s="547" t="s">
        <v>1394</v>
      </c>
      <c r="C79" s="548">
        <v>1</v>
      </c>
    </row>
    <row r="80" spans="2:3" ht="15.75" customHeight="1">
      <c r="B80" s="547" t="s">
        <v>1421</v>
      </c>
      <c r="C80" s="548">
        <v>1</v>
      </c>
    </row>
    <row r="81" spans="2:3" ht="15.75" customHeight="1">
      <c r="B81" s="547" t="s">
        <v>1283</v>
      </c>
      <c r="C81" s="548">
        <v>5</v>
      </c>
    </row>
    <row r="82" spans="2:3" ht="15.75" customHeight="1">
      <c r="B82" s="547" t="s">
        <v>1415</v>
      </c>
      <c r="C82" s="548">
        <v>2</v>
      </c>
    </row>
    <row r="83" spans="2:3" ht="15.75" customHeight="1">
      <c r="B83" s="547" t="s">
        <v>1424</v>
      </c>
      <c r="C83" s="548">
        <v>9</v>
      </c>
    </row>
    <row r="84" spans="2:3" ht="15.75" customHeight="1">
      <c r="B84" s="547" t="s">
        <v>2635</v>
      </c>
      <c r="C84" s="548"/>
    </row>
    <row r="85" spans="2:3" ht="15.75" customHeight="1">
      <c r="B85" s="549" t="s">
        <v>1434</v>
      </c>
      <c r="C85" s="550">
        <v>2565</v>
      </c>
    </row>
    <row r="86" spans="2:3" ht="15.75" customHeight="1">
      <c r="B86" s="423"/>
      <c r="C86" s="424"/>
    </row>
    <row r="87" spans="2:3" ht="15.75" hidden="1" customHeight="1">
      <c r="B87" s="426"/>
      <c r="C87" s="430"/>
    </row>
    <row r="88" spans="2:3" ht="15.75" customHeight="1">
      <c r="B88" s="423"/>
      <c r="C88" s="424"/>
    </row>
    <row r="89" spans="2:3" ht="15.75" customHeight="1">
      <c r="B89" s="426"/>
      <c r="C89" s="430"/>
    </row>
    <row r="90" spans="2:3" ht="15.75" customHeight="1">
      <c r="B90" s="423"/>
      <c r="C90" s="424"/>
    </row>
    <row r="91" spans="2:3" ht="15.75" customHeight="1">
      <c r="B91" s="423"/>
      <c r="C91" s="424"/>
    </row>
    <row r="92" spans="2:3" ht="15.75" customHeight="1">
      <c r="B92" s="426"/>
      <c r="C92" s="430"/>
    </row>
    <row r="93" spans="2:3" ht="15.75" customHeight="1">
      <c r="B93" s="423"/>
      <c r="C93" s="424"/>
    </row>
    <row r="94" spans="2:3" ht="15.75" customHeight="1">
      <c r="B94" s="423"/>
      <c r="C94" s="424"/>
    </row>
    <row r="95" spans="2:3" ht="15.75" customHeight="1">
      <c r="B95" s="423"/>
      <c r="C95" s="424"/>
    </row>
    <row r="96" spans="2:3" ht="15.75" hidden="1" customHeight="1">
      <c r="B96" s="423"/>
      <c r="C96" s="424"/>
    </row>
    <row r="97" spans="2:3" ht="15.75" hidden="1" customHeight="1">
      <c r="B97" s="423"/>
      <c r="C97" s="424"/>
    </row>
    <row r="98" spans="2:3" ht="15.75" hidden="1" customHeight="1">
      <c r="B98" s="426"/>
      <c r="C98" s="430"/>
    </row>
    <row r="99" spans="2:3" ht="15.75" hidden="1" customHeight="1">
      <c r="B99" s="423"/>
      <c r="C99" s="424"/>
    </row>
    <row r="100" spans="2:3" ht="15.75" hidden="1" customHeight="1">
      <c r="B100" s="423"/>
      <c r="C100" s="424"/>
    </row>
    <row r="101" spans="2:3" ht="15.75" hidden="1" customHeight="1">
      <c r="B101" s="426"/>
      <c r="C101" s="430"/>
    </row>
    <row r="102" spans="2:3" ht="15.75" hidden="1" customHeight="1">
      <c r="B102" s="423"/>
      <c r="C102" s="424"/>
    </row>
    <row r="103" spans="2:3" ht="15.75" hidden="1" customHeight="1">
      <c r="B103" s="423"/>
      <c r="C103" s="424"/>
    </row>
    <row r="104" spans="2:3" ht="15.75" hidden="1" customHeight="1">
      <c r="B104" s="423"/>
      <c r="C104" s="424"/>
    </row>
    <row r="105" spans="2:3" ht="15.75" hidden="1" customHeight="1">
      <c r="B105" s="423"/>
      <c r="C105" s="424"/>
    </row>
    <row r="106" spans="2:3" ht="15.75" hidden="1" customHeight="1">
      <c r="B106" s="423"/>
      <c r="C106" s="424"/>
    </row>
    <row r="107" spans="2:3" ht="15.75" customHeight="1">
      <c r="B107" s="423"/>
      <c r="C107" s="424"/>
    </row>
    <row r="108" spans="2:3" ht="15.75" customHeight="1">
      <c r="B108" s="423"/>
      <c r="C108" s="424"/>
    </row>
    <row r="109" spans="2:3" ht="15.75" customHeight="1">
      <c r="B109" s="423"/>
      <c r="C109" s="424"/>
    </row>
    <row r="110" spans="2:3" ht="15.75" customHeight="1">
      <c r="B110" s="423"/>
      <c r="C110" s="424"/>
    </row>
    <row r="111" spans="2:3" ht="15.75" customHeight="1">
      <c r="B111" s="425"/>
      <c r="C111" s="430"/>
    </row>
    <row r="112" spans="2:3" ht="15.75" customHeight="1">
      <c r="B112" s="423"/>
      <c r="C112" s="424"/>
    </row>
    <row r="113" spans="2:3" ht="15.75" customHeight="1">
      <c r="B113" s="423"/>
      <c r="C113" s="424"/>
    </row>
    <row r="114" spans="2:3" ht="15.75" customHeight="1">
      <c r="B114" s="423"/>
      <c r="C114" s="424"/>
    </row>
    <row r="115" spans="2:3" ht="15.75" customHeight="1">
      <c r="B115" s="423"/>
      <c r="C115" s="424"/>
    </row>
    <row r="116" spans="2:3" ht="15.75" customHeight="1">
      <c r="B116" s="423"/>
      <c r="C116" s="424"/>
    </row>
    <row r="117" spans="2:3" ht="15.75" customHeight="1">
      <c r="B117" s="423"/>
      <c r="C117" s="424"/>
    </row>
    <row r="118" spans="2:3" ht="15.75" customHeight="1">
      <c r="B118" s="423"/>
      <c r="C118" s="424"/>
    </row>
    <row r="119" spans="2:3" ht="15.75" customHeight="1">
      <c r="B119" s="423"/>
      <c r="C119" s="424"/>
    </row>
    <row r="120" spans="2:3" ht="15.75" customHeight="1">
      <c r="B120" s="423"/>
      <c r="C120" s="424"/>
    </row>
    <row r="121" spans="2:3" ht="15.75" customHeight="1">
      <c r="B121" s="425"/>
      <c r="C121" s="430"/>
    </row>
    <row r="122" spans="2:3" ht="15.75" customHeight="1">
      <c r="B122" s="423"/>
      <c r="C122" s="424"/>
    </row>
    <row r="123" spans="2:3" ht="15.75" customHeight="1">
      <c r="B123" s="423"/>
      <c r="C123" s="424"/>
    </row>
    <row r="124" spans="2:3" ht="15.75" customHeight="1">
      <c r="B124" s="423"/>
      <c r="C124" s="424"/>
    </row>
    <row r="125" spans="2:3" ht="15.75" customHeight="1">
      <c r="B125" s="423"/>
      <c r="C125" s="424"/>
    </row>
    <row r="126" spans="2:3" ht="15.75" customHeight="1">
      <c r="B126" s="423"/>
      <c r="C126" s="424"/>
    </row>
    <row r="127" spans="2:3" ht="15.75" customHeight="1">
      <c r="B127" s="423"/>
      <c r="C127" s="424"/>
    </row>
    <row r="128" spans="2:3" ht="15.75" customHeight="1">
      <c r="B128" s="425"/>
      <c r="C128" s="430"/>
    </row>
    <row r="129" spans="2:3" ht="15.75" customHeight="1">
      <c r="B129" s="423"/>
      <c r="C129" s="424"/>
    </row>
    <row r="130" spans="2:3" ht="15.75" customHeight="1">
      <c r="B130" s="423"/>
      <c r="C130" s="424"/>
    </row>
    <row r="131" spans="2:3" ht="15.75" customHeight="1">
      <c r="B131" s="423"/>
      <c r="C131" s="424"/>
    </row>
    <row r="132" spans="2:3" ht="15.75" customHeight="1">
      <c r="B132" s="423"/>
      <c r="C132" s="424"/>
    </row>
    <row r="133" spans="2:3" ht="15.75" customHeight="1">
      <c r="B133" s="425"/>
      <c r="C133" s="430"/>
    </row>
    <row r="134" spans="2:3" ht="15.75" customHeight="1">
      <c r="B134" s="423"/>
      <c r="C134" s="424"/>
    </row>
    <row r="135" spans="2:3" ht="15.75" customHeight="1">
      <c r="B135" s="423"/>
      <c r="C135" s="424"/>
    </row>
    <row r="136" spans="2:3" ht="15.75" customHeight="1">
      <c r="B136" s="423"/>
      <c r="C136" s="424"/>
    </row>
    <row r="137" spans="2:3" ht="15.75" customHeight="1">
      <c r="B137" s="423"/>
      <c r="C137" s="424"/>
    </row>
    <row r="138" spans="2:3" ht="15.75" customHeight="1">
      <c r="B138" s="423"/>
      <c r="C138" s="424"/>
    </row>
    <row r="139" spans="2:3" ht="15.75" customHeight="1">
      <c r="B139" s="426"/>
      <c r="C139" s="430"/>
    </row>
    <row r="140" spans="2:3" ht="15.75" customHeight="1">
      <c r="B140" s="423"/>
      <c r="C140" s="424"/>
    </row>
    <row r="141" spans="2:3" ht="15.75" customHeight="1">
      <c r="B141" s="423"/>
      <c r="C141" s="424"/>
    </row>
    <row r="142" spans="2:3" ht="15.75" customHeight="1">
      <c r="B142" s="423"/>
      <c r="C142" s="424"/>
    </row>
    <row r="143" spans="2:3" ht="15.75" customHeight="1">
      <c r="B143" s="431"/>
      <c r="C143" s="430"/>
    </row>
    <row r="144" spans="2:3" ht="15.75" customHeight="1">
      <c r="B144" s="423"/>
      <c r="C144" s="424"/>
    </row>
    <row r="145" spans="2:3" ht="15.75" customHeight="1">
      <c r="B145" s="425"/>
      <c r="C145" s="430"/>
    </row>
    <row r="146" spans="2:3" ht="15.75" customHeight="1">
      <c r="B146" s="423"/>
      <c r="C146" s="424"/>
    </row>
    <row r="147" spans="2:3" ht="15.75" customHeight="1">
      <c r="B147" s="423"/>
      <c r="C147" s="424"/>
    </row>
    <row r="148" spans="2:3" ht="15.75" customHeight="1">
      <c r="B148" s="423"/>
      <c r="C148" s="424"/>
    </row>
    <row r="149" spans="2:3" ht="15.75" customHeight="1">
      <c r="B149" s="425"/>
      <c r="C149" s="430"/>
    </row>
    <row r="150" spans="2:3" ht="15.75" customHeight="1">
      <c r="B150" s="423"/>
      <c r="C150" s="424"/>
    </row>
    <row r="151" spans="2:3" ht="15.75" customHeight="1">
      <c r="B151" s="423"/>
      <c r="C151" s="424"/>
    </row>
    <row r="152" spans="2:3" ht="15.75" customHeight="1">
      <c r="B152" s="423"/>
      <c r="C152" s="424"/>
    </row>
    <row r="153" spans="2:3" ht="15.75" customHeight="1">
      <c r="B153" s="423"/>
      <c r="C153" s="424"/>
    </row>
    <row r="154" spans="2:3" ht="15.75" customHeight="1">
      <c r="B154" s="423"/>
      <c r="C154" s="424"/>
    </row>
    <row r="155" spans="2:3" ht="15.75" customHeight="1">
      <c r="B155" s="425"/>
      <c r="C155" s="430"/>
    </row>
    <row r="156" spans="2:3" ht="15.75" customHeight="1">
      <c r="B156" s="423"/>
      <c r="C156" s="424"/>
    </row>
    <row r="157" spans="2:3" ht="15.75" customHeight="1">
      <c r="B157" s="423"/>
      <c r="C157" s="424"/>
    </row>
    <row r="158" spans="2:3" ht="15.75" customHeight="1">
      <c r="B158" s="423"/>
      <c r="C158" s="424"/>
    </row>
    <row r="159" spans="2:3" ht="15.75" customHeight="1">
      <c r="B159" s="423"/>
      <c r="C159" s="424"/>
    </row>
    <row r="160" spans="2:3" ht="15.75" customHeight="1">
      <c r="B160" s="426"/>
      <c r="C160" s="430"/>
    </row>
    <row r="161" spans="2:3" ht="15.75" customHeight="1">
      <c r="B161" s="423"/>
      <c r="C161" s="424"/>
    </row>
    <row r="162" spans="2:3" ht="15.75" customHeight="1">
      <c r="B162" s="426"/>
      <c r="C162" s="430"/>
    </row>
    <row r="163" spans="2:3" ht="15.75" customHeight="1">
      <c r="B163" s="423"/>
      <c r="C163" s="424"/>
    </row>
    <row r="164" spans="2:3" ht="15.75" customHeight="1">
      <c r="B164" s="423"/>
      <c r="C164" s="424"/>
    </row>
    <row r="165" spans="2:3" ht="15.75" customHeight="1">
      <c r="B165" s="423"/>
      <c r="C165" s="424"/>
    </row>
    <row r="166" spans="2:3" ht="15.75" customHeight="1">
      <c r="B166" s="423"/>
      <c r="C166" s="424"/>
    </row>
    <row r="167" spans="2:3" ht="15.75" customHeight="1">
      <c r="B167" s="423"/>
      <c r="C167" s="424"/>
    </row>
    <row r="168" spans="2:3" ht="15.75" customHeight="1">
      <c r="B168" s="423"/>
      <c r="C168" s="424"/>
    </row>
    <row r="169" spans="2:3" ht="15.75" customHeight="1">
      <c r="B169" s="423"/>
      <c r="C169" s="424"/>
    </row>
    <row r="170" spans="2:3" ht="15.75" customHeight="1">
      <c r="B170" s="431"/>
      <c r="C170" s="430"/>
    </row>
    <row r="171" spans="2:3" ht="15.75" customHeight="1">
      <c r="B171" s="423"/>
      <c r="C171" s="424"/>
    </row>
    <row r="172" spans="2:3" ht="15.75" customHeight="1">
      <c r="B172" s="423"/>
      <c r="C172" s="424"/>
    </row>
    <row r="173" spans="2:3" ht="15.75" customHeight="1">
      <c r="B173" s="425"/>
      <c r="C173" s="430"/>
    </row>
    <row r="174" spans="2:3" ht="15.75" customHeight="1">
      <c r="B174" s="423"/>
      <c r="C174" s="424"/>
    </row>
    <row r="175" spans="2:3" ht="15.75" customHeight="1">
      <c r="B175" s="423"/>
      <c r="C175" s="424"/>
    </row>
    <row r="176" spans="2:3" ht="15.75" customHeight="1">
      <c r="B176" s="423"/>
      <c r="C176" s="424"/>
    </row>
    <row r="177" spans="2:3" ht="15.75" customHeight="1">
      <c r="B177" s="423"/>
      <c r="C177" s="424"/>
    </row>
    <row r="178" spans="2:3" ht="15.75" customHeight="1">
      <c r="B178" s="423"/>
      <c r="C178" s="424"/>
    </row>
    <row r="179" spans="2:3" ht="15.75" customHeight="1">
      <c r="B179" s="423"/>
      <c r="C179" s="424"/>
    </row>
    <row r="180" spans="2:3" ht="15.75" customHeight="1">
      <c r="B180" s="423"/>
      <c r="C180" s="424"/>
    </row>
    <row r="181" spans="2:3" ht="15.75" customHeight="1">
      <c r="B181" s="423"/>
      <c r="C181" s="424"/>
    </row>
    <row r="182" spans="2:3" ht="15.75" customHeight="1">
      <c r="B182" s="431"/>
      <c r="C182" s="430"/>
    </row>
    <row r="183" spans="2:3" ht="15.75" customHeight="1">
      <c r="B183" s="423"/>
      <c r="C183" s="424"/>
    </row>
    <row r="184" spans="2:3" ht="15.75" customHeight="1">
      <c r="B184" s="423"/>
      <c r="C184" s="424"/>
    </row>
    <row r="185" spans="2:3" ht="15.75" customHeight="1">
      <c r="B185" s="423"/>
      <c r="C185" s="424"/>
    </row>
    <row r="186" spans="2:3" ht="15.75" customHeight="1">
      <c r="B186" s="423"/>
      <c r="C186" s="424"/>
    </row>
    <row r="187" spans="2:3" ht="15.75" customHeight="1">
      <c r="B187" s="425"/>
      <c r="C187" s="430"/>
    </row>
    <row r="188" spans="2:3" ht="15.75" customHeight="1">
      <c r="B188" s="423"/>
      <c r="C188" s="424"/>
    </row>
    <row r="189" spans="2:3" ht="15.75" customHeight="1">
      <c r="B189" s="423"/>
      <c r="C189" s="424"/>
    </row>
    <row r="190" spans="2:3" ht="15.75" customHeight="1">
      <c r="B190" s="423"/>
      <c r="C190" s="424"/>
    </row>
    <row r="191" spans="2:3" ht="15.75" customHeight="1">
      <c r="B191" s="423"/>
      <c r="C191" s="424"/>
    </row>
    <row r="192" spans="2:3" ht="15.75" customHeight="1">
      <c r="B192" s="423"/>
      <c r="C192" s="424"/>
    </row>
    <row r="193" spans="2:3" ht="15.75" customHeight="1">
      <c r="B193" s="423"/>
      <c r="C193" s="424"/>
    </row>
    <row r="194" spans="2:3" ht="15.75" customHeight="1">
      <c r="B194" s="423"/>
      <c r="C194" s="424"/>
    </row>
    <row r="195" spans="2:3" ht="15.75" customHeight="1">
      <c r="B195" s="423"/>
      <c r="C195" s="424"/>
    </row>
    <row r="196" spans="2:3" ht="15.75" customHeight="1">
      <c r="B196" s="423"/>
      <c r="C196" s="424"/>
    </row>
    <row r="197" spans="2:3" ht="15.75" customHeight="1">
      <c r="B197" s="426"/>
      <c r="C197" s="430"/>
    </row>
    <row r="198" spans="2:3" ht="15.75" customHeight="1">
      <c r="B198" s="423"/>
      <c r="C198" s="424"/>
    </row>
    <row r="199" spans="2:3" ht="15.75" customHeight="1">
      <c r="B199" s="423"/>
      <c r="C199" s="424"/>
    </row>
    <row r="200" spans="2:3" ht="15.75" customHeight="1">
      <c r="B200" s="423"/>
      <c r="C200" s="424"/>
    </row>
    <row r="201" spans="2:3" ht="15.75" customHeight="1">
      <c r="B201" s="423"/>
      <c r="C201" s="424"/>
    </row>
    <row r="202" spans="2:3" ht="15.75" customHeight="1">
      <c r="B202" s="423"/>
      <c r="C202" s="424"/>
    </row>
    <row r="203" spans="2:3" ht="15.75" customHeight="1">
      <c r="B203" s="426"/>
      <c r="C203" s="430"/>
    </row>
    <row r="204" spans="2:3" ht="15.75" customHeight="1">
      <c r="B204" s="423"/>
      <c r="C204" s="424"/>
    </row>
    <row r="205" spans="2:3" ht="15.75" customHeight="1">
      <c r="B205" s="423"/>
      <c r="C205" s="424"/>
    </row>
    <row r="206" spans="2:3" ht="15.75" customHeight="1">
      <c r="B206" s="423"/>
      <c r="C206" s="424"/>
    </row>
    <row r="207" spans="2:3" ht="15.75" customHeight="1">
      <c r="B207" s="423"/>
      <c r="C207" s="424"/>
    </row>
    <row r="208" spans="2:3" ht="15.75" customHeight="1">
      <c r="B208" s="423"/>
      <c r="C208" s="424"/>
    </row>
    <row r="209" spans="2:3" ht="15.75" customHeight="1">
      <c r="B209" s="431"/>
      <c r="C209" s="430"/>
    </row>
    <row r="210" spans="2:3" ht="15.75" customHeight="1">
      <c r="B210" s="423"/>
      <c r="C210" s="424"/>
    </row>
    <row r="211" spans="2:3" ht="15.75" customHeight="1">
      <c r="B211" s="423"/>
      <c r="C211" s="424"/>
    </row>
    <row r="212" spans="2:3" ht="15.75" customHeight="1">
      <c r="B212" s="423"/>
      <c r="C212" s="424"/>
    </row>
    <row r="213" spans="2:3" ht="15.75" customHeight="1">
      <c r="B213" s="426"/>
      <c r="C213" s="430"/>
    </row>
    <row r="214" spans="2:3" ht="15.75" customHeight="1">
      <c r="B214" s="423"/>
      <c r="C214" s="424"/>
    </row>
    <row r="215" spans="2:3" ht="15.75" customHeight="1">
      <c r="B215" s="423"/>
      <c r="C215" s="424"/>
    </row>
    <row r="216" spans="2:3" ht="15.75" customHeight="1">
      <c r="B216" s="423"/>
      <c r="C216" s="424"/>
    </row>
    <row r="217" spans="2:3" ht="15.75" customHeight="1">
      <c r="B217" s="423"/>
      <c r="C217" s="424"/>
    </row>
    <row r="218" spans="2:3" ht="15.75" customHeight="1">
      <c r="B218" s="423"/>
      <c r="C218" s="424"/>
    </row>
    <row r="219" spans="2:3" ht="15.75" customHeight="1">
      <c r="B219" s="425"/>
      <c r="C219" s="430"/>
    </row>
    <row r="220" spans="2:3" ht="15.75" customHeight="1">
      <c r="B220" s="423"/>
      <c r="C220" s="424"/>
    </row>
    <row r="221" spans="2:3" ht="15.75" customHeight="1">
      <c r="B221" s="423"/>
      <c r="C221" s="424"/>
    </row>
    <row r="222" spans="2:3" ht="15.75" customHeight="1">
      <c r="B222" s="423"/>
      <c r="C222" s="424"/>
    </row>
    <row r="223" spans="2:3" ht="15.75" customHeight="1">
      <c r="B223" s="423"/>
      <c r="C223" s="424"/>
    </row>
    <row r="224" spans="2:3" ht="15.75" customHeight="1">
      <c r="B224" s="423"/>
      <c r="C224" s="424"/>
    </row>
    <row r="225" spans="2:3" ht="15.75" customHeight="1">
      <c r="B225" s="424"/>
      <c r="C225" s="424"/>
    </row>
    <row r="226" spans="2:3" ht="15.75" customHeight="1">
      <c r="B226" s="424"/>
      <c r="C226" s="424"/>
    </row>
    <row r="227" spans="2:3" ht="15.75" customHeight="1">
      <c r="B227" s="428"/>
      <c r="C227" s="430"/>
    </row>
    <row r="228" spans="2:3" ht="15.75" customHeight="1">
      <c r="B228" s="423"/>
      <c r="C228" s="424"/>
    </row>
    <row r="229" spans="2:3" ht="15.75" customHeight="1">
      <c r="B229" s="423"/>
      <c r="C229" s="424"/>
    </row>
    <row r="230" spans="2:3" ht="15.75" customHeight="1">
      <c r="B230" s="423"/>
      <c r="C230" s="424"/>
    </row>
    <row r="231" spans="2:3" ht="15.75" customHeight="1">
      <c r="B231" s="423"/>
      <c r="C231" s="424"/>
    </row>
    <row r="232" spans="2:3" ht="15.75" customHeight="1">
      <c r="B232" s="423"/>
      <c r="C232" s="424"/>
    </row>
    <row r="233" spans="2:3" ht="15.75" customHeight="1">
      <c r="B233" s="423"/>
      <c r="C233" s="424"/>
    </row>
    <row r="234" spans="2:3" ht="15.75" customHeight="1">
      <c r="B234" s="425"/>
      <c r="C234" s="430"/>
    </row>
    <row r="235" spans="2:3" ht="15.75" customHeight="1">
      <c r="B235" s="423"/>
      <c r="C235" s="424"/>
    </row>
    <row r="236" spans="2:3" ht="15.75" customHeight="1">
      <c r="B236" s="432"/>
      <c r="C236" s="433"/>
    </row>
    <row r="237" spans="2:3" ht="15.75" customHeight="1">
      <c r="B237" s="423"/>
      <c r="C237" s="424"/>
    </row>
    <row r="238" spans="2:3" ht="15.75" customHeight="1">
      <c r="B238" s="432"/>
      <c r="C238" s="433"/>
    </row>
    <row r="239" spans="2:3" ht="15.75" customHeight="1">
      <c r="B239" s="423"/>
      <c r="C239" s="424"/>
    </row>
    <row r="240" spans="2:3" ht="15.75" customHeight="1">
      <c r="B240" s="432"/>
      <c r="C240" s="433"/>
    </row>
    <row r="241" spans="2:3" ht="15.75" customHeight="1">
      <c r="B241" s="423"/>
      <c r="C241" s="424"/>
    </row>
    <row r="242" spans="2:3" ht="15.75" customHeight="1">
      <c r="B242" s="423"/>
      <c r="C242" s="424"/>
    </row>
    <row r="243" spans="2:3" ht="15.75" customHeight="1"/>
    <row r="244" spans="2:3" ht="15.75" customHeight="1"/>
    <row r="245" spans="2:3" ht="15.75" customHeight="1"/>
    <row r="246" spans="2:3" ht="15.75" customHeight="1"/>
    <row r="247" spans="2:3" ht="15.75" customHeight="1"/>
    <row r="248" spans="2:3" ht="15.75" customHeight="1"/>
    <row r="249" spans="2:3" ht="15.75" customHeight="1"/>
    <row r="250" spans="2:3" ht="15.75" customHeight="1"/>
    <row r="251" spans="2:3" ht="15.75" customHeight="1"/>
    <row r="252" spans="2:3" ht="15.75" customHeight="1"/>
    <row r="253" spans="2:3" ht="15.75" customHeight="1"/>
    <row r="254" spans="2:3" ht="15.75" customHeight="1"/>
    <row r="255" spans="2:3" ht="15.75" customHeight="1"/>
    <row r="256" spans="2:3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spans="2:2" ht="15.75" customHeight="1"/>
    <row r="434" spans="2:2" ht="15.75" customHeight="1"/>
    <row r="435" spans="2:2" ht="15.75" customHeight="1"/>
    <row r="436" spans="2:2" ht="15.75" customHeight="1"/>
    <row r="437" spans="2:2" ht="15.75" customHeight="1"/>
    <row r="438" spans="2:2" ht="15.75" customHeight="1"/>
    <row r="439" spans="2:2" ht="15.75" customHeight="1"/>
    <row r="440" spans="2:2" ht="15.75" customHeight="1"/>
    <row r="441" spans="2:2" ht="15.75" customHeight="1"/>
    <row r="442" spans="2:2" ht="15.75" customHeight="1"/>
    <row r="443" spans="2:2" ht="15.75" customHeight="1">
      <c r="B443" s="416"/>
    </row>
    <row r="444" spans="2:2" ht="15.75" customHeight="1">
      <c r="B444" s="416"/>
    </row>
    <row r="445" spans="2:2" ht="15.75" customHeight="1">
      <c r="B445" s="416"/>
    </row>
    <row r="446" spans="2:2" ht="15.75" customHeight="1">
      <c r="B446" s="416"/>
    </row>
    <row r="447" spans="2:2" ht="15.75" customHeight="1">
      <c r="B447" s="416"/>
    </row>
    <row r="448" spans="2:2" ht="15.75" customHeight="1">
      <c r="B448" s="416"/>
    </row>
    <row r="449" spans="2:2" ht="15.75" customHeight="1">
      <c r="B449" s="416"/>
    </row>
    <row r="450" spans="2:2" ht="15.75" customHeight="1">
      <c r="B450" s="416"/>
    </row>
    <row r="451" spans="2:2" ht="15.75" customHeight="1">
      <c r="B451" s="416"/>
    </row>
    <row r="452" spans="2:2" ht="15.75" customHeight="1">
      <c r="B452" s="416"/>
    </row>
    <row r="453" spans="2:2" ht="15.75" customHeight="1">
      <c r="B453" s="416"/>
    </row>
    <row r="454" spans="2:2" ht="15.75" customHeight="1">
      <c r="B454" s="416"/>
    </row>
    <row r="455" spans="2:2" ht="15.75" customHeight="1">
      <c r="B455" s="416"/>
    </row>
    <row r="456" spans="2:2" ht="15.75" customHeight="1">
      <c r="B456" s="416"/>
    </row>
    <row r="457" spans="2:2" ht="15.75" customHeight="1">
      <c r="B457" s="416"/>
    </row>
    <row r="458" spans="2:2" ht="15.75" customHeight="1">
      <c r="B458" s="416"/>
    </row>
    <row r="459" spans="2:2" ht="15.75" customHeight="1">
      <c r="B459" s="416"/>
    </row>
    <row r="460" spans="2:2" ht="15.75" customHeight="1">
      <c r="B460" s="416"/>
    </row>
    <row r="461" spans="2:2" ht="15.75" customHeight="1">
      <c r="B461" s="416"/>
    </row>
    <row r="462" spans="2:2" ht="15.75" customHeight="1">
      <c r="B462" s="416"/>
    </row>
    <row r="463" spans="2:2" ht="15.75" customHeight="1">
      <c r="B463" s="416"/>
    </row>
    <row r="464" spans="2:2" ht="15.75" customHeight="1">
      <c r="B464" s="416"/>
    </row>
    <row r="465" spans="2:2" ht="15.75" customHeight="1">
      <c r="B465" s="416"/>
    </row>
    <row r="466" spans="2:2" ht="15.75" customHeight="1">
      <c r="B466" s="416"/>
    </row>
    <row r="467" spans="2:2" ht="15.75" customHeight="1">
      <c r="B467" s="416"/>
    </row>
    <row r="468" spans="2:2" ht="15.75" customHeight="1">
      <c r="B468" s="416"/>
    </row>
    <row r="469" spans="2:2" ht="15.75" customHeight="1">
      <c r="B469" s="416"/>
    </row>
    <row r="470" spans="2:2" ht="15.75" customHeight="1">
      <c r="B470" s="416"/>
    </row>
    <row r="471" spans="2:2" ht="15.75" customHeight="1">
      <c r="B471" s="416"/>
    </row>
    <row r="472" spans="2:2" ht="15.75" customHeight="1">
      <c r="B472" s="416"/>
    </row>
    <row r="473" spans="2:2" ht="15.75" customHeight="1">
      <c r="B473" s="416"/>
    </row>
    <row r="474" spans="2:2" ht="15.75" customHeight="1">
      <c r="B474" s="416"/>
    </row>
    <row r="475" spans="2:2" ht="15.75" customHeight="1">
      <c r="B475" s="416"/>
    </row>
    <row r="476" spans="2:2" ht="15.75" customHeight="1">
      <c r="B476" s="416"/>
    </row>
    <row r="477" spans="2:2" ht="15.75" customHeight="1">
      <c r="B477" s="416"/>
    </row>
    <row r="478" spans="2:2" ht="15.75" customHeight="1">
      <c r="B478" s="416"/>
    </row>
    <row r="479" spans="2:2" ht="15.75" customHeight="1">
      <c r="B479" s="416"/>
    </row>
    <row r="480" spans="2:2" ht="15.75" customHeight="1">
      <c r="B480" s="416"/>
    </row>
    <row r="481" spans="2:2" ht="15.75" customHeight="1">
      <c r="B481" s="416"/>
    </row>
    <row r="482" spans="2:2" ht="15.75" customHeight="1">
      <c r="B482" s="416"/>
    </row>
    <row r="483" spans="2:2" ht="15.75" customHeight="1">
      <c r="B483" s="416"/>
    </row>
    <row r="484" spans="2:2" ht="15.75" customHeight="1">
      <c r="B484" s="416"/>
    </row>
    <row r="485" spans="2:2" ht="15.75" customHeight="1">
      <c r="B485" s="416"/>
    </row>
    <row r="486" spans="2:2" ht="15.75" customHeight="1">
      <c r="B486" s="416"/>
    </row>
    <row r="487" spans="2:2" ht="15.75" customHeight="1">
      <c r="B487" s="416"/>
    </row>
    <row r="488" spans="2:2" ht="15.75" customHeight="1">
      <c r="B488" s="416"/>
    </row>
    <row r="489" spans="2:2" ht="15.75" customHeight="1">
      <c r="B489" s="416"/>
    </row>
    <row r="490" spans="2:2" ht="15.75" customHeight="1">
      <c r="B490" s="416"/>
    </row>
    <row r="491" spans="2:2" ht="15.75" customHeight="1">
      <c r="B491" s="416"/>
    </row>
    <row r="492" spans="2:2" ht="15.75" customHeight="1">
      <c r="B492" s="416"/>
    </row>
    <row r="493" spans="2:2" ht="15.75" customHeight="1">
      <c r="B493" s="416"/>
    </row>
    <row r="494" spans="2:2" ht="15.75" customHeight="1">
      <c r="B494" s="416"/>
    </row>
    <row r="495" spans="2:2" ht="15.75" customHeight="1">
      <c r="B495" s="416"/>
    </row>
    <row r="496" spans="2:2" ht="15.75" customHeight="1">
      <c r="B496" s="416"/>
    </row>
    <row r="497" spans="2:2" ht="15.75" customHeight="1">
      <c r="B497" s="416"/>
    </row>
    <row r="498" spans="2:2" ht="15.75" customHeight="1">
      <c r="B498" s="416"/>
    </row>
    <row r="499" spans="2:2" ht="15.75" customHeight="1">
      <c r="B499" s="416"/>
    </row>
    <row r="500" spans="2:2" ht="15.75" customHeight="1">
      <c r="B500" s="416"/>
    </row>
    <row r="501" spans="2:2" ht="15.75" customHeight="1">
      <c r="B501" s="416"/>
    </row>
    <row r="502" spans="2:2" ht="15.75" customHeight="1">
      <c r="B502" s="416"/>
    </row>
    <row r="503" spans="2:2" ht="15.75" customHeight="1">
      <c r="B503" s="416"/>
    </row>
    <row r="504" spans="2:2" ht="15.75" customHeight="1">
      <c r="B504" s="416"/>
    </row>
    <row r="505" spans="2:2" ht="15.75" customHeight="1">
      <c r="B505" s="416"/>
    </row>
    <row r="506" spans="2:2" ht="15.75" customHeight="1">
      <c r="B506" s="416"/>
    </row>
    <row r="507" spans="2:2" ht="15.75" customHeight="1">
      <c r="B507" s="416"/>
    </row>
    <row r="508" spans="2:2" ht="15.75" customHeight="1">
      <c r="B508" s="416"/>
    </row>
    <row r="509" spans="2:2" ht="15.75" customHeight="1">
      <c r="B509" s="416"/>
    </row>
    <row r="510" spans="2:2" ht="15.75" customHeight="1">
      <c r="B510" s="416"/>
    </row>
    <row r="511" spans="2:2" ht="15.75" customHeight="1">
      <c r="B511" s="416"/>
    </row>
    <row r="512" spans="2:2" ht="15.75" customHeight="1">
      <c r="B512" s="416"/>
    </row>
    <row r="513" spans="2:2" ht="15.75" customHeight="1">
      <c r="B513" s="416"/>
    </row>
    <row r="514" spans="2:2" ht="15.75" customHeight="1">
      <c r="B514" s="416"/>
    </row>
    <row r="515" spans="2:2" ht="15.75" customHeight="1">
      <c r="B515" s="416"/>
    </row>
    <row r="516" spans="2:2" ht="15.75" customHeight="1">
      <c r="B516" s="416"/>
    </row>
    <row r="517" spans="2:2" ht="15.75" customHeight="1">
      <c r="B517" s="416"/>
    </row>
    <row r="518" spans="2:2" ht="15.75" customHeight="1">
      <c r="B518" s="416"/>
    </row>
    <row r="519" spans="2:2" ht="15.75" customHeight="1">
      <c r="B519" s="416"/>
    </row>
    <row r="520" spans="2:2" ht="15.75" customHeight="1">
      <c r="B520" s="416"/>
    </row>
    <row r="521" spans="2:2" ht="15.75" customHeight="1">
      <c r="B521" s="416"/>
    </row>
    <row r="522" spans="2:2" ht="15.75" customHeight="1">
      <c r="B522" s="416"/>
    </row>
    <row r="523" spans="2:2" ht="15.75" customHeight="1">
      <c r="B523" s="416"/>
    </row>
    <row r="524" spans="2:2" ht="15.75" customHeight="1">
      <c r="B524" s="416"/>
    </row>
    <row r="525" spans="2:2" ht="15.75" customHeight="1">
      <c r="B525" s="416"/>
    </row>
    <row r="526" spans="2:2" ht="15.75" customHeight="1">
      <c r="B526" s="416"/>
    </row>
    <row r="527" spans="2:2" ht="15.75" customHeight="1">
      <c r="B527" s="416"/>
    </row>
    <row r="528" spans="2:2" ht="15.75" customHeight="1">
      <c r="B528" s="416"/>
    </row>
    <row r="529" spans="2:2" ht="15.75" customHeight="1">
      <c r="B529" s="416"/>
    </row>
    <row r="530" spans="2:2" ht="15.75" customHeight="1">
      <c r="B530" s="416"/>
    </row>
    <row r="531" spans="2:2" ht="15.75" customHeight="1">
      <c r="B531" s="416"/>
    </row>
    <row r="532" spans="2:2" ht="15.75" customHeight="1">
      <c r="B532" s="416"/>
    </row>
    <row r="533" spans="2:2" ht="15.75" customHeight="1">
      <c r="B533" s="416"/>
    </row>
    <row r="534" spans="2:2" ht="15.75" customHeight="1">
      <c r="B534" s="416"/>
    </row>
    <row r="535" spans="2:2" ht="15.75" customHeight="1">
      <c r="B535" s="416"/>
    </row>
    <row r="536" spans="2:2" ht="15.75" customHeight="1">
      <c r="B536" s="416"/>
    </row>
    <row r="537" spans="2:2" ht="15.75" customHeight="1">
      <c r="B537" s="416"/>
    </row>
    <row r="538" spans="2:2" ht="15.75" customHeight="1">
      <c r="B538" s="416"/>
    </row>
    <row r="539" spans="2:2" ht="15.75" customHeight="1">
      <c r="B539" s="416"/>
    </row>
    <row r="540" spans="2:2" ht="15.75" customHeight="1">
      <c r="B540" s="416"/>
    </row>
    <row r="541" spans="2:2" ht="15.75" customHeight="1">
      <c r="B541" s="416"/>
    </row>
    <row r="542" spans="2:2" ht="15.75" customHeight="1">
      <c r="B542" s="416"/>
    </row>
    <row r="543" spans="2:2" ht="15.75" customHeight="1">
      <c r="B543" s="416"/>
    </row>
    <row r="544" spans="2:2" ht="15.75" customHeight="1">
      <c r="B544" s="416"/>
    </row>
    <row r="545" spans="2:2" ht="15.75" customHeight="1">
      <c r="B545" s="416"/>
    </row>
    <row r="546" spans="2:2" ht="15.75" customHeight="1">
      <c r="B546" s="416"/>
    </row>
    <row r="547" spans="2:2" ht="15.75" customHeight="1">
      <c r="B547" s="416"/>
    </row>
    <row r="548" spans="2:2" ht="15.75" customHeight="1">
      <c r="B548" s="416"/>
    </row>
    <row r="549" spans="2:2" ht="15.75" customHeight="1">
      <c r="B549" s="416"/>
    </row>
    <row r="550" spans="2:2" ht="15.75" customHeight="1">
      <c r="B550" s="416"/>
    </row>
    <row r="551" spans="2:2" ht="15.75" customHeight="1">
      <c r="B551" s="416"/>
    </row>
    <row r="552" spans="2:2" ht="15.75" customHeight="1">
      <c r="B552" s="416"/>
    </row>
    <row r="553" spans="2:2" ht="15.75" customHeight="1">
      <c r="B553" s="416"/>
    </row>
    <row r="554" spans="2:2" ht="15.75" customHeight="1">
      <c r="B554" s="416"/>
    </row>
    <row r="555" spans="2:2" ht="15.75" customHeight="1">
      <c r="B555" s="416"/>
    </row>
    <row r="556" spans="2:2" ht="15.75" customHeight="1">
      <c r="B556" s="416"/>
    </row>
    <row r="557" spans="2:2" ht="15.75" customHeight="1">
      <c r="B557" s="416"/>
    </row>
    <row r="558" spans="2:2" ht="15.75" customHeight="1">
      <c r="B558" s="416"/>
    </row>
    <row r="559" spans="2:2" ht="15.75" customHeight="1">
      <c r="B559" s="416"/>
    </row>
    <row r="560" spans="2:2" ht="15.75" customHeight="1">
      <c r="B560" s="416"/>
    </row>
    <row r="561" spans="2:2" ht="15.75" customHeight="1">
      <c r="B561" s="416"/>
    </row>
    <row r="562" spans="2:2" ht="15.75" customHeight="1">
      <c r="B562" s="416"/>
    </row>
    <row r="563" spans="2:2" ht="15.75" customHeight="1">
      <c r="B563" s="416"/>
    </row>
    <row r="564" spans="2:2" ht="15.75" customHeight="1">
      <c r="B564" s="416"/>
    </row>
    <row r="565" spans="2:2" ht="15.75" customHeight="1">
      <c r="B565" s="416"/>
    </row>
    <row r="566" spans="2:2" ht="15.75" customHeight="1">
      <c r="B566" s="416"/>
    </row>
    <row r="567" spans="2:2" ht="15.75" customHeight="1">
      <c r="B567" s="416"/>
    </row>
    <row r="568" spans="2:2" ht="15.75" customHeight="1">
      <c r="B568" s="416"/>
    </row>
    <row r="569" spans="2:2" ht="15.75" customHeight="1">
      <c r="B569" s="416"/>
    </row>
    <row r="570" spans="2:2" ht="15.75" customHeight="1">
      <c r="B570" s="416"/>
    </row>
    <row r="571" spans="2:2" ht="15.75" customHeight="1">
      <c r="B571" s="416"/>
    </row>
    <row r="572" spans="2:2" ht="15.75" customHeight="1">
      <c r="B572" s="416"/>
    </row>
    <row r="573" spans="2:2" ht="15.75" customHeight="1">
      <c r="B573" s="416"/>
    </row>
    <row r="574" spans="2:2" ht="15.75" customHeight="1">
      <c r="B574" s="416"/>
    </row>
    <row r="575" spans="2:2" ht="15.75" customHeight="1">
      <c r="B575" s="416"/>
    </row>
    <row r="576" spans="2:2" ht="15.75" customHeight="1">
      <c r="B576" s="416"/>
    </row>
    <row r="577" spans="2:2" ht="15.75" customHeight="1">
      <c r="B577" s="416"/>
    </row>
    <row r="578" spans="2:2" ht="15.75" customHeight="1">
      <c r="B578" s="416"/>
    </row>
    <row r="579" spans="2:2" ht="15.75" customHeight="1">
      <c r="B579" s="416"/>
    </row>
    <row r="580" spans="2:2" ht="15.75" customHeight="1">
      <c r="B580" s="416"/>
    </row>
    <row r="581" spans="2:2" ht="15.75" customHeight="1">
      <c r="B581" s="416"/>
    </row>
    <row r="582" spans="2:2" ht="15.75" customHeight="1">
      <c r="B582" s="416"/>
    </row>
    <row r="583" spans="2:2" ht="15.75" customHeight="1">
      <c r="B583" s="416"/>
    </row>
    <row r="584" spans="2:2" ht="15.75" customHeight="1">
      <c r="B584" s="416"/>
    </row>
    <row r="585" spans="2:2" ht="15.75" customHeight="1">
      <c r="B585" s="416"/>
    </row>
    <row r="586" spans="2:2" ht="15.75" customHeight="1">
      <c r="B586" s="416"/>
    </row>
    <row r="587" spans="2:2" ht="15.75" customHeight="1">
      <c r="B587" s="416"/>
    </row>
    <row r="588" spans="2:2" ht="15.75" customHeight="1">
      <c r="B588" s="416"/>
    </row>
    <row r="589" spans="2:2" ht="15.75" customHeight="1">
      <c r="B589" s="416"/>
    </row>
    <row r="590" spans="2:2" ht="15.75" customHeight="1">
      <c r="B590" s="416"/>
    </row>
    <row r="591" spans="2:2" ht="15.75" customHeight="1">
      <c r="B591" s="416"/>
    </row>
    <row r="592" spans="2:2" ht="15.75" customHeight="1">
      <c r="B592" s="416"/>
    </row>
    <row r="593" spans="2:2" ht="15.75" customHeight="1">
      <c r="B593" s="416"/>
    </row>
    <row r="594" spans="2:2" ht="15.75" customHeight="1">
      <c r="B594" s="416"/>
    </row>
    <row r="595" spans="2:2" ht="15.75" customHeight="1">
      <c r="B595" s="416"/>
    </row>
    <row r="596" spans="2:2" ht="15.75" customHeight="1">
      <c r="B596" s="416"/>
    </row>
    <row r="597" spans="2:2" ht="15.75" customHeight="1">
      <c r="B597" s="416"/>
    </row>
    <row r="598" spans="2:2" ht="15.75" customHeight="1">
      <c r="B598" s="416"/>
    </row>
    <row r="599" spans="2:2" ht="15.75" customHeight="1">
      <c r="B599" s="416"/>
    </row>
    <row r="600" spans="2:2" ht="15.75" customHeight="1">
      <c r="B600" s="416"/>
    </row>
    <row r="601" spans="2:2" ht="15.75" customHeight="1">
      <c r="B601" s="416"/>
    </row>
    <row r="602" spans="2:2" ht="15.75" customHeight="1">
      <c r="B602" s="416"/>
    </row>
    <row r="603" spans="2:2" ht="15.75" customHeight="1">
      <c r="B603" s="416"/>
    </row>
    <row r="604" spans="2:2" ht="15.75" customHeight="1">
      <c r="B604" s="416"/>
    </row>
    <row r="605" spans="2:2" ht="15.75" customHeight="1">
      <c r="B605" s="416"/>
    </row>
    <row r="606" spans="2:2" ht="15.75" customHeight="1">
      <c r="B606" s="416"/>
    </row>
    <row r="607" spans="2:2" ht="15.75" customHeight="1">
      <c r="B607" s="416"/>
    </row>
    <row r="608" spans="2:2" ht="15.75" customHeight="1">
      <c r="B608" s="416"/>
    </row>
    <row r="609" spans="2:2" ht="15.75" customHeight="1">
      <c r="B609" s="416"/>
    </row>
    <row r="610" spans="2:2" ht="15.75" customHeight="1">
      <c r="B610" s="416"/>
    </row>
    <row r="611" spans="2:2" ht="15.75" customHeight="1">
      <c r="B611" s="416"/>
    </row>
    <row r="612" spans="2:2" ht="15.75" customHeight="1">
      <c r="B612" s="416"/>
    </row>
    <row r="613" spans="2:2" ht="15.75" customHeight="1">
      <c r="B613" s="416"/>
    </row>
    <row r="614" spans="2:2" ht="15.75" customHeight="1">
      <c r="B614" s="416"/>
    </row>
    <row r="615" spans="2:2" ht="15.75" customHeight="1">
      <c r="B615" s="416"/>
    </row>
    <row r="616" spans="2:2" ht="15.75" customHeight="1">
      <c r="B616" s="416"/>
    </row>
    <row r="617" spans="2:2" ht="15.75" customHeight="1">
      <c r="B617" s="416"/>
    </row>
    <row r="618" spans="2:2" ht="15.75" customHeight="1">
      <c r="B618" s="416"/>
    </row>
    <row r="619" spans="2:2" ht="15.75" customHeight="1">
      <c r="B619" s="416"/>
    </row>
    <row r="620" spans="2:2" ht="15.75" customHeight="1">
      <c r="B620" s="416"/>
    </row>
    <row r="621" spans="2:2" ht="15.75" customHeight="1">
      <c r="B621" s="416"/>
    </row>
    <row r="622" spans="2:2" ht="15.75" customHeight="1">
      <c r="B622" s="416"/>
    </row>
    <row r="623" spans="2:2" ht="15.75" customHeight="1">
      <c r="B623" s="416"/>
    </row>
    <row r="624" spans="2:2" ht="15.75" customHeight="1">
      <c r="B624" s="416"/>
    </row>
    <row r="625" spans="2:2" ht="15.75" customHeight="1">
      <c r="B625" s="416"/>
    </row>
    <row r="626" spans="2:2" ht="15.75" customHeight="1">
      <c r="B626" s="416"/>
    </row>
    <row r="627" spans="2:2" ht="15.75" customHeight="1">
      <c r="B627" s="416"/>
    </row>
    <row r="628" spans="2:2" ht="15.75" customHeight="1">
      <c r="B628" s="416"/>
    </row>
    <row r="629" spans="2:2" ht="15.75" customHeight="1">
      <c r="B629" s="416"/>
    </row>
    <row r="630" spans="2:2" ht="15.75" customHeight="1">
      <c r="B630" s="416"/>
    </row>
    <row r="631" spans="2:2" ht="15.75" customHeight="1">
      <c r="B631" s="416"/>
    </row>
    <row r="632" spans="2:2" ht="15.75" customHeight="1">
      <c r="B632" s="416"/>
    </row>
    <row r="633" spans="2:2" ht="15.75" customHeight="1">
      <c r="B633" s="416"/>
    </row>
    <row r="634" spans="2:2" ht="15.75" customHeight="1">
      <c r="B634" s="416"/>
    </row>
    <row r="635" spans="2:2" ht="15.75" customHeight="1">
      <c r="B635" s="416"/>
    </row>
    <row r="636" spans="2:2" ht="15.75" customHeight="1">
      <c r="B636" s="416"/>
    </row>
    <row r="637" spans="2:2" ht="15.75" customHeight="1">
      <c r="B637" s="416"/>
    </row>
    <row r="638" spans="2:2" ht="15.75" customHeight="1">
      <c r="B638" s="416"/>
    </row>
    <row r="639" spans="2:2" ht="15.75" customHeight="1">
      <c r="B639" s="416"/>
    </row>
    <row r="640" spans="2:2" ht="15.75" customHeight="1">
      <c r="B640" s="416"/>
    </row>
    <row r="641" spans="2:2" ht="15.75" customHeight="1">
      <c r="B641" s="416"/>
    </row>
    <row r="642" spans="2:2" ht="15.75" customHeight="1">
      <c r="B642" s="416"/>
    </row>
    <row r="643" spans="2:2" ht="15.75" customHeight="1">
      <c r="B643" s="416"/>
    </row>
    <row r="644" spans="2:2" ht="15.75" customHeight="1">
      <c r="B644" s="416"/>
    </row>
    <row r="645" spans="2:2" ht="15.75" customHeight="1">
      <c r="B645" s="416"/>
    </row>
    <row r="646" spans="2:2" ht="15.75" customHeight="1">
      <c r="B646" s="416"/>
    </row>
    <row r="647" spans="2:2" ht="15.75" customHeight="1">
      <c r="B647" s="416"/>
    </row>
    <row r="648" spans="2:2" ht="15.75" customHeight="1">
      <c r="B648" s="416"/>
    </row>
    <row r="649" spans="2:2" ht="15.75" customHeight="1">
      <c r="B649" s="416"/>
    </row>
    <row r="650" spans="2:2" ht="15.75" customHeight="1">
      <c r="B650" s="416"/>
    </row>
    <row r="651" spans="2:2" ht="15.75" customHeight="1">
      <c r="B651" s="416"/>
    </row>
    <row r="652" spans="2:2" ht="15.75" customHeight="1">
      <c r="B652" s="416"/>
    </row>
    <row r="653" spans="2:2" ht="15.75" customHeight="1">
      <c r="B653" s="416"/>
    </row>
    <row r="654" spans="2:2" ht="15.75" customHeight="1">
      <c r="B654" s="416"/>
    </row>
    <row r="655" spans="2:2" ht="15.75" customHeight="1">
      <c r="B655" s="416"/>
    </row>
    <row r="656" spans="2:2" ht="15.75" customHeight="1">
      <c r="B656" s="416"/>
    </row>
    <row r="657" spans="2:2" ht="15.75" customHeight="1">
      <c r="B657" s="416"/>
    </row>
    <row r="658" spans="2:2" ht="15.75" customHeight="1">
      <c r="B658" s="416"/>
    </row>
    <row r="659" spans="2:2" ht="15.75" customHeight="1">
      <c r="B659" s="416"/>
    </row>
    <row r="660" spans="2:2" ht="15.75" customHeight="1">
      <c r="B660" s="416"/>
    </row>
    <row r="661" spans="2:2" ht="15.75" customHeight="1">
      <c r="B661" s="416"/>
    </row>
    <row r="662" spans="2:2" ht="15.75" customHeight="1">
      <c r="B662" s="416"/>
    </row>
    <row r="663" spans="2:2" ht="15.75" customHeight="1">
      <c r="B663" s="416"/>
    </row>
    <row r="664" spans="2:2" ht="15.75" customHeight="1">
      <c r="B664" s="416"/>
    </row>
    <row r="665" spans="2:2" ht="15.75" customHeight="1">
      <c r="B665" s="416"/>
    </row>
    <row r="666" spans="2:2" ht="15.75" customHeight="1">
      <c r="B666" s="416"/>
    </row>
    <row r="667" spans="2:2" ht="15.75" customHeight="1">
      <c r="B667" s="416"/>
    </row>
    <row r="668" spans="2:2" ht="15.75" customHeight="1">
      <c r="B668" s="416"/>
    </row>
    <row r="669" spans="2:2" ht="15.75" customHeight="1">
      <c r="B669" s="416"/>
    </row>
    <row r="670" spans="2:2" ht="15.75" customHeight="1">
      <c r="B670" s="416"/>
    </row>
    <row r="671" spans="2:2" ht="15.75" customHeight="1">
      <c r="B671" s="416"/>
    </row>
    <row r="672" spans="2:2" ht="15.75" customHeight="1">
      <c r="B672" s="416"/>
    </row>
    <row r="673" spans="2:2" ht="15.75" customHeight="1">
      <c r="B673" s="416"/>
    </row>
    <row r="674" spans="2:2" ht="15.75" customHeight="1">
      <c r="B674" s="416"/>
    </row>
    <row r="675" spans="2:2" ht="15.75" customHeight="1">
      <c r="B675" s="416"/>
    </row>
    <row r="676" spans="2:2" ht="15.75" customHeight="1">
      <c r="B676" s="416"/>
    </row>
    <row r="677" spans="2:2" ht="15.75" customHeight="1">
      <c r="B677" s="416"/>
    </row>
    <row r="678" spans="2:2" ht="15.75" customHeight="1">
      <c r="B678" s="416"/>
    </row>
    <row r="679" spans="2:2" ht="15.75" customHeight="1">
      <c r="B679" s="416"/>
    </row>
    <row r="680" spans="2:2" ht="15.75" customHeight="1">
      <c r="B680" s="416"/>
    </row>
    <row r="681" spans="2:2" ht="15.75" customHeight="1">
      <c r="B681" s="416"/>
    </row>
    <row r="682" spans="2:2" ht="15.75" customHeight="1">
      <c r="B682" s="416"/>
    </row>
    <row r="683" spans="2:2" ht="15.75" customHeight="1">
      <c r="B683" s="416"/>
    </row>
    <row r="684" spans="2:2" ht="15.75" customHeight="1">
      <c r="B684" s="416"/>
    </row>
    <row r="685" spans="2:2" ht="15.75" customHeight="1">
      <c r="B685" s="416"/>
    </row>
    <row r="686" spans="2:2" ht="15.75" customHeight="1">
      <c r="B686" s="416"/>
    </row>
    <row r="687" spans="2:2" ht="15.75" customHeight="1">
      <c r="B687" s="416"/>
    </row>
    <row r="688" spans="2:2" ht="15.75" customHeight="1">
      <c r="B688" s="416"/>
    </row>
    <row r="689" spans="2:2" ht="15.75" customHeight="1">
      <c r="B689" s="416"/>
    </row>
    <row r="690" spans="2:2" ht="15.75" customHeight="1">
      <c r="B690" s="416"/>
    </row>
    <row r="691" spans="2:2" ht="15.75" customHeight="1">
      <c r="B691" s="416"/>
    </row>
    <row r="692" spans="2:2" ht="15.75" customHeight="1">
      <c r="B692" s="416"/>
    </row>
    <row r="693" spans="2:2" ht="15.75" customHeight="1">
      <c r="B693" s="416"/>
    </row>
    <row r="694" spans="2:2" ht="15.75" customHeight="1">
      <c r="B694" s="416"/>
    </row>
    <row r="695" spans="2:2" ht="15.75" customHeight="1">
      <c r="B695" s="416"/>
    </row>
    <row r="696" spans="2:2" ht="15.75" customHeight="1">
      <c r="B696" s="416"/>
    </row>
    <row r="697" spans="2:2" ht="15.75" customHeight="1">
      <c r="B697" s="416"/>
    </row>
    <row r="698" spans="2:2" ht="15.75" customHeight="1">
      <c r="B698" s="416"/>
    </row>
    <row r="699" spans="2:2" ht="15.75" customHeight="1">
      <c r="B699" s="416"/>
    </row>
    <row r="700" spans="2:2" ht="15.75" customHeight="1">
      <c r="B700" s="416"/>
    </row>
    <row r="701" spans="2:2" ht="15.75" customHeight="1">
      <c r="B701" s="416"/>
    </row>
    <row r="702" spans="2:2" ht="15.75" customHeight="1">
      <c r="B702" s="416"/>
    </row>
    <row r="703" spans="2:2" ht="15.75" customHeight="1">
      <c r="B703" s="416"/>
    </row>
    <row r="704" spans="2:2" ht="15.75" customHeight="1">
      <c r="B704" s="416"/>
    </row>
    <row r="705" spans="2:2" ht="15.75" customHeight="1">
      <c r="B705" s="416"/>
    </row>
    <row r="706" spans="2:2" ht="15.75" customHeight="1">
      <c r="B706" s="416"/>
    </row>
    <row r="707" spans="2:2" ht="15.75" customHeight="1">
      <c r="B707" s="416"/>
    </row>
    <row r="708" spans="2:2" ht="15.75" customHeight="1">
      <c r="B708" s="416"/>
    </row>
    <row r="709" spans="2:2" ht="15.75" customHeight="1">
      <c r="B709" s="416"/>
    </row>
    <row r="710" spans="2:2" ht="15.75" customHeight="1">
      <c r="B710" s="416"/>
    </row>
    <row r="711" spans="2:2" ht="15.75" customHeight="1">
      <c r="B711" s="416"/>
    </row>
    <row r="712" spans="2:2" ht="15.75" customHeight="1">
      <c r="B712" s="416"/>
    </row>
    <row r="713" spans="2:2" ht="15.75" customHeight="1">
      <c r="B713" s="416"/>
    </row>
    <row r="714" spans="2:2" ht="15.75" customHeight="1">
      <c r="B714" s="416"/>
    </row>
    <row r="715" spans="2:2" ht="15.75" customHeight="1">
      <c r="B715" s="416"/>
    </row>
    <row r="716" spans="2:2" ht="15.75" customHeight="1">
      <c r="B716" s="416"/>
    </row>
    <row r="717" spans="2:2" ht="15.75" customHeight="1">
      <c r="B717" s="416"/>
    </row>
    <row r="718" spans="2:2" ht="15.75" customHeight="1">
      <c r="B718" s="416"/>
    </row>
    <row r="719" spans="2:2" ht="15.75" customHeight="1">
      <c r="B719" s="416"/>
    </row>
    <row r="720" spans="2:2" ht="15.75" customHeight="1">
      <c r="B720" s="416"/>
    </row>
    <row r="721" spans="2:2" ht="15.75" customHeight="1">
      <c r="B721" s="416"/>
    </row>
    <row r="722" spans="2:2" ht="15.75" customHeight="1">
      <c r="B722" s="416"/>
    </row>
    <row r="723" spans="2:2" ht="15.75" customHeight="1">
      <c r="B723" s="416"/>
    </row>
    <row r="724" spans="2:2" ht="15.75" customHeight="1">
      <c r="B724" s="416"/>
    </row>
    <row r="725" spans="2:2" ht="15.75" customHeight="1">
      <c r="B725" s="416"/>
    </row>
    <row r="726" spans="2:2" ht="15.75" customHeight="1">
      <c r="B726" s="416"/>
    </row>
    <row r="727" spans="2:2" ht="15.75" customHeight="1">
      <c r="B727" s="416"/>
    </row>
    <row r="728" spans="2:2" ht="15.75" customHeight="1">
      <c r="B728" s="416"/>
    </row>
    <row r="729" spans="2:2" ht="15.75" customHeight="1">
      <c r="B729" s="416"/>
    </row>
    <row r="730" spans="2:2" ht="15.75" customHeight="1">
      <c r="B730" s="416"/>
    </row>
    <row r="731" spans="2:2" ht="15.75" customHeight="1">
      <c r="B731" s="416"/>
    </row>
    <row r="732" spans="2:2" ht="15.75" customHeight="1">
      <c r="B732" s="416"/>
    </row>
    <row r="733" spans="2:2" ht="15.75" customHeight="1">
      <c r="B733" s="416"/>
    </row>
    <row r="734" spans="2:2" ht="15.75" customHeight="1">
      <c r="B734" s="416"/>
    </row>
    <row r="735" spans="2:2" ht="15.75" customHeight="1">
      <c r="B735" s="416"/>
    </row>
    <row r="736" spans="2:2" ht="15.75" customHeight="1">
      <c r="B736" s="416"/>
    </row>
    <row r="737" spans="2:2" ht="15.75" customHeight="1">
      <c r="B737" s="416"/>
    </row>
    <row r="738" spans="2:2" ht="15.75" customHeight="1">
      <c r="B738" s="416"/>
    </row>
    <row r="739" spans="2:2" ht="15.75" customHeight="1">
      <c r="B739" s="416"/>
    </row>
    <row r="740" spans="2:2" ht="15.75" customHeight="1">
      <c r="B740" s="416"/>
    </row>
    <row r="741" spans="2:2" ht="15.75" customHeight="1">
      <c r="B741" s="416"/>
    </row>
    <row r="742" spans="2:2" ht="15.75" customHeight="1">
      <c r="B742" s="416"/>
    </row>
    <row r="743" spans="2:2" ht="15.75" customHeight="1">
      <c r="B743" s="416"/>
    </row>
    <row r="744" spans="2:2" ht="15.75" customHeight="1">
      <c r="B744" s="416"/>
    </row>
    <row r="745" spans="2:2" ht="15.75" customHeight="1">
      <c r="B745" s="416"/>
    </row>
    <row r="746" spans="2:2" ht="15.75" customHeight="1">
      <c r="B746" s="416"/>
    </row>
    <row r="747" spans="2:2" ht="15.75" customHeight="1">
      <c r="B747" s="416"/>
    </row>
    <row r="748" spans="2:2" ht="15.75" customHeight="1">
      <c r="B748" s="416"/>
    </row>
    <row r="749" spans="2:2" ht="15.75" customHeight="1">
      <c r="B749" s="416"/>
    </row>
    <row r="750" spans="2:2" ht="15.75" customHeight="1">
      <c r="B750" s="416"/>
    </row>
    <row r="751" spans="2:2" ht="15.75" customHeight="1">
      <c r="B751" s="416"/>
    </row>
    <row r="752" spans="2:2" ht="15.75" customHeight="1">
      <c r="B752" s="416"/>
    </row>
    <row r="753" spans="2:2" ht="15.75" customHeight="1">
      <c r="B753" s="416"/>
    </row>
    <row r="754" spans="2:2" ht="15.75" customHeight="1">
      <c r="B754" s="416"/>
    </row>
    <row r="755" spans="2:2" ht="15.75" customHeight="1">
      <c r="B755" s="416"/>
    </row>
    <row r="756" spans="2:2" ht="15.75" customHeight="1">
      <c r="B756" s="416"/>
    </row>
    <row r="757" spans="2:2" ht="15.75" customHeight="1">
      <c r="B757" s="416"/>
    </row>
    <row r="758" spans="2:2" ht="15.75" customHeight="1">
      <c r="B758" s="416"/>
    </row>
    <row r="759" spans="2:2" ht="15.75" customHeight="1">
      <c r="B759" s="416"/>
    </row>
    <row r="760" spans="2:2" ht="15.75" customHeight="1">
      <c r="B760" s="416"/>
    </row>
    <row r="761" spans="2:2" ht="15.75" customHeight="1">
      <c r="B761" s="416"/>
    </row>
    <row r="762" spans="2:2" ht="15.75" customHeight="1">
      <c r="B762" s="416"/>
    </row>
    <row r="763" spans="2:2" ht="15.75" customHeight="1">
      <c r="B763" s="416"/>
    </row>
    <row r="764" spans="2:2" ht="15.75" customHeight="1">
      <c r="B764" s="416"/>
    </row>
    <row r="765" spans="2:2" ht="15.75" customHeight="1">
      <c r="B765" s="416"/>
    </row>
    <row r="766" spans="2:2" ht="15.75" customHeight="1">
      <c r="B766" s="416"/>
    </row>
    <row r="767" spans="2:2" ht="15.75" customHeight="1">
      <c r="B767" s="416"/>
    </row>
    <row r="768" spans="2:2" ht="15.75" customHeight="1">
      <c r="B768" s="416"/>
    </row>
    <row r="769" spans="2:2" ht="15.75" customHeight="1">
      <c r="B769" s="416"/>
    </row>
    <row r="770" spans="2:2" ht="15.75" customHeight="1">
      <c r="B770" s="416"/>
    </row>
    <row r="771" spans="2:2" ht="15.75" customHeight="1">
      <c r="B771" s="416"/>
    </row>
    <row r="772" spans="2:2" ht="15.75" customHeight="1">
      <c r="B772" s="416"/>
    </row>
    <row r="773" spans="2:2" ht="15.75" customHeight="1">
      <c r="B773" s="416"/>
    </row>
    <row r="774" spans="2:2" ht="15.75" customHeight="1">
      <c r="B774" s="416"/>
    </row>
    <row r="775" spans="2:2" ht="15.75" customHeight="1">
      <c r="B775" s="416"/>
    </row>
    <row r="776" spans="2:2" ht="15.75" customHeight="1">
      <c r="B776" s="416"/>
    </row>
    <row r="777" spans="2:2" ht="15.75" customHeight="1">
      <c r="B777" s="416"/>
    </row>
    <row r="778" spans="2:2" ht="15.75" customHeight="1">
      <c r="B778" s="416"/>
    </row>
    <row r="779" spans="2:2" ht="15.75" customHeight="1">
      <c r="B779" s="416"/>
    </row>
    <row r="780" spans="2:2" ht="15.75" customHeight="1">
      <c r="B780" s="416"/>
    </row>
    <row r="781" spans="2:2" ht="15.75" customHeight="1">
      <c r="B781" s="416"/>
    </row>
    <row r="782" spans="2:2" ht="15.75" customHeight="1">
      <c r="B782" s="416"/>
    </row>
    <row r="783" spans="2:2" ht="15.75" customHeight="1">
      <c r="B783" s="416"/>
    </row>
    <row r="784" spans="2:2" ht="15.75" customHeight="1">
      <c r="B784" s="416"/>
    </row>
    <row r="785" spans="2:2" ht="15.75" customHeight="1">
      <c r="B785" s="416"/>
    </row>
    <row r="786" spans="2:2" ht="15.75" customHeight="1">
      <c r="B786" s="416"/>
    </row>
    <row r="787" spans="2:2" ht="15.75" customHeight="1">
      <c r="B787" s="416"/>
    </row>
    <row r="788" spans="2:2" ht="15.75" customHeight="1">
      <c r="B788" s="416"/>
    </row>
    <row r="789" spans="2:2" ht="15.75" customHeight="1">
      <c r="B789" s="416"/>
    </row>
    <row r="790" spans="2:2" ht="15.75" customHeight="1">
      <c r="B790" s="416"/>
    </row>
    <row r="791" spans="2:2" ht="15.75" customHeight="1">
      <c r="B791" s="416"/>
    </row>
    <row r="792" spans="2:2" ht="15.75" customHeight="1">
      <c r="B792" s="416"/>
    </row>
    <row r="793" spans="2:2" ht="15.75" customHeight="1">
      <c r="B793" s="416"/>
    </row>
    <row r="794" spans="2:2" ht="15.75" customHeight="1">
      <c r="B794" s="416"/>
    </row>
    <row r="795" spans="2:2" ht="15.75" customHeight="1">
      <c r="B795" s="416"/>
    </row>
    <row r="796" spans="2:2" ht="15.75" customHeight="1">
      <c r="B796" s="416"/>
    </row>
    <row r="797" spans="2:2" ht="15.75" customHeight="1">
      <c r="B797" s="416"/>
    </row>
    <row r="798" spans="2:2" ht="15.75" customHeight="1">
      <c r="B798" s="416"/>
    </row>
    <row r="799" spans="2:2" ht="15.75" customHeight="1">
      <c r="B799" s="416"/>
    </row>
    <row r="800" spans="2:2" ht="15.75" customHeight="1">
      <c r="B800" s="416"/>
    </row>
    <row r="801" spans="2:2" ht="15.75" customHeight="1">
      <c r="B801" s="416"/>
    </row>
    <row r="802" spans="2:2" ht="15.75" customHeight="1">
      <c r="B802" s="416"/>
    </row>
    <row r="803" spans="2:2" ht="15.75" customHeight="1">
      <c r="B803" s="416"/>
    </row>
    <row r="804" spans="2:2" ht="15.75" customHeight="1">
      <c r="B804" s="416"/>
    </row>
    <row r="805" spans="2:2" ht="15.75" customHeight="1">
      <c r="B805" s="416"/>
    </row>
    <row r="806" spans="2:2" ht="15.75" customHeight="1">
      <c r="B806" s="416"/>
    </row>
    <row r="807" spans="2:2" ht="15.75" customHeight="1">
      <c r="B807" s="416"/>
    </row>
    <row r="808" spans="2:2" ht="15.75" customHeight="1">
      <c r="B808" s="416"/>
    </row>
    <row r="809" spans="2:2" ht="15.75" customHeight="1">
      <c r="B809" s="416"/>
    </row>
    <row r="810" spans="2:2" ht="15.75" customHeight="1">
      <c r="B810" s="416"/>
    </row>
    <row r="811" spans="2:2" ht="15.75" customHeight="1">
      <c r="B811" s="416"/>
    </row>
    <row r="812" spans="2:2" ht="15.75" customHeight="1">
      <c r="B812" s="416"/>
    </row>
    <row r="813" spans="2:2" ht="15.75" customHeight="1">
      <c r="B813" s="416"/>
    </row>
    <row r="814" spans="2:2" ht="15.75" customHeight="1">
      <c r="B814" s="416"/>
    </row>
    <row r="815" spans="2:2" ht="15.75" customHeight="1">
      <c r="B815" s="416"/>
    </row>
    <row r="816" spans="2:2" ht="15.75" customHeight="1">
      <c r="B816" s="416"/>
    </row>
    <row r="817" spans="2:2" ht="15.75" customHeight="1">
      <c r="B817" s="416"/>
    </row>
    <row r="818" spans="2:2" ht="15.75" customHeight="1">
      <c r="B818" s="416"/>
    </row>
    <row r="819" spans="2:2" ht="15.75" customHeight="1">
      <c r="B819" s="416"/>
    </row>
    <row r="820" spans="2:2" ht="15.75" customHeight="1">
      <c r="B820" s="416"/>
    </row>
    <row r="821" spans="2:2" ht="15.75" customHeight="1">
      <c r="B821" s="416"/>
    </row>
    <row r="822" spans="2:2" ht="15.75" customHeight="1">
      <c r="B822" s="416"/>
    </row>
    <row r="823" spans="2:2" ht="15.75" customHeight="1">
      <c r="B823" s="416"/>
    </row>
    <row r="824" spans="2:2" ht="15.75" customHeight="1">
      <c r="B824" s="416"/>
    </row>
    <row r="825" spans="2:2" ht="15.75" customHeight="1">
      <c r="B825" s="416"/>
    </row>
    <row r="826" spans="2:2" ht="15.75" customHeight="1">
      <c r="B826" s="416"/>
    </row>
    <row r="827" spans="2:2" ht="15.75" customHeight="1">
      <c r="B827" s="416"/>
    </row>
    <row r="828" spans="2:2" ht="15.75" customHeight="1">
      <c r="B828" s="416"/>
    </row>
    <row r="829" spans="2:2" ht="15.75" customHeight="1">
      <c r="B829" s="416"/>
    </row>
    <row r="830" spans="2:2" ht="15.75" customHeight="1">
      <c r="B830" s="416"/>
    </row>
    <row r="831" spans="2:2" ht="15.75" customHeight="1">
      <c r="B831" s="416"/>
    </row>
    <row r="832" spans="2:2" ht="15.75" customHeight="1">
      <c r="B832" s="416"/>
    </row>
    <row r="833" spans="2:2" ht="15.75" customHeight="1">
      <c r="B833" s="416"/>
    </row>
    <row r="834" spans="2:2" ht="15.75" customHeight="1">
      <c r="B834" s="416"/>
    </row>
    <row r="835" spans="2:2" ht="15.75" customHeight="1">
      <c r="B835" s="416"/>
    </row>
    <row r="836" spans="2:2" ht="15.75" customHeight="1">
      <c r="B836" s="416"/>
    </row>
    <row r="837" spans="2:2" ht="15.75" customHeight="1">
      <c r="B837" s="416"/>
    </row>
    <row r="838" spans="2:2" ht="15.75" customHeight="1">
      <c r="B838" s="416"/>
    </row>
    <row r="839" spans="2:2" ht="15.75" customHeight="1">
      <c r="B839" s="416"/>
    </row>
    <row r="840" spans="2:2" ht="15.75" customHeight="1">
      <c r="B840" s="416"/>
    </row>
    <row r="841" spans="2:2" ht="15.75" customHeight="1">
      <c r="B841" s="416"/>
    </row>
    <row r="842" spans="2:2" ht="15.75" customHeight="1">
      <c r="B842" s="416"/>
    </row>
    <row r="843" spans="2:2" ht="15.75" customHeight="1">
      <c r="B843" s="416"/>
    </row>
    <row r="844" spans="2:2" ht="15.75" customHeight="1">
      <c r="B844" s="416"/>
    </row>
    <row r="845" spans="2:2" ht="15.75" customHeight="1">
      <c r="B845" s="416"/>
    </row>
    <row r="846" spans="2:2" ht="15.75" customHeight="1">
      <c r="B846" s="416"/>
    </row>
    <row r="847" spans="2:2" ht="15.75" customHeight="1">
      <c r="B847" s="416"/>
    </row>
    <row r="848" spans="2:2" ht="15.75" customHeight="1">
      <c r="B848" s="416"/>
    </row>
    <row r="849" spans="2:2" ht="15.75" customHeight="1">
      <c r="B849" s="416"/>
    </row>
    <row r="850" spans="2:2" ht="15.75" customHeight="1">
      <c r="B850" s="416"/>
    </row>
    <row r="851" spans="2:2" ht="15.75" customHeight="1">
      <c r="B851" s="416"/>
    </row>
    <row r="852" spans="2:2" ht="15.75" customHeight="1">
      <c r="B852" s="416"/>
    </row>
    <row r="853" spans="2:2" ht="15.75" customHeight="1">
      <c r="B853" s="416"/>
    </row>
    <row r="854" spans="2:2" ht="15.75" customHeight="1">
      <c r="B854" s="416"/>
    </row>
    <row r="855" spans="2:2" ht="15.75" customHeight="1">
      <c r="B855" s="416"/>
    </row>
    <row r="856" spans="2:2" ht="15.75" customHeight="1">
      <c r="B856" s="416"/>
    </row>
    <row r="857" spans="2:2" ht="15.75" customHeight="1">
      <c r="B857" s="416"/>
    </row>
    <row r="858" spans="2:2" ht="15.75" customHeight="1">
      <c r="B858" s="416"/>
    </row>
    <row r="859" spans="2:2" ht="15.75" customHeight="1">
      <c r="B859" s="416"/>
    </row>
    <row r="860" spans="2:2" ht="15.75" customHeight="1">
      <c r="B860" s="416"/>
    </row>
    <row r="861" spans="2:2" ht="15.75" customHeight="1">
      <c r="B861" s="416"/>
    </row>
    <row r="862" spans="2:2" ht="15.75" customHeight="1">
      <c r="B862" s="416"/>
    </row>
    <row r="863" spans="2:2" ht="15.75" customHeight="1">
      <c r="B863" s="416"/>
    </row>
    <row r="864" spans="2:2" ht="15.75" customHeight="1">
      <c r="B864" s="416"/>
    </row>
    <row r="865" spans="2:2" ht="15.75" customHeight="1">
      <c r="B865" s="416"/>
    </row>
    <row r="866" spans="2:2" ht="15.75" customHeight="1">
      <c r="B866" s="416"/>
    </row>
    <row r="867" spans="2:2" ht="15.75" customHeight="1">
      <c r="B867" s="416"/>
    </row>
    <row r="868" spans="2:2" ht="15.75" customHeight="1">
      <c r="B868" s="416"/>
    </row>
    <row r="869" spans="2:2" ht="15.75" customHeight="1">
      <c r="B869" s="416"/>
    </row>
    <row r="870" spans="2:2" ht="15.75" customHeight="1">
      <c r="B870" s="416"/>
    </row>
    <row r="871" spans="2:2" ht="15.75" customHeight="1">
      <c r="B871" s="416"/>
    </row>
    <row r="872" spans="2:2" ht="15.75" customHeight="1">
      <c r="B872" s="416"/>
    </row>
    <row r="873" spans="2:2" ht="15.75" customHeight="1">
      <c r="B873" s="416"/>
    </row>
    <row r="874" spans="2:2" ht="15.75" customHeight="1">
      <c r="B874" s="416"/>
    </row>
    <row r="875" spans="2:2" ht="15.75" customHeight="1">
      <c r="B875" s="416"/>
    </row>
    <row r="876" spans="2:2" ht="15.75" customHeight="1">
      <c r="B876" s="416"/>
    </row>
    <row r="877" spans="2:2" ht="15.75" customHeight="1">
      <c r="B877" s="416"/>
    </row>
    <row r="878" spans="2:2" ht="15.75" customHeight="1">
      <c r="B878" s="416"/>
    </row>
    <row r="879" spans="2:2" ht="15.75" customHeight="1">
      <c r="B879" s="416"/>
    </row>
    <row r="880" spans="2:2" ht="15.75" customHeight="1">
      <c r="B880" s="416"/>
    </row>
    <row r="881" spans="2:2" ht="15.75" customHeight="1">
      <c r="B881" s="416"/>
    </row>
    <row r="882" spans="2:2" ht="15.75" customHeight="1">
      <c r="B882" s="416"/>
    </row>
    <row r="883" spans="2:2" ht="15.75" customHeight="1">
      <c r="B883" s="416"/>
    </row>
    <row r="884" spans="2:2" ht="15.75" customHeight="1">
      <c r="B884" s="416"/>
    </row>
    <row r="885" spans="2:2" ht="15.75" customHeight="1">
      <c r="B885" s="416"/>
    </row>
    <row r="886" spans="2:2" ht="15.75" customHeight="1">
      <c r="B886" s="416"/>
    </row>
    <row r="887" spans="2:2" ht="15.75" customHeight="1">
      <c r="B887" s="416"/>
    </row>
    <row r="888" spans="2:2" ht="15.75" customHeight="1">
      <c r="B888" s="416"/>
    </row>
    <row r="889" spans="2:2" ht="15.75" customHeight="1">
      <c r="B889" s="416"/>
    </row>
    <row r="890" spans="2:2" ht="15.75" customHeight="1">
      <c r="B890" s="416"/>
    </row>
    <row r="891" spans="2:2" ht="15.75" customHeight="1">
      <c r="B891" s="416"/>
    </row>
    <row r="892" spans="2:2" ht="15.75" customHeight="1">
      <c r="B892" s="416"/>
    </row>
    <row r="893" spans="2:2" ht="15.75" customHeight="1">
      <c r="B893" s="416"/>
    </row>
    <row r="894" spans="2:2" ht="15.75" customHeight="1">
      <c r="B894" s="416"/>
    </row>
    <row r="895" spans="2:2" ht="15.75" customHeight="1">
      <c r="B895" s="416"/>
    </row>
    <row r="896" spans="2:2" ht="15.75" customHeight="1">
      <c r="B896" s="416"/>
    </row>
    <row r="897" spans="2:2" ht="15.75" customHeight="1">
      <c r="B897" s="416"/>
    </row>
    <row r="898" spans="2:2" ht="15.75" customHeight="1">
      <c r="B898" s="416"/>
    </row>
    <row r="899" spans="2:2" ht="15.75" customHeight="1">
      <c r="B899" s="416"/>
    </row>
    <row r="900" spans="2:2" ht="15.75" customHeight="1">
      <c r="B900" s="416"/>
    </row>
    <row r="901" spans="2:2" ht="15.75" customHeight="1">
      <c r="B901" s="416"/>
    </row>
    <row r="902" spans="2:2" ht="15.75" customHeight="1">
      <c r="B902" s="416"/>
    </row>
    <row r="903" spans="2:2" ht="15.75" customHeight="1">
      <c r="B903" s="416"/>
    </row>
    <row r="904" spans="2:2" ht="15.75" customHeight="1">
      <c r="B904" s="416"/>
    </row>
    <row r="905" spans="2:2" ht="15.75" customHeight="1">
      <c r="B905" s="416"/>
    </row>
    <row r="906" spans="2:2" ht="15.75" customHeight="1">
      <c r="B906" s="416"/>
    </row>
    <row r="907" spans="2:2" ht="15.75" customHeight="1">
      <c r="B907" s="416"/>
    </row>
    <row r="908" spans="2:2" ht="15.75" customHeight="1">
      <c r="B908" s="416"/>
    </row>
    <row r="909" spans="2:2" ht="15.75" customHeight="1">
      <c r="B909" s="416"/>
    </row>
    <row r="910" spans="2:2" ht="15.75" customHeight="1">
      <c r="B910" s="416"/>
    </row>
    <row r="911" spans="2:2" ht="15.75" customHeight="1">
      <c r="B911" s="416"/>
    </row>
    <row r="912" spans="2:2" ht="15.75" customHeight="1">
      <c r="B912" s="416"/>
    </row>
    <row r="913" spans="2:2" ht="15.75" customHeight="1">
      <c r="B913" s="416"/>
    </row>
    <row r="914" spans="2:2" ht="15.75" customHeight="1">
      <c r="B914" s="416"/>
    </row>
    <row r="915" spans="2:2" ht="15.75" customHeight="1">
      <c r="B915" s="416"/>
    </row>
    <row r="916" spans="2:2" ht="15.75" customHeight="1">
      <c r="B916" s="416"/>
    </row>
    <row r="917" spans="2:2" ht="15.75" customHeight="1">
      <c r="B917" s="416"/>
    </row>
    <row r="918" spans="2:2" ht="15.75" customHeight="1">
      <c r="B918" s="416"/>
    </row>
    <row r="919" spans="2:2" ht="15.75" customHeight="1">
      <c r="B919" s="416"/>
    </row>
    <row r="920" spans="2:2" ht="15.75" customHeight="1">
      <c r="B920" s="416"/>
    </row>
    <row r="921" spans="2:2" ht="15.75" customHeight="1">
      <c r="B921" s="416"/>
    </row>
    <row r="922" spans="2:2" ht="15.75" customHeight="1">
      <c r="B922" s="416"/>
    </row>
    <row r="923" spans="2:2" ht="15.75" customHeight="1">
      <c r="B923" s="416"/>
    </row>
    <row r="924" spans="2:2" ht="15.75" customHeight="1">
      <c r="B924" s="416"/>
    </row>
    <row r="925" spans="2:2" ht="15.75" customHeight="1">
      <c r="B925" s="416"/>
    </row>
    <row r="926" spans="2:2" ht="15.75" customHeight="1">
      <c r="B926" s="416"/>
    </row>
    <row r="927" spans="2:2" ht="15.75" customHeight="1">
      <c r="B927" s="416"/>
    </row>
    <row r="928" spans="2:2" ht="15.75" customHeight="1">
      <c r="B928" s="416"/>
    </row>
    <row r="929" spans="2:2" ht="15.75" customHeight="1">
      <c r="B929" s="416"/>
    </row>
    <row r="930" spans="2:2" ht="15.75" customHeight="1">
      <c r="B930" s="416"/>
    </row>
    <row r="931" spans="2:2" ht="15.75" customHeight="1">
      <c r="B931" s="416"/>
    </row>
    <row r="932" spans="2:2" ht="15.75" customHeight="1">
      <c r="B932" s="416"/>
    </row>
    <row r="933" spans="2:2" ht="15.75" customHeight="1">
      <c r="B933" s="416"/>
    </row>
    <row r="934" spans="2:2" ht="15.75" customHeight="1">
      <c r="B934" s="416"/>
    </row>
    <row r="935" spans="2:2" ht="15.75" customHeight="1">
      <c r="B935" s="416"/>
    </row>
    <row r="936" spans="2:2" ht="15.75" customHeight="1">
      <c r="B936" s="416"/>
    </row>
    <row r="937" spans="2:2" ht="15.75" customHeight="1">
      <c r="B937" s="416"/>
    </row>
    <row r="938" spans="2:2" ht="15.75" customHeight="1">
      <c r="B938" s="416"/>
    </row>
    <row r="939" spans="2:2" ht="15.75" customHeight="1">
      <c r="B939" s="416"/>
    </row>
    <row r="940" spans="2:2" ht="15.75" customHeight="1">
      <c r="B940" s="416"/>
    </row>
    <row r="941" spans="2:2" ht="15.75" customHeight="1">
      <c r="B941" s="416"/>
    </row>
    <row r="942" spans="2:2" ht="15.75" customHeight="1">
      <c r="B942" s="416"/>
    </row>
    <row r="943" spans="2:2" ht="15.75" customHeight="1">
      <c r="B943" s="416"/>
    </row>
    <row r="944" spans="2:2" ht="15.75" customHeight="1">
      <c r="B944" s="416"/>
    </row>
    <row r="945" spans="2:2" ht="15.75" customHeight="1">
      <c r="B945" s="416"/>
    </row>
    <row r="946" spans="2:2" ht="15.75" customHeight="1">
      <c r="B946" s="416"/>
    </row>
    <row r="947" spans="2:2" ht="15.75" customHeight="1">
      <c r="B947" s="416"/>
    </row>
    <row r="948" spans="2:2" ht="15.75" customHeight="1">
      <c r="B948" s="416"/>
    </row>
    <row r="949" spans="2:2" ht="15.75" customHeight="1">
      <c r="B949" s="416"/>
    </row>
    <row r="950" spans="2:2" ht="15.75" customHeight="1">
      <c r="B950" s="416"/>
    </row>
    <row r="951" spans="2:2" ht="15.75" customHeight="1">
      <c r="B951" s="416"/>
    </row>
    <row r="952" spans="2:2" ht="15.75" customHeight="1">
      <c r="B952" s="416"/>
    </row>
    <row r="953" spans="2:2" ht="15.75" customHeight="1">
      <c r="B953" s="416"/>
    </row>
    <row r="954" spans="2:2" ht="15.75" customHeight="1">
      <c r="B954" s="416"/>
    </row>
    <row r="955" spans="2:2" ht="15.75" customHeight="1">
      <c r="B955" s="416"/>
    </row>
    <row r="956" spans="2:2" ht="15.75" customHeight="1">
      <c r="B956" s="416"/>
    </row>
    <row r="957" spans="2:2" ht="15.75" customHeight="1">
      <c r="B957" s="416"/>
    </row>
    <row r="958" spans="2:2" ht="15.75" customHeight="1">
      <c r="B958" s="416"/>
    </row>
    <row r="959" spans="2:2" ht="15.75" customHeight="1">
      <c r="B959" s="416"/>
    </row>
    <row r="960" spans="2:2" ht="15.75" customHeight="1">
      <c r="B960" s="416"/>
    </row>
    <row r="961" spans="2:2" ht="15.75" customHeight="1">
      <c r="B961" s="416"/>
    </row>
    <row r="962" spans="2:2" ht="15.75" customHeight="1">
      <c r="B962" s="416"/>
    </row>
    <row r="963" spans="2:2" ht="15.75" customHeight="1">
      <c r="B963" s="416"/>
    </row>
    <row r="964" spans="2:2" ht="15.75" customHeight="1">
      <c r="B964" s="416"/>
    </row>
    <row r="965" spans="2:2" ht="15.75" customHeight="1">
      <c r="B965" s="416"/>
    </row>
    <row r="966" spans="2:2" ht="15.75" customHeight="1">
      <c r="B966" s="416"/>
    </row>
    <row r="967" spans="2:2" ht="15.75" customHeight="1">
      <c r="B967" s="416"/>
    </row>
    <row r="968" spans="2:2" ht="15.75" customHeight="1">
      <c r="B968" s="416"/>
    </row>
    <row r="969" spans="2:2" ht="15.75" customHeight="1">
      <c r="B969" s="416"/>
    </row>
    <row r="970" spans="2:2" ht="15.75" customHeight="1">
      <c r="B970" s="416"/>
    </row>
    <row r="971" spans="2:2" ht="15.75" customHeight="1">
      <c r="B971" s="416"/>
    </row>
    <row r="972" spans="2:2" ht="15.75" customHeight="1">
      <c r="B972" s="416"/>
    </row>
    <row r="973" spans="2:2" ht="15.75" customHeight="1">
      <c r="B973" s="416"/>
    </row>
    <row r="974" spans="2:2" ht="15.75" customHeight="1">
      <c r="B974" s="416"/>
    </row>
    <row r="975" spans="2:2" ht="15.75" customHeight="1">
      <c r="B975" s="416"/>
    </row>
    <row r="976" spans="2:2" ht="15.75" customHeight="1">
      <c r="B976" s="416"/>
    </row>
    <row r="977" spans="2:2" ht="15.75" customHeight="1">
      <c r="B977" s="416"/>
    </row>
    <row r="978" spans="2:2" ht="15.75" customHeight="1">
      <c r="B978" s="416"/>
    </row>
    <row r="979" spans="2:2" ht="15.75" customHeight="1">
      <c r="B979" s="416"/>
    </row>
    <row r="980" spans="2:2" ht="15.75" customHeight="1">
      <c r="B980" s="416"/>
    </row>
    <row r="981" spans="2:2" ht="15.75" customHeight="1">
      <c r="B981" s="416"/>
    </row>
    <row r="982" spans="2:2" ht="15.75" customHeight="1">
      <c r="B982" s="416"/>
    </row>
    <row r="983" spans="2:2" ht="15.75" customHeight="1">
      <c r="B983" s="416"/>
    </row>
    <row r="984" spans="2:2" ht="15.75" customHeight="1">
      <c r="B984" s="416"/>
    </row>
    <row r="985" spans="2:2" ht="15.75" customHeight="1">
      <c r="B985" s="416"/>
    </row>
    <row r="986" spans="2:2" ht="15.75" customHeight="1">
      <c r="B986" s="416"/>
    </row>
    <row r="987" spans="2:2" ht="15.75" customHeight="1">
      <c r="B987" s="416"/>
    </row>
    <row r="988" spans="2:2" ht="15.75" customHeight="1">
      <c r="B988" s="416"/>
    </row>
    <row r="989" spans="2:2" ht="15.75" customHeight="1">
      <c r="B989" s="416"/>
    </row>
    <row r="990" spans="2:2" ht="15.75" customHeight="1">
      <c r="B990" s="416"/>
    </row>
    <row r="991" spans="2:2" ht="15.75" customHeight="1">
      <c r="B991" s="416"/>
    </row>
    <row r="992" spans="2:2" ht="15.75" customHeight="1">
      <c r="B992" s="416"/>
    </row>
    <row r="993" spans="2:2" ht="15.75" customHeight="1">
      <c r="B993" s="416"/>
    </row>
    <row r="994" spans="2:2" ht="15.75" customHeight="1">
      <c r="B994" s="416"/>
    </row>
    <row r="995" spans="2:2" ht="15.75" customHeight="1">
      <c r="B995" s="416"/>
    </row>
    <row r="996" spans="2:2" ht="15.75" customHeight="1">
      <c r="B996" s="416"/>
    </row>
    <row r="997" spans="2:2" ht="15.75" customHeight="1">
      <c r="B997" s="416"/>
    </row>
    <row r="998" spans="2:2" ht="15.75" customHeight="1">
      <c r="B998" s="416"/>
    </row>
    <row r="999" spans="2:2" ht="15.75" customHeight="1">
      <c r="B999" s="416"/>
    </row>
    <row r="1000" spans="2:2" ht="15.75" customHeight="1">
      <c r="B1000" s="416"/>
    </row>
  </sheetData>
  <mergeCells count="6">
    <mergeCell ref="B8:C8"/>
    <mergeCell ref="B2:C2"/>
    <mergeCell ref="B4:C4"/>
    <mergeCell ref="B5:C5"/>
    <mergeCell ref="B6:C6"/>
    <mergeCell ref="B7:C7"/>
  </mergeCells>
  <printOptions horizontalCentered="1"/>
  <pageMargins left="1.1023622047244095" right="0.70866141732283472" top="0.55118110236220474" bottom="0.55118110236220474" header="0" footer="0"/>
  <pageSetup paperSize="9" fitToHeight="0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C1000"/>
  <sheetViews>
    <sheetView workbookViewId="0"/>
  </sheetViews>
  <sheetFormatPr defaultColWidth="14.42578125" defaultRowHeight="15" customHeight="1"/>
  <cols>
    <col min="1" max="1" width="8.7109375" customWidth="1"/>
    <col min="2" max="2" width="143.42578125" customWidth="1"/>
    <col min="3" max="3" width="17.28515625" customWidth="1"/>
    <col min="4" max="26" width="8.7109375" customWidth="1"/>
  </cols>
  <sheetData>
    <row r="2" spans="1:3">
      <c r="A2" s="406">
        <v>1</v>
      </c>
      <c r="B2" s="434" t="s">
        <v>1440</v>
      </c>
      <c r="C2" s="435" t="s">
        <v>30</v>
      </c>
    </row>
    <row r="3" spans="1:3">
      <c r="A3" s="406">
        <v>2</v>
      </c>
      <c r="B3" s="413" t="s">
        <v>99</v>
      </c>
      <c r="C3" s="436" t="s">
        <v>30</v>
      </c>
    </row>
    <row r="4" spans="1:3">
      <c r="A4" s="406">
        <v>3</v>
      </c>
      <c r="B4" s="413" t="s">
        <v>1442</v>
      </c>
      <c r="C4" s="436" t="s">
        <v>148</v>
      </c>
    </row>
    <row r="5" spans="1:3">
      <c r="A5" s="406">
        <v>4</v>
      </c>
      <c r="B5" s="434" t="s">
        <v>1446</v>
      </c>
      <c r="C5" s="435" t="s">
        <v>192</v>
      </c>
    </row>
    <row r="6" spans="1:3">
      <c r="A6" s="406">
        <v>5</v>
      </c>
      <c r="B6" s="434" t="s">
        <v>1572</v>
      </c>
      <c r="C6" s="435" t="s">
        <v>192</v>
      </c>
    </row>
    <row r="7" spans="1:3">
      <c r="A7" s="406">
        <v>6</v>
      </c>
      <c r="B7" s="437" t="s">
        <v>1357</v>
      </c>
      <c r="C7" s="438" t="s">
        <v>303</v>
      </c>
    </row>
    <row r="8" spans="1:3">
      <c r="A8" s="406">
        <v>7</v>
      </c>
      <c r="B8" s="434" t="s">
        <v>1447</v>
      </c>
      <c r="C8" s="435" t="s">
        <v>332</v>
      </c>
    </row>
    <row r="9" spans="1:3">
      <c r="A9" s="406">
        <v>8</v>
      </c>
      <c r="B9" s="437" t="s">
        <v>1573</v>
      </c>
      <c r="C9" s="438" t="s">
        <v>363</v>
      </c>
    </row>
    <row r="10" spans="1:3">
      <c r="A10" s="406">
        <v>9</v>
      </c>
      <c r="B10" s="439" t="s">
        <v>1450</v>
      </c>
      <c r="C10" s="435" t="s">
        <v>377</v>
      </c>
    </row>
    <row r="11" spans="1:3">
      <c r="A11" s="406">
        <v>10</v>
      </c>
      <c r="B11" s="434" t="s">
        <v>1451</v>
      </c>
      <c r="C11" s="435" t="s">
        <v>1452</v>
      </c>
    </row>
    <row r="12" spans="1:3">
      <c r="A12" s="406">
        <v>11</v>
      </c>
      <c r="B12" s="413" t="s">
        <v>1455</v>
      </c>
      <c r="C12" s="436" t="s">
        <v>394</v>
      </c>
    </row>
    <row r="13" spans="1:3">
      <c r="A13" s="406">
        <v>12</v>
      </c>
      <c r="B13" s="437" t="s">
        <v>1456</v>
      </c>
      <c r="C13" s="435" t="s">
        <v>416</v>
      </c>
    </row>
    <row r="14" spans="1:3">
      <c r="A14" s="406">
        <v>13</v>
      </c>
      <c r="B14" s="437" t="s">
        <v>1457</v>
      </c>
      <c r="C14" s="438" t="s">
        <v>450</v>
      </c>
    </row>
    <row r="15" spans="1:3">
      <c r="A15" s="406">
        <v>14</v>
      </c>
      <c r="B15" s="439" t="s">
        <v>1458</v>
      </c>
      <c r="C15" s="435" t="s">
        <v>485</v>
      </c>
    </row>
    <row r="16" spans="1:3">
      <c r="A16" s="406">
        <v>15</v>
      </c>
      <c r="B16" s="437" t="s">
        <v>1459</v>
      </c>
      <c r="C16" s="438" t="s">
        <v>517</v>
      </c>
    </row>
    <row r="17" spans="1:3">
      <c r="A17" s="406">
        <v>16</v>
      </c>
      <c r="B17" s="413" t="s">
        <v>1460</v>
      </c>
      <c r="C17" s="436" t="s">
        <v>561</v>
      </c>
    </row>
    <row r="18" spans="1:3">
      <c r="A18" s="406">
        <v>17</v>
      </c>
      <c r="B18" s="413" t="s">
        <v>1462</v>
      </c>
      <c r="C18" s="436" t="s">
        <v>249</v>
      </c>
    </row>
    <row r="19" spans="1:3">
      <c r="A19" s="406">
        <v>18</v>
      </c>
      <c r="B19" s="440" t="s">
        <v>1463</v>
      </c>
      <c r="C19" s="441" t="s">
        <v>623</v>
      </c>
    </row>
    <row r="20" spans="1:3">
      <c r="A20" s="406">
        <v>19</v>
      </c>
      <c r="B20" s="434" t="s">
        <v>1464</v>
      </c>
      <c r="C20" s="435" t="s">
        <v>634</v>
      </c>
    </row>
    <row r="21" spans="1:3" ht="15.75" customHeight="1">
      <c r="A21" s="406">
        <v>20</v>
      </c>
      <c r="B21" s="440" t="s">
        <v>1465</v>
      </c>
      <c r="C21" s="441" t="s">
        <v>649</v>
      </c>
    </row>
    <row r="22" spans="1:3" ht="15.75" customHeight="1">
      <c r="A22" s="406">
        <v>21</v>
      </c>
      <c r="B22" s="434" t="s">
        <v>1574</v>
      </c>
      <c r="C22" s="435" t="s">
        <v>662</v>
      </c>
    </row>
    <row r="23" spans="1:3" ht="15.75" customHeight="1">
      <c r="A23" s="406">
        <v>22</v>
      </c>
      <c r="B23" s="434" t="s">
        <v>1368</v>
      </c>
      <c r="C23" s="435" t="s">
        <v>1369</v>
      </c>
    </row>
    <row r="24" spans="1:3" ht="15.75" customHeight="1">
      <c r="A24" s="406">
        <v>23</v>
      </c>
      <c r="B24" s="434" t="s">
        <v>1575</v>
      </c>
      <c r="C24" s="435" t="s">
        <v>675</v>
      </c>
    </row>
    <row r="25" spans="1:3" ht="15.75" customHeight="1">
      <c r="A25" s="406">
        <v>24</v>
      </c>
      <c r="B25" s="41" t="s">
        <v>1470</v>
      </c>
      <c r="C25" s="117" t="s">
        <v>695</v>
      </c>
    </row>
    <row r="26" spans="1:3" ht="15.75" customHeight="1">
      <c r="A26" s="406">
        <v>25</v>
      </c>
      <c r="B26" s="434" t="s">
        <v>702</v>
      </c>
      <c r="C26" s="435" t="s">
        <v>703</v>
      </c>
    </row>
    <row r="27" spans="1:3" ht="15.75" customHeight="1">
      <c r="A27" s="406">
        <v>26</v>
      </c>
      <c r="B27" s="434" t="s">
        <v>1576</v>
      </c>
      <c r="C27" s="438" t="s">
        <v>1384</v>
      </c>
    </row>
    <row r="28" spans="1:3" ht="15.75" customHeight="1">
      <c r="A28" s="406">
        <v>27</v>
      </c>
      <c r="B28" s="434" t="s">
        <v>709</v>
      </c>
      <c r="C28" s="435" t="s">
        <v>710</v>
      </c>
    </row>
    <row r="29" spans="1:3" ht="15.75" customHeight="1">
      <c r="A29" s="406">
        <v>28</v>
      </c>
      <c r="B29" s="442" t="s">
        <v>1577</v>
      </c>
      <c r="C29" s="443" t="s">
        <v>734</v>
      </c>
    </row>
    <row r="30" spans="1:3" ht="15.75" customHeight="1">
      <c r="A30" s="406">
        <v>29</v>
      </c>
      <c r="B30" s="439" t="s">
        <v>1472</v>
      </c>
      <c r="C30" s="435" t="s">
        <v>740</v>
      </c>
    </row>
    <row r="31" spans="1:3" ht="15.75" customHeight="1">
      <c r="A31" s="406">
        <v>30</v>
      </c>
      <c r="B31" s="437" t="s">
        <v>1578</v>
      </c>
      <c r="C31" s="438" t="s">
        <v>760</v>
      </c>
    </row>
    <row r="32" spans="1:3" ht="15.75" customHeight="1">
      <c r="A32" s="406">
        <v>31</v>
      </c>
      <c r="B32" s="434" t="s">
        <v>775</v>
      </c>
      <c r="C32" s="435" t="s">
        <v>776</v>
      </c>
    </row>
    <row r="33" spans="1:3" ht="15.75" customHeight="1">
      <c r="A33" s="406">
        <v>32</v>
      </c>
      <c r="B33" s="437" t="s">
        <v>1474</v>
      </c>
      <c r="C33" s="435" t="s">
        <v>793</v>
      </c>
    </row>
    <row r="34" spans="1:3" ht="15.75" customHeight="1">
      <c r="A34" s="406">
        <v>33</v>
      </c>
      <c r="B34" s="439" t="s">
        <v>792</v>
      </c>
      <c r="C34" s="435" t="s">
        <v>793</v>
      </c>
    </row>
    <row r="35" spans="1:3" ht="15.75" customHeight="1">
      <c r="A35" s="406">
        <v>34</v>
      </c>
      <c r="B35" s="434" t="s">
        <v>802</v>
      </c>
      <c r="C35" s="435" t="s">
        <v>793</v>
      </c>
    </row>
    <row r="36" spans="1:3" ht="15.75" customHeight="1">
      <c r="A36" s="406">
        <v>35</v>
      </c>
      <c r="B36" s="444" t="s">
        <v>1474</v>
      </c>
      <c r="C36" s="445" t="s">
        <v>793</v>
      </c>
    </row>
    <row r="37" spans="1:3" ht="15.75" customHeight="1">
      <c r="A37" s="406">
        <v>36</v>
      </c>
      <c r="B37" s="434" t="s">
        <v>262</v>
      </c>
      <c r="C37" s="435" t="s">
        <v>261</v>
      </c>
    </row>
    <row r="38" spans="1:3" ht="15.75" customHeight="1">
      <c r="A38" s="406">
        <v>37</v>
      </c>
      <c r="B38" s="437" t="s">
        <v>1475</v>
      </c>
      <c r="C38" s="435" t="s">
        <v>843</v>
      </c>
    </row>
    <row r="39" spans="1:3" ht="15.75" customHeight="1">
      <c r="A39" s="406">
        <v>38</v>
      </c>
      <c r="B39" s="413" t="s">
        <v>1476</v>
      </c>
      <c r="C39" s="436" t="s">
        <v>851</v>
      </c>
    </row>
    <row r="40" spans="1:3" ht="15.75" customHeight="1">
      <c r="A40" s="406">
        <v>39</v>
      </c>
      <c r="B40" s="434" t="s">
        <v>859</v>
      </c>
      <c r="C40" s="435" t="s">
        <v>860</v>
      </c>
    </row>
    <row r="41" spans="1:3" ht="15.75" customHeight="1">
      <c r="A41" s="406">
        <v>40</v>
      </c>
      <c r="B41" s="413" t="s">
        <v>1579</v>
      </c>
      <c r="C41" s="436" t="s">
        <v>878</v>
      </c>
    </row>
    <row r="42" spans="1:3" ht="15.75" customHeight="1">
      <c r="A42" s="406">
        <v>41</v>
      </c>
      <c r="B42" s="434" t="s">
        <v>891</v>
      </c>
      <c r="C42" s="435" t="s">
        <v>892</v>
      </c>
    </row>
    <row r="43" spans="1:3" ht="15.75" customHeight="1">
      <c r="A43" s="406">
        <v>42</v>
      </c>
      <c r="B43" s="437" t="s">
        <v>1295</v>
      </c>
      <c r="C43" s="435" t="s">
        <v>912</v>
      </c>
    </row>
    <row r="44" spans="1:3" ht="15.75" customHeight="1">
      <c r="A44" s="406">
        <v>43</v>
      </c>
      <c r="B44" s="413" t="s">
        <v>930</v>
      </c>
      <c r="C44" s="436" t="s">
        <v>348</v>
      </c>
    </row>
    <row r="45" spans="1:3" ht="15.75" customHeight="1">
      <c r="A45" s="406">
        <v>44</v>
      </c>
      <c r="B45" s="413" t="s">
        <v>1479</v>
      </c>
      <c r="C45" s="436" t="s">
        <v>348</v>
      </c>
    </row>
    <row r="46" spans="1:3" ht="15.75" customHeight="1">
      <c r="A46" s="406">
        <v>45</v>
      </c>
      <c r="B46" s="413" t="s">
        <v>1480</v>
      </c>
      <c r="C46" s="436" t="s">
        <v>942</v>
      </c>
    </row>
    <row r="47" spans="1:3" ht="15.75" customHeight="1">
      <c r="A47" s="406">
        <v>46</v>
      </c>
      <c r="B47" s="437" t="s">
        <v>1318</v>
      </c>
      <c r="C47" s="438" t="s">
        <v>950</v>
      </c>
    </row>
    <row r="48" spans="1:3" ht="15.75" customHeight="1">
      <c r="A48" s="406">
        <v>47</v>
      </c>
      <c r="B48" s="434" t="s">
        <v>1481</v>
      </c>
      <c r="C48" s="438" t="s">
        <v>950</v>
      </c>
    </row>
    <row r="49" spans="1:3" ht="15.75" customHeight="1">
      <c r="A49" s="406">
        <v>48</v>
      </c>
      <c r="B49" s="446" t="s">
        <v>1580</v>
      </c>
      <c r="C49" s="438" t="s">
        <v>974</v>
      </c>
    </row>
    <row r="50" spans="1:3" ht="15.75" customHeight="1">
      <c r="A50" s="406">
        <v>49</v>
      </c>
      <c r="B50" s="41" t="s">
        <v>1581</v>
      </c>
      <c r="C50" s="117" t="s">
        <v>989</v>
      </c>
    </row>
    <row r="51" spans="1:3" ht="15.75" customHeight="1">
      <c r="A51" s="406">
        <v>50</v>
      </c>
      <c r="B51" s="437" t="s">
        <v>1582</v>
      </c>
      <c r="C51" s="438" t="s">
        <v>1002</v>
      </c>
    </row>
    <row r="52" spans="1:3" ht="15.75" customHeight="1">
      <c r="A52" s="406">
        <v>51</v>
      </c>
      <c r="B52" s="437" t="s">
        <v>1485</v>
      </c>
      <c r="C52" s="438" t="s">
        <v>1005</v>
      </c>
    </row>
    <row r="53" spans="1:3" ht="15.75" customHeight="1">
      <c r="A53" s="406">
        <v>52</v>
      </c>
      <c r="B53" s="413" t="s">
        <v>1583</v>
      </c>
      <c r="C53" s="436" t="s">
        <v>1023</v>
      </c>
    </row>
    <row r="54" spans="1:3" ht="15.75" customHeight="1">
      <c r="A54" s="406">
        <v>53</v>
      </c>
      <c r="B54" s="434" t="s">
        <v>1365</v>
      </c>
      <c r="C54" s="435" t="s">
        <v>1023</v>
      </c>
    </row>
    <row r="55" spans="1:3" ht="15.75" customHeight="1">
      <c r="A55" s="406">
        <v>54</v>
      </c>
      <c r="B55" s="447" t="s">
        <v>1583</v>
      </c>
      <c r="C55" s="445" t="s">
        <v>1023</v>
      </c>
    </row>
    <row r="56" spans="1:3" ht="15.75" customHeight="1">
      <c r="A56" s="406">
        <v>55</v>
      </c>
      <c r="B56" s="444" t="s">
        <v>1048</v>
      </c>
      <c r="C56" s="448" t="s">
        <v>1023</v>
      </c>
    </row>
    <row r="57" spans="1:3" ht="15.75" customHeight="1">
      <c r="A57" s="406">
        <v>56</v>
      </c>
      <c r="B57" s="434" t="s">
        <v>1488</v>
      </c>
      <c r="C57" s="435" t="s">
        <v>1060</v>
      </c>
    </row>
    <row r="58" spans="1:3" ht="15.75" customHeight="1">
      <c r="A58" s="406">
        <v>57</v>
      </c>
      <c r="B58" s="413" t="s">
        <v>1584</v>
      </c>
      <c r="C58" s="400" t="s">
        <v>1060</v>
      </c>
    </row>
    <row r="59" spans="1:3" ht="15.75" customHeight="1">
      <c r="A59" s="406">
        <v>58</v>
      </c>
      <c r="B59" s="434" t="s">
        <v>1490</v>
      </c>
      <c r="C59" s="435" t="s">
        <v>1083</v>
      </c>
    </row>
    <row r="60" spans="1:3" ht="15.75" customHeight="1">
      <c r="A60" s="406">
        <v>59</v>
      </c>
      <c r="B60" s="449" t="s">
        <v>1491</v>
      </c>
      <c r="C60" s="435" t="s">
        <v>1033</v>
      </c>
    </row>
    <row r="61" spans="1:3" ht="15.75" customHeight="1">
      <c r="A61" s="406">
        <v>60</v>
      </c>
      <c r="B61" s="434" t="s">
        <v>1585</v>
      </c>
      <c r="C61" s="435" t="s">
        <v>1098</v>
      </c>
    </row>
    <row r="62" spans="1:3" ht="15.75" customHeight="1">
      <c r="A62" s="406">
        <v>61</v>
      </c>
      <c r="B62" s="437" t="s">
        <v>1122</v>
      </c>
      <c r="C62" s="438" t="s">
        <v>1123</v>
      </c>
    </row>
    <row r="63" spans="1:3" ht="15.75" customHeight="1">
      <c r="A63" s="406">
        <v>62</v>
      </c>
      <c r="B63" s="437" t="s">
        <v>1495</v>
      </c>
      <c r="C63" s="438" t="s">
        <v>1123</v>
      </c>
    </row>
    <row r="64" spans="1:3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I1000"/>
  <sheetViews>
    <sheetView workbookViewId="0"/>
  </sheetViews>
  <sheetFormatPr defaultColWidth="14.42578125" defaultRowHeight="15" customHeight="1"/>
  <cols>
    <col min="1" max="2" width="8.7109375" customWidth="1"/>
    <col min="3" max="3" width="101.85546875" customWidth="1"/>
    <col min="4" max="4" width="17.28515625" customWidth="1"/>
    <col min="5" max="5" width="40.42578125" customWidth="1"/>
    <col min="6" max="6" width="35.85546875" customWidth="1"/>
    <col min="7" max="7" width="23.28515625" customWidth="1"/>
    <col min="8" max="8" width="21.5703125" customWidth="1"/>
    <col min="9" max="9" width="17.42578125" customWidth="1"/>
    <col min="10" max="26" width="8.7109375" customWidth="1"/>
  </cols>
  <sheetData>
    <row r="1" spans="2:9">
      <c r="B1" s="404" t="s">
        <v>1435</v>
      </c>
      <c r="C1" s="404" t="s">
        <v>235</v>
      </c>
      <c r="D1" s="404" t="s">
        <v>1586</v>
      </c>
      <c r="E1" s="404" t="s">
        <v>1587</v>
      </c>
      <c r="F1" s="404"/>
      <c r="G1" s="404" t="s">
        <v>1588</v>
      </c>
      <c r="H1" s="404" t="s">
        <v>1589</v>
      </c>
      <c r="I1" s="404" t="s">
        <v>1589</v>
      </c>
    </row>
    <row r="2" spans="2:9">
      <c r="B2" s="2" t="s">
        <v>198</v>
      </c>
      <c r="C2" s="406" t="e">
        <f>'2_stopień'!#REF!</f>
        <v>#REF!</v>
      </c>
      <c r="D2" s="406" t="e">
        <f>'2_stopień'!#REF!</f>
        <v>#REF!</v>
      </c>
      <c r="E2" s="450" t="s">
        <v>1590</v>
      </c>
      <c r="G2" s="406" t="s">
        <v>1591</v>
      </c>
      <c r="H2" s="406">
        <v>748332116</v>
      </c>
    </row>
    <row r="3" spans="2:9">
      <c r="B3" s="2" t="s">
        <v>1053</v>
      </c>
      <c r="C3" s="406">
        <f>'2_stopień'!C308</f>
        <v>0</v>
      </c>
      <c r="D3" s="406">
        <f>'2_stopień'!D308</f>
        <v>0</v>
      </c>
      <c r="E3" s="450" t="s">
        <v>1592</v>
      </c>
      <c r="F3" s="406" t="s">
        <v>1593</v>
      </c>
      <c r="G3" s="406" t="s">
        <v>1594</v>
      </c>
      <c r="H3" s="406">
        <v>748331377</v>
      </c>
    </row>
    <row r="4" spans="2:9">
      <c r="B4" s="2" t="s">
        <v>1056</v>
      </c>
      <c r="C4" s="406">
        <f>'2_stopień'!C256</f>
        <v>0</v>
      </c>
      <c r="D4" s="406">
        <f>'2_stopień'!D256</f>
        <v>0</v>
      </c>
      <c r="E4" s="450" t="s">
        <v>1595</v>
      </c>
      <c r="G4" s="406" t="s">
        <v>1596</v>
      </c>
      <c r="H4" s="406">
        <v>757733374</v>
      </c>
    </row>
    <row r="5" spans="2:9">
      <c r="B5" s="2" t="s">
        <v>691</v>
      </c>
      <c r="C5" s="406" t="e">
        <f t="shared" ref="C5:D5" si="0">#REF!</f>
        <v>#REF!</v>
      </c>
      <c r="D5" s="406" t="e">
        <f t="shared" si="0"/>
        <v>#REF!</v>
      </c>
      <c r="E5" s="406" t="s">
        <v>1597</v>
      </c>
      <c r="G5" s="406" t="s">
        <v>1598</v>
      </c>
      <c r="H5" s="406">
        <v>757322825</v>
      </c>
    </row>
    <row r="6" spans="2:9">
      <c r="B6" s="2" t="s">
        <v>1058</v>
      </c>
      <c r="C6" s="406">
        <f>'2_stopień'!C403</f>
        <v>0</v>
      </c>
      <c r="D6" s="406">
        <f>'2_stopień'!D403</f>
        <v>0</v>
      </c>
      <c r="E6" s="406" t="s">
        <v>1599</v>
      </c>
      <c r="G6" s="406" t="s">
        <v>1600</v>
      </c>
      <c r="H6" s="406">
        <v>757328378</v>
      </c>
    </row>
    <row r="7" spans="2:9">
      <c r="B7" s="2" t="s">
        <v>1073</v>
      </c>
      <c r="C7" s="406">
        <f>'2_stopień'!C261</f>
        <v>0</v>
      </c>
      <c r="D7" s="406">
        <f>'2_stopień'!D261</f>
        <v>0</v>
      </c>
      <c r="E7" s="406" t="s">
        <v>1601</v>
      </c>
      <c r="G7" s="406" t="s">
        <v>1602</v>
      </c>
      <c r="H7" s="406">
        <v>713195894</v>
      </c>
    </row>
    <row r="8" spans="2:9">
      <c r="B8" s="2" t="s">
        <v>698</v>
      </c>
      <c r="C8" s="406">
        <f>'2_stopień'!C273</f>
        <v>0</v>
      </c>
      <c r="D8" s="406">
        <f>'2_stopień'!D273</f>
        <v>0</v>
      </c>
      <c r="E8" s="406" t="s">
        <v>1603</v>
      </c>
      <c r="G8" s="406" t="s">
        <v>1604</v>
      </c>
      <c r="H8" s="406">
        <v>748111814</v>
      </c>
    </row>
    <row r="9" spans="2:9">
      <c r="B9" s="2" t="s">
        <v>1061</v>
      </c>
      <c r="C9" s="406" t="e">
        <f>'2_stopień'!#REF!</f>
        <v>#REF!</v>
      </c>
      <c r="D9" s="406" t="e">
        <f>'2_stopień'!#REF!</f>
        <v>#REF!</v>
      </c>
      <c r="E9" s="406" t="s">
        <v>1605</v>
      </c>
      <c r="G9" s="406" t="s">
        <v>1606</v>
      </c>
      <c r="H9" s="406">
        <v>768185166</v>
      </c>
    </row>
    <row r="10" spans="2:9">
      <c r="B10" s="2" t="s">
        <v>1062</v>
      </c>
      <c r="C10" s="406" t="e">
        <f>'2_stopień'!#REF!</f>
        <v>#REF!</v>
      </c>
      <c r="D10" s="406" t="e">
        <f>'2_stopień'!#REF!</f>
        <v>#REF!</v>
      </c>
      <c r="E10" s="406" t="s">
        <v>1607</v>
      </c>
      <c r="G10" s="406" t="s">
        <v>1608</v>
      </c>
      <c r="H10" s="406">
        <v>768196510</v>
      </c>
    </row>
    <row r="11" spans="2:9">
      <c r="B11" s="2" t="s">
        <v>1067</v>
      </c>
      <c r="C11" s="406">
        <f>'2_stopień'!C158</f>
        <v>0</v>
      </c>
      <c r="D11" s="406">
        <f>'2_stopień'!D158</f>
        <v>0</v>
      </c>
      <c r="E11" s="406" t="s">
        <v>1609</v>
      </c>
      <c r="G11" s="406" t="s">
        <v>1610</v>
      </c>
      <c r="H11" s="406">
        <v>748315260</v>
      </c>
    </row>
    <row r="12" spans="2:9">
      <c r="B12" s="2" t="s">
        <v>1068</v>
      </c>
      <c r="C12" s="406">
        <f>'2_stopień'!C193</f>
        <v>0</v>
      </c>
      <c r="D12" s="406">
        <f>'2_stopień'!D193</f>
        <v>0</v>
      </c>
      <c r="E12" s="406" t="s">
        <v>1611</v>
      </c>
      <c r="G12" s="406" t="s">
        <v>1612</v>
      </c>
      <c r="H12" s="406">
        <v>768339634</v>
      </c>
    </row>
    <row r="13" spans="2:9">
      <c r="B13" s="2" t="s">
        <v>1071</v>
      </c>
      <c r="C13" s="406">
        <f>'2_stopień'!C71</f>
        <v>0</v>
      </c>
      <c r="D13" s="406">
        <f>'2_stopień'!D71</f>
        <v>0</v>
      </c>
      <c r="E13" s="450" t="s">
        <v>1613</v>
      </c>
      <c r="F13" s="406" t="s">
        <v>1614</v>
      </c>
      <c r="G13" s="406" t="s">
        <v>1615</v>
      </c>
      <c r="H13" s="406">
        <v>655432660</v>
      </c>
    </row>
    <row r="14" spans="2:9">
      <c r="B14" s="2" t="s">
        <v>191</v>
      </c>
      <c r="C14" s="406" t="e">
        <f>'2_stopień'!#REF!</f>
        <v>#REF!</v>
      </c>
      <c r="D14" s="406" t="e">
        <f>'2_stopień'!#REF!</f>
        <v>#REF!</v>
      </c>
      <c r="E14" s="406" t="s">
        <v>1616</v>
      </c>
      <c r="G14" s="406" t="s">
        <v>1617</v>
      </c>
      <c r="H14" s="451">
        <v>7578134547</v>
      </c>
      <c r="I14" s="406">
        <v>57813000</v>
      </c>
    </row>
    <row r="15" spans="2:9">
      <c r="B15" s="2" t="s">
        <v>1052</v>
      </c>
      <c r="C15" s="406" t="e">
        <f>'2_stopień'!#REF!</f>
        <v>#REF!</v>
      </c>
      <c r="D15" s="406" t="e">
        <f>'2_stopień'!#REF!</f>
        <v>#REF!</v>
      </c>
      <c r="E15" s="406" t="s">
        <v>1618</v>
      </c>
      <c r="G15" s="406" t="s">
        <v>1619</v>
      </c>
      <c r="H15" s="406">
        <v>768703088</v>
      </c>
    </row>
    <row r="16" spans="2:9">
      <c r="B16" s="2" t="s">
        <v>1069</v>
      </c>
      <c r="C16" s="406" t="e">
        <f>'2_stopień'!#REF!</f>
        <v>#REF!</v>
      </c>
      <c r="D16" s="406" t="e">
        <f>'2_stopień'!#REF!</f>
        <v>#REF!</v>
      </c>
      <c r="E16" s="406" t="s">
        <v>1620</v>
      </c>
      <c r="G16" s="406" t="s">
        <v>1621</v>
      </c>
      <c r="H16" s="406">
        <v>713188220</v>
      </c>
    </row>
    <row r="17" spans="2:9">
      <c r="B17" s="2" t="s">
        <v>699</v>
      </c>
      <c r="C17" s="406">
        <f>'2_stopień'!C170</f>
        <v>0</v>
      </c>
      <c r="D17" s="406">
        <f>'2_stopień'!D170</f>
        <v>0</v>
      </c>
      <c r="E17" s="406" t="s">
        <v>1622</v>
      </c>
      <c r="G17" s="406" t="s">
        <v>1623</v>
      </c>
      <c r="H17" s="406">
        <v>757525031</v>
      </c>
    </row>
    <row r="18" spans="2:9">
      <c r="B18" s="2" t="s">
        <v>179</v>
      </c>
      <c r="C18" s="406" t="e">
        <f t="shared" ref="C18:D18" si="1">#REF!</f>
        <v>#REF!</v>
      </c>
      <c r="D18" s="406" t="e">
        <f t="shared" si="1"/>
        <v>#REF!</v>
      </c>
      <c r="E18" s="406" t="s">
        <v>1624</v>
      </c>
      <c r="G18" s="406" t="s">
        <v>1625</v>
      </c>
      <c r="H18" s="406">
        <v>756423900</v>
      </c>
    </row>
    <row r="19" spans="2:9">
      <c r="B19" s="2" t="s">
        <v>693</v>
      </c>
      <c r="C19" s="406">
        <f>'2_stopień'!C29</f>
        <v>514101</v>
      </c>
      <c r="D19" s="406" t="str">
        <f>'2_stopień'!D29</f>
        <v>FRK.01.</v>
      </c>
      <c r="E19" s="406" t="s">
        <v>1626</v>
      </c>
      <c r="G19" s="406" t="s">
        <v>1627</v>
      </c>
      <c r="H19" s="406">
        <v>756450200</v>
      </c>
    </row>
    <row r="20" spans="2:9">
      <c r="B20" s="2" t="s">
        <v>186</v>
      </c>
      <c r="C20" s="406">
        <f>'2_stopień'!C203</f>
        <v>0</v>
      </c>
      <c r="D20" s="406">
        <f>'2_stopień'!D203</f>
        <v>0</v>
      </c>
      <c r="E20" s="406" t="s">
        <v>1628</v>
      </c>
      <c r="G20" s="406" t="s">
        <v>1629</v>
      </c>
      <c r="H20" s="406">
        <v>748672174</v>
      </c>
    </row>
    <row r="21" spans="2:9" ht="15.75" customHeight="1">
      <c r="B21" s="2" t="s">
        <v>1051</v>
      </c>
      <c r="C21" s="406">
        <f>'2_stopień'!C364</f>
        <v>0</v>
      </c>
      <c r="D21" s="406">
        <f>'2_stopień'!D364</f>
        <v>0</v>
      </c>
      <c r="E21" s="406" t="s">
        <v>1630</v>
      </c>
      <c r="G21" s="406" t="s">
        <v>1631</v>
      </c>
      <c r="H21" s="406">
        <v>757182111</v>
      </c>
    </row>
    <row r="22" spans="2:9" ht="15.75" customHeight="1">
      <c r="B22" s="2" t="s">
        <v>697</v>
      </c>
      <c r="C22" s="406">
        <f>'2_stopień'!C10</f>
        <v>0</v>
      </c>
      <c r="D22" s="406">
        <f>'2_stopień'!D10</f>
        <v>0</v>
      </c>
      <c r="E22" s="450" t="s">
        <v>1632</v>
      </c>
      <c r="F22" s="406" t="s">
        <v>1633</v>
      </c>
      <c r="G22" s="406" t="s">
        <v>1634</v>
      </c>
      <c r="H22" s="406">
        <v>713118479</v>
      </c>
    </row>
    <row r="23" spans="2:9" ht="15.75" customHeight="1">
      <c r="B23" s="2" t="s">
        <v>211</v>
      </c>
      <c r="C23" s="406" t="e">
        <f t="shared" ref="C23:D23" si="2">#REF!</f>
        <v>#REF!</v>
      </c>
      <c r="D23" s="406" t="e">
        <f t="shared" si="2"/>
        <v>#REF!</v>
      </c>
      <c r="E23" s="450" t="s">
        <v>1635</v>
      </c>
      <c r="G23" s="406" t="s">
        <v>1636</v>
      </c>
      <c r="H23" s="406">
        <v>748661700</v>
      </c>
    </row>
    <row r="24" spans="2:9" ht="15.75" customHeight="1">
      <c r="B24" s="2" t="s">
        <v>279</v>
      </c>
      <c r="C24" s="406">
        <f>'2_stopień'!C389</f>
        <v>0</v>
      </c>
      <c r="D24" s="406">
        <f>'2_stopień'!D389</f>
        <v>0</v>
      </c>
      <c r="E24" s="406" t="s">
        <v>1637</v>
      </c>
      <c r="G24" s="406" t="s">
        <v>1638</v>
      </c>
      <c r="H24" s="406">
        <v>767233746</v>
      </c>
    </row>
    <row r="25" spans="2:9" ht="15.75" customHeight="1">
      <c r="B25" s="2" t="s">
        <v>203</v>
      </c>
      <c r="C25" s="406">
        <f>'2_stopień'!C176</f>
        <v>0</v>
      </c>
      <c r="D25" s="406">
        <f>'2_stopień'!D176</f>
        <v>0</v>
      </c>
      <c r="E25" s="406" t="s">
        <v>1639</v>
      </c>
      <c r="G25" s="406" t="s">
        <v>1640</v>
      </c>
      <c r="H25" s="406">
        <v>757222530</v>
      </c>
    </row>
    <row r="26" spans="2:9" ht="15.75" customHeight="1">
      <c r="B26" s="2" t="s">
        <v>209</v>
      </c>
      <c r="C26" s="406" t="e">
        <f>'2_stopień'!#REF!</f>
        <v>#REF!</v>
      </c>
      <c r="D26" s="406" t="e">
        <f>'2_stopień'!#REF!</f>
        <v>#REF!</v>
      </c>
      <c r="E26" s="450" t="s">
        <v>1641</v>
      </c>
      <c r="F26" s="450" t="s">
        <v>1642</v>
      </c>
      <c r="G26" s="406" t="s">
        <v>1643</v>
      </c>
      <c r="H26" s="406">
        <v>767463050</v>
      </c>
    </row>
    <row r="27" spans="2:9" ht="15.75" customHeight="1">
      <c r="B27" s="2" t="s">
        <v>274</v>
      </c>
      <c r="C27" s="406">
        <f>'2_stopień'!C45</f>
        <v>731702</v>
      </c>
      <c r="D27" s="406" t="str">
        <f>'2_stopień'!D45</f>
        <v>DRM.01.</v>
      </c>
      <c r="E27" s="406" t="s">
        <v>1644</v>
      </c>
      <c r="G27" s="406" t="s">
        <v>1645</v>
      </c>
      <c r="H27" s="406">
        <v>757833634</v>
      </c>
    </row>
    <row r="28" spans="2:9" ht="15.75" customHeight="1">
      <c r="B28" s="2" t="s">
        <v>276</v>
      </c>
      <c r="C28" s="406">
        <f>'2_stopień'!C346</f>
        <v>0</v>
      </c>
      <c r="D28" s="406">
        <f>'2_stopień'!D346</f>
        <v>0</v>
      </c>
      <c r="E28" s="406" t="s">
        <v>1646</v>
      </c>
      <c r="G28" s="406" t="s">
        <v>1647</v>
      </c>
      <c r="H28" s="451">
        <v>627856375</v>
      </c>
      <c r="I28" s="406">
        <v>500231000</v>
      </c>
    </row>
    <row r="29" spans="2:9" ht="15.75" customHeight="1">
      <c r="B29" s="2" t="s">
        <v>1021</v>
      </c>
      <c r="C29" s="406">
        <f>'2_stopień'!C122</f>
        <v>932922</v>
      </c>
      <c r="D29" s="406" t="str">
        <f>'2_stopień'!D122</f>
        <v>CHM.08.</v>
      </c>
      <c r="E29" s="406" t="s">
        <v>1648</v>
      </c>
      <c r="G29" s="406" t="s">
        <v>1649</v>
      </c>
      <c r="H29" s="406">
        <v>748722242</v>
      </c>
    </row>
    <row r="30" spans="2:9" ht="15.75" customHeight="1">
      <c r="B30" s="2" t="s">
        <v>280</v>
      </c>
      <c r="C30" s="406" t="e">
        <f t="shared" ref="C30:D30" si="3">#REF!</f>
        <v>#REF!</v>
      </c>
      <c r="D30" s="406" t="e">
        <f t="shared" si="3"/>
        <v>#REF!</v>
      </c>
      <c r="E30" s="406" t="s">
        <v>1650</v>
      </c>
      <c r="G30" s="406" t="s">
        <v>1651</v>
      </c>
      <c r="H30" s="406">
        <v>713143041</v>
      </c>
    </row>
    <row r="31" spans="2:9" ht="15.75" customHeight="1">
      <c r="B31" s="2" t="s">
        <v>281</v>
      </c>
      <c r="C31" s="406">
        <f>'2_stopień'!C91</f>
        <v>711204</v>
      </c>
      <c r="D31" s="406" t="str">
        <f>'2_stopień'!D91</f>
        <v>BUD.12.</v>
      </c>
      <c r="E31" s="406" t="s">
        <v>1652</v>
      </c>
      <c r="G31" s="406" t="s">
        <v>1653</v>
      </c>
      <c r="H31" s="406">
        <v>713132636</v>
      </c>
    </row>
    <row r="32" spans="2:9" ht="15.75" customHeight="1">
      <c r="B32" s="2" t="s">
        <v>282</v>
      </c>
      <c r="C32" s="406" t="e">
        <f>'2_stopień'!#REF!</f>
        <v>#REF!</v>
      </c>
      <c r="D32" s="406" t="e">
        <f>'2_stopień'!#REF!</f>
        <v>#REF!</v>
      </c>
      <c r="E32" s="406" t="s">
        <v>1654</v>
      </c>
      <c r="G32" s="406" t="s">
        <v>1655</v>
      </c>
      <c r="H32" s="406">
        <v>713132711</v>
      </c>
    </row>
    <row r="33" spans="2:8" ht="15.75" customHeight="1">
      <c r="B33" s="2" t="s">
        <v>286</v>
      </c>
      <c r="C33" s="406">
        <f>'2_stopień'!C380</f>
        <v>0</v>
      </c>
      <c r="D33" s="406">
        <f>'2_stopień'!D380</f>
        <v>0</v>
      </c>
      <c r="E33" s="406" t="s">
        <v>1656</v>
      </c>
      <c r="G33" s="406" t="s">
        <v>1657</v>
      </c>
      <c r="H33" s="406">
        <v>717345910</v>
      </c>
    </row>
    <row r="34" spans="2:8" ht="15.75" customHeight="1">
      <c r="B34" s="2" t="s">
        <v>1016</v>
      </c>
      <c r="C34" s="406" t="e">
        <f t="shared" ref="C34:D34" si="4">#REF!</f>
        <v>#REF!</v>
      </c>
      <c r="D34" s="406" t="e">
        <f t="shared" si="4"/>
        <v>#REF!</v>
      </c>
      <c r="E34" s="450" t="s">
        <v>1658</v>
      </c>
    </row>
    <row r="35" spans="2:8" ht="15.75" customHeight="1">
      <c r="B35" s="2" t="s">
        <v>1018</v>
      </c>
      <c r="C35" s="406">
        <f>'2_stopień'!C115</f>
        <v>932920</v>
      </c>
      <c r="D35" s="406" t="str">
        <f>'2_stopień'!D115</f>
        <v>FRK.02.</v>
      </c>
      <c r="E35" s="450" t="s">
        <v>1659</v>
      </c>
    </row>
    <row r="36" spans="2:8" ht="15.75" customHeight="1">
      <c r="B36" s="2" t="s">
        <v>1019</v>
      </c>
      <c r="C36" s="406" t="e">
        <f>'2_stopień'!#REF!</f>
        <v>#REF!</v>
      </c>
      <c r="D36" s="406" t="e">
        <f>'2_stopień'!#REF!</f>
        <v>#REF!</v>
      </c>
      <c r="E36" s="406" t="s">
        <v>1660</v>
      </c>
      <c r="G36" s="406" t="s">
        <v>1661</v>
      </c>
      <c r="H36" s="406">
        <v>767465111</v>
      </c>
    </row>
    <row r="37" spans="2:8" ht="15.75" customHeight="1">
      <c r="B37" s="2" t="s">
        <v>1020</v>
      </c>
      <c r="C37" s="406">
        <f>'2_stopień'!C324</f>
        <v>0</v>
      </c>
      <c r="D37" s="406">
        <f>'2_stopień'!D324</f>
        <v>0</v>
      </c>
      <c r="E37" s="406" t="s">
        <v>1662</v>
      </c>
      <c r="G37" s="406" t="s">
        <v>1663</v>
      </c>
      <c r="H37" s="406">
        <v>768320666</v>
      </c>
    </row>
    <row r="38" spans="2:8" ht="15.75" customHeight="1">
      <c r="B38" s="2" t="s">
        <v>1039</v>
      </c>
      <c r="C38" s="406" t="e">
        <f>'2_stopień'!#REF!</f>
        <v>#REF!</v>
      </c>
      <c r="D38" s="406" t="e">
        <f>'2_stopień'!#REF!</f>
        <v>#REF!</v>
      </c>
      <c r="E38" s="406" t="s">
        <v>1664</v>
      </c>
      <c r="G38" s="406" t="s">
        <v>1665</v>
      </c>
      <c r="H38" s="406">
        <v>757824495</v>
      </c>
    </row>
    <row r="39" spans="2:8" ht="15.75" customHeight="1">
      <c r="B39" s="2" t="s">
        <v>1024</v>
      </c>
      <c r="C39" s="406" t="e">
        <f>'2_stopień'!#REF!</f>
        <v>#REF!</v>
      </c>
      <c r="D39" s="406" t="e">
        <f>'2_stopień'!#REF!</f>
        <v>#REF!</v>
      </c>
      <c r="E39" s="406" t="s">
        <v>1666</v>
      </c>
      <c r="G39" s="406" t="s">
        <v>1667</v>
      </c>
      <c r="H39" s="406">
        <v>746494870</v>
      </c>
    </row>
    <row r="40" spans="2:8" ht="15.75" customHeight="1">
      <c r="B40" s="2" t="s">
        <v>1046</v>
      </c>
      <c r="C40" s="406">
        <f>'2_stopień'!C62</f>
        <v>723310</v>
      </c>
      <c r="D40" s="406" t="str">
        <f>'2_stopień'!D62</f>
        <v>MEC.03.</v>
      </c>
      <c r="E40" s="406" t="s">
        <v>1668</v>
      </c>
      <c r="G40" s="406" t="s">
        <v>1669</v>
      </c>
      <c r="H40" s="406">
        <v>713920008</v>
      </c>
    </row>
    <row r="41" spans="2:8" ht="15.75" customHeight="1">
      <c r="B41" s="2" t="s">
        <v>1025</v>
      </c>
      <c r="C41" s="406" t="e">
        <f t="shared" ref="C41:D41" si="5">#REF!</f>
        <v>#REF!</v>
      </c>
      <c r="D41" s="406" t="e">
        <f t="shared" si="5"/>
        <v>#REF!</v>
      </c>
      <c r="E41" s="406" t="s">
        <v>1670</v>
      </c>
      <c r="G41" s="406" t="s">
        <v>1671</v>
      </c>
      <c r="H41" s="406">
        <v>627869340</v>
      </c>
    </row>
    <row r="42" spans="2:8" ht="15.75" customHeight="1">
      <c r="B42" s="2" t="s">
        <v>1044</v>
      </c>
      <c r="C42" s="406" t="e">
        <f t="shared" ref="C42:D42" si="6">#REF!</f>
        <v>#REF!</v>
      </c>
      <c r="D42" s="406" t="e">
        <f t="shared" si="6"/>
        <v>#REF!</v>
      </c>
      <c r="E42" s="450" t="s">
        <v>1672</v>
      </c>
      <c r="F42" s="406" t="s">
        <v>1673</v>
      </c>
      <c r="G42" s="406" t="s">
        <v>1674</v>
      </c>
      <c r="H42" s="406">
        <v>713173239</v>
      </c>
    </row>
    <row r="43" spans="2:8" ht="15.75" customHeight="1">
      <c r="B43" s="2" t="s">
        <v>1026</v>
      </c>
      <c r="C43" s="406" t="e">
        <f>'2_stopień'!#REF!</f>
        <v>#REF!</v>
      </c>
      <c r="D43" s="406" t="e">
        <f>'2_stopień'!#REF!</f>
        <v>#REF!</v>
      </c>
      <c r="E43" s="406" t="s">
        <v>1675</v>
      </c>
      <c r="G43" s="406" t="s">
        <v>1676</v>
      </c>
      <c r="H43" s="406">
        <v>748520700</v>
      </c>
    </row>
    <row r="44" spans="2:8" ht="15.75" customHeight="1">
      <c r="B44" s="2" t="s">
        <v>1027</v>
      </c>
      <c r="C44" s="406" t="e">
        <f>'2_stopień'!#REF!</f>
        <v>#REF!</v>
      </c>
      <c r="D44" s="406" t="e">
        <f>'2_stopień'!#REF!</f>
        <v>#REF!</v>
      </c>
      <c r="E44" s="406" t="s">
        <v>1677</v>
      </c>
      <c r="G44" s="406" t="s">
        <v>1678</v>
      </c>
      <c r="H44" s="406">
        <v>748530312</v>
      </c>
    </row>
    <row r="45" spans="2:8" ht="15.75" customHeight="1">
      <c r="B45" s="2" t="s">
        <v>1036</v>
      </c>
      <c r="C45" s="406" t="s">
        <v>1679</v>
      </c>
      <c r="D45" s="406" t="s">
        <v>942</v>
      </c>
      <c r="E45" s="406" t="s">
        <v>1680</v>
      </c>
      <c r="G45" s="406" t="s">
        <v>1681</v>
      </c>
      <c r="H45" s="406">
        <v>746669905</v>
      </c>
    </row>
    <row r="46" spans="2:8" ht="15.75" customHeight="1">
      <c r="B46" s="2" t="s">
        <v>1029</v>
      </c>
      <c r="C46" s="406" t="e">
        <f>'2_stopień'!#REF!</f>
        <v>#REF!</v>
      </c>
      <c r="D46" s="406" t="e">
        <f>'2_stopień'!#REF!</f>
        <v>#REF!</v>
      </c>
      <c r="E46" s="450" t="s">
        <v>1682</v>
      </c>
      <c r="G46" s="406" t="s">
        <v>1683</v>
      </c>
      <c r="H46" s="406">
        <v>713120740</v>
      </c>
    </row>
    <row r="47" spans="2:8" ht="15.75" customHeight="1">
      <c r="B47" s="2" t="s">
        <v>1034</v>
      </c>
      <c r="C47" s="406" t="e">
        <f>'2_stopień'!#REF!</f>
        <v>#REF!</v>
      </c>
      <c r="D47" s="406" t="e">
        <f>'2_stopień'!#REF!</f>
        <v>#REF!</v>
      </c>
      <c r="E47" s="406" t="s">
        <v>1684</v>
      </c>
      <c r="G47" s="406" t="s">
        <v>1685</v>
      </c>
      <c r="H47" s="406">
        <v>713120488</v>
      </c>
    </row>
    <row r="48" spans="2:8" ht="15.75" customHeight="1">
      <c r="B48" s="2" t="s">
        <v>357</v>
      </c>
      <c r="C48" s="406" t="e">
        <f>'2_stopień'!#REF!</f>
        <v>#REF!</v>
      </c>
      <c r="D48" s="406" t="e">
        <f>'2_stopień'!#REF!</f>
        <v>#REF!</v>
      </c>
      <c r="E48" s="406" t="s">
        <v>1686</v>
      </c>
      <c r="G48" s="406" t="s">
        <v>1687</v>
      </c>
      <c r="H48" s="406">
        <v>713158014</v>
      </c>
    </row>
    <row r="49" spans="2:8" ht="15.75" customHeight="1">
      <c r="B49" s="2" t="s">
        <v>361</v>
      </c>
      <c r="C49" s="406" t="e">
        <f t="shared" ref="C49:D49" si="7">#REF!</f>
        <v>#REF!</v>
      </c>
      <c r="D49" s="406" t="e">
        <f t="shared" si="7"/>
        <v>#REF!</v>
      </c>
      <c r="E49" s="406" t="s">
        <v>1688</v>
      </c>
      <c r="G49" s="406" t="s">
        <v>1689</v>
      </c>
      <c r="H49" s="406">
        <v>748473886</v>
      </c>
    </row>
    <row r="50" spans="2:8" ht="15.75" customHeight="1">
      <c r="B50" s="2" t="s">
        <v>365</v>
      </c>
      <c r="C50" s="406" t="e">
        <f t="shared" ref="C50:D50" si="8">#REF!</f>
        <v>#REF!</v>
      </c>
      <c r="D50" s="406" t="e">
        <f t="shared" si="8"/>
        <v>#REF!</v>
      </c>
      <c r="E50" s="450" t="s">
        <v>1690</v>
      </c>
      <c r="F50" s="406" t="s">
        <v>1691</v>
      </c>
      <c r="G50" s="406" t="s">
        <v>1692</v>
      </c>
      <c r="H50" s="406">
        <v>713892824</v>
      </c>
    </row>
    <row r="51" spans="2:8" ht="15.75" customHeight="1">
      <c r="B51" s="2" t="s">
        <v>741</v>
      </c>
      <c r="C51" s="406">
        <f>'2_stopień'!C13</f>
        <v>711501</v>
      </c>
      <c r="D51" s="406" t="str">
        <f>'2_stopień'!D13</f>
        <v>BUD.02.</v>
      </c>
      <c r="E51" s="406" t="s">
        <v>1693</v>
      </c>
      <c r="G51" s="406" t="s">
        <v>1694</v>
      </c>
      <c r="H51" s="406">
        <v>717986934</v>
      </c>
    </row>
    <row r="52" spans="2:8" ht="15.75" customHeight="1">
      <c r="B52" s="2" t="s">
        <v>356</v>
      </c>
      <c r="C52" s="406">
        <f>'2_stopień'!C116</f>
        <v>941203</v>
      </c>
      <c r="D52" s="406" t="str">
        <f>'2_stopień'!D116</f>
        <v>HGT.04.</v>
      </c>
      <c r="E52" s="450" t="s">
        <v>1695</v>
      </c>
      <c r="F52" s="406" t="s">
        <v>1696</v>
      </c>
      <c r="G52" s="406" t="s">
        <v>1697</v>
      </c>
      <c r="H52" s="406">
        <v>748152329</v>
      </c>
    </row>
    <row r="53" spans="2:8" ht="15.75" customHeight="1">
      <c r="B53" s="2" t="s">
        <v>370</v>
      </c>
      <c r="C53" s="406">
        <f>'2_stopień'!C247</f>
        <v>0</v>
      </c>
      <c r="D53" s="406">
        <f>'2_stopień'!D247</f>
        <v>0</v>
      </c>
      <c r="E53" s="406" t="s">
        <v>1698</v>
      </c>
      <c r="G53" s="406" t="s">
        <v>1699</v>
      </c>
      <c r="H53" s="406">
        <v>748100862</v>
      </c>
    </row>
    <row r="54" spans="2:8" ht="15.75" customHeight="1">
      <c r="B54" s="2" t="s">
        <v>743</v>
      </c>
      <c r="C54" s="406" t="e">
        <f>'2_stopień'!#REF!</f>
        <v>#REF!</v>
      </c>
      <c r="D54" s="406" t="e">
        <f>'2_stopień'!#REF!</f>
        <v>#REF!</v>
      </c>
      <c r="E54" s="406" t="s">
        <v>1700</v>
      </c>
      <c r="G54" s="406" t="s">
        <v>1701</v>
      </c>
      <c r="H54" s="406">
        <v>757752393</v>
      </c>
    </row>
    <row r="55" spans="2:8" ht="15.75" customHeight="1">
      <c r="B55" s="2" t="s">
        <v>374</v>
      </c>
      <c r="C55" s="406" t="e">
        <f t="shared" ref="C55:D55" si="9">#REF!</f>
        <v>#REF!</v>
      </c>
      <c r="D55" s="406" t="e">
        <f t="shared" si="9"/>
        <v>#REF!</v>
      </c>
      <c r="E55" s="406" t="s">
        <v>1702</v>
      </c>
      <c r="G55" s="406" t="s">
        <v>1703</v>
      </c>
      <c r="H55" s="406">
        <v>748191522</v>
      </c>
    </row>
    <row r="56" spans="2:8" ht="15.75" customHeight="1">
      <c r="B56" s="2" t="s">
        <v>744</v>
      </c>
      <c r="C56" s="406">
        <f>'2_stopień'!C417</f>
        <v>0</v>
      </c>
      <c r="D56" s="406">
        <f>'2_stopień'!D417</f>
        <v>0</v>
      </c>
      <c r="E56" s="406" t="s">
        <v>1704</v>
      </c>
      <c r="G56" s="406" t="s">
        <v>1705</v>
      </c>
      <c r="H56" s="406">
        <v>768783647</v>
      </c>
    </row>
    <row r="57" spans="2:8" ht="15.75" customHeight="1">
      <c r="B57" s="2" t="s">
        <v>745</v>
      </c>
      <c r="C57" s="406">
        <f>'2_stopień'!C436</f>
        <v>0</v>
      </c>
      <c r="D57" s="406">
        <f>'2_stopień'!D436</f>
        <v>0</v>
      </c>
      <c r="E57" s="406" t="s">
        <v>1706</v>
      </c>
      <c r="G57" s="406" t="s">
        <v>1707</v>
      </c>
      <c r="H57" s="406">
        <v>768783372</v>
      </c>
    </row>
    <row r="58" spans="2:8" ht="15.75" customHeight="1">
      <c r="B58" s="2" t="s">
        <v>751</v>
      </c>
      <c r="C58" s="406" t="e">
        <f t="shared" ref="C58:D58" si="10">#REF!</f>
        <v>#REF!</v>
      </c>
      <c r="D58" s="406" t="e">
        <f t="shared" si="10"/>
        <v>#REF!</v>
      </c>
      <c r="E58" s="406" t="s">
        <v>1708</v>
      </c>
      <c r="G58" s="406" t="s">
        <v>1709</v>
      </c>
      <c r="H58" s="406">
        <v>748580403</v>
      </c>
    </row>
    <row r="59" spans="2:8" ht="15.75" customHeight="1">
      <c r="B59" s="2" t="s">
        <v>755</v>
      </c>
      <c r="C59" s="406" t="e">
        <f t="shared" ref="C59:D59" si="11">#REF!</f>
        <v>#REF!</v>
      </c>
      <c r="D59" s="406" t="e">
        <f t="shared" si="11"/>
        <v>#REF!</v>
      </c>
      <c r="E59" s="406" t="s">
        <v>1710</v>
      </c>
      <c r="G59" s="406" t="s">
        <v>1711</v>
      </c>
      <c r="H59" s="406">
        <v>713853666</v>
      </c>
    </row>
    <row r="60" spans="2:8" ht="15.75" customHeight="1"/>
    <row r="61" spans="2:8" ht="15.75" customHeight="1"/>
    <row r="62" spans="2:8" ht="15.75" customHeight="1"/>
    <row r="63" spans="2:8" ht="15.75" customHeight="1"/>
    <row r="64" spans="2:8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B1:I59" xr:uid="{00000000-0009-0000-0000-000008000000}"/>
  <hyperlinks>
    <hyperlink ref="E2" r:id="rId1" xr:uid="{00000000-0004-0000-0800-000000000000}"/>
    <hyperlink ref="E3" r:id="rId2" xr:uid="{00000000-0004-0000-0800-000001000000}"/>
    <hyperlink ref="E4" r:id="rId3" xr:uid="{00000000-0004-0000-0800-000002000000}"/>
    <hyperlink ref="E13" r:id="rId4" xr:uid="{00000000-0004-0000-0800-000003000000}"/>
    <hyperlink ref="E22" r:id="rId5" xr:uid="{00000000-0004-0000-0800-000004000000}"/>
    <hyperlink ref="E23" r:id="rId6" xr:uid="{00000000-0004-0000-0800-000005000000}"/>
    <hyperlink ref="E26" r:id="rId7" xr:uid="{00000000-0004-0000-0800-000006000000}"/>
    <hyperlink ref="F26" r:id="rId8" xr:uid="{00000000-0004-0000-0800-000007000000}"/>
    <hyperlink ref="E34" r:id="rId9" xr:uid="{00000000-0004-0000-0800-000008000000}"/>
    <hyperlink ref="E35" r:id="rId10" xr:uid="{00000000-0004-0000-0800-000009000000}"/>
    <hyperlink ref="E42" r:id="rId11" xr:uid="{00000000-0004-0000-0800-00000A000000}"/>
    <hyperlink ref="E46" r:id="rId12" xr:uid="{00000000-0004-0000-0800-00000B000000}"/>
    <hyperlink ref="E50" r:id="rId13" xr:uid="{00000000-0004-0000-0800-00000C000000}"/>
    <hyperlink ref="E52" r:id="rId14" xr:uid="{00000000-0004-0000-0800-00000D000000}"/>
  </hyperlink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18</vt:i4>
      </vt:variant>
      <vt:variant>
        <vt:lpstr>Nazwane zakresy</vt:lpstr>
      </vt:variant>
      <vt:variant>
        <vt:i4>1</vt:i4>
      </vt:variant>
    </vt:vector>
  </HeadingPairs>
  <TitlesOfParts>
    <vt:vector size="19" baseType="lpstr">
      <vt:lpstr>1_stopień</vt:lpstr>
      <vt:lpstr>2_stopień</vt:lpstr>
      <vt:lpstr>3_stopień</vt:lpstr>
      <vt:lpstr>przestawna_2</vt:lpstr>
      <vt:lpstr>Moje</vt:lpstr>
      <vt:lpstr>przestawna_1</vt:lpstr>
      <vt:lpstr>przestawna_3</vt:lpstr>
      <vt:lpstr>Arkusz4</vt:lpstr>
      <vt:lpstr>Dane BSI</vt:lpstr>
      <vt:lpstr>BS_1_dziedzinowe</vt:lpstr>
      <vt:lpstr>BS_1 zestawienie</vt:lpstr>
      <vt:lpstr>RSPO</vt:lpstr>
      <vt:lpstr>Arkusz1</vt:lpstr>
      <vt:lpstr>Arkusz7</vt:lpstr>
      <vt:lpstr>Arkusz6</vt:lpstr>
      <vt:lpstr>Arkusz2</vt:lpstr>
      <vt:lpstr>Arkusz3</vt:lpstr>
      <vt:lpstr>Arkusz5</vt:lpstr>
      <vt:lpstr>Arkusz6!DaneZewnętrzne_1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pkrzywda</dc:creator>
  <cp:lastModifiedBy>Piotr Krzywda</cp:lastModifiedBy>
  <dcterms:created xsi:type="dcterms:W3CDTF">2025-12-08T14:06:53Z</dcterms:created>
  <dcterms:modified xsi:type="dcterms:W3CDTF">2025-12-08T14:06:53Z</dcterms:modified>
</cp:coreProperties>
</file>